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19e0ccdaf604ec/Desktop/"/>
    </mc:Choice>
  </mc:AlternateContent>
  <xr:revisionPtr revIDLastSave="0" documentId="8_{48DCCC14-2EF8-4775-BFC9-39268588D2E7}" xr6:coauthVersionLast="47" xr6:coauthVersionMax="47" xr10:uidLastSave="{00000000-0000-0000-0000-000000000000}"/>
  <bookViews>
    <workbookView xWindow="-110" yWindow="-110" windowWidth="19420" windowHeight="10300" activeTab="1" xr2:uid="{78CA8E9A-C861-46F1-A755-B3B66C76E42E}"/>
  </bookViews>
  <sheets>
    <sheet name="plotting" sheetId="1" r:id="rId1"/>
    <sheet name="data_excel" sheetId="5" r:id="rId2"/>
    <sheet name="data" sheetId="2" r:id="rId3"/>
    <sheet name="5sec" sheetId="3" r:id="rId4"/>
    <sheet name="10sec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5" l="1"/>
  <c r="S2" i="5"/>
  <c r="R2" i="5"/>
  <c r="K2" i="5"/>
  <c r="J2" i="5"/>
  <c r="A2" i="5"/>
  <c r="B2" i="5"/>
  <c r="C2" i="5"/>
  <c r="D2" i="5"/>
  <c r="E2" i="5"/>
  <c r="F2" i="5"/>
  <c r="G2" i="5"/>
  <c r="H2" i="5"/>
  <c r="I2" i="5"/>
  <c r="H3" i="2"/>
  <c r="H4" i="2"/>
  <c r="Z42" i="1"/>
  <c r="Q2" i="5" s="1"/>
  <c r="Y42" i="1"/>
  <c r="P2" i="5" s="1"/>
  <c r="X42" i="1"/>
  <c r="O2" i="5" s="1"/>
  <c r="W42" i="1"/>
  <c r="N2" i="5" s="1"/>
  <c r="V42" i="1"/>
  <c r="M2" i="5" s="1"/>
  <c r="H40" i="1" l="1"/>
  <c r="L2" i="5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2" i="4"/>
  <c r="C2" i="4"/>
  <c r="G2" i="4" a="1"/>
  <c r="G2" i="4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I195" i="4" a="1"/>
  <c r="I195" i="4" s="1"/>
  <c r="I196" i="4" a="1"/>
  <c r="I196" i="4" s="1"/>
  <c r="I197" i="4" a="1"/>
  <c r="I197" i="4" s="1"/>
  <c r="I198" i="4" a="1"/>
  <c r="I198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I260" i="4" a="1"/>
  <c r="I260" i="4" s="1"/>
  <c r="I261" i="4" a="1"/>
  <c r="I261" i="4" s="1"/>
  <c r="I262" i="4" a="1"/>
  <c r="I262" i="4" s="1"/>
  <c r="I263" i="4" a="1"/>
  <c r="I263" i="4" s="1"/>
  <c r="I264" i="4" a="1"/>
  <c r="I264" i="4" s="1"/>
  <c r="I265" i="4" a="1"/>
  <c r="I265" i="4" s="1"/>
  <c r="I266" i="4" a="1"/>
  <c r="I266" i="4" s="1"/>
  <c r="I267" i="4" a="1"/>
  <c r="I267" i="4" s="1"/>
  <c r="I268" i="4" a="1"/>
  <c r="I268" i="4" s="1"/>
  <c r="I269" i="4" a="1"/>
  <c r="I269" i="4" s="1"/>
  <c r="I270" i="4" a="1"/>
  <c r="I270" i="4" s="1"/>
  <c r="I271" i="4" a="1"/>
  <c r="I271" i="4" s="1"/>
  <c r="I272" i="4" a="1"/>
  <c r="I272" i="4" s="1"/>
  <c r="I273" i="4" a="1"/>
  <c r="I273" i="4" s="1"/>
  <c r="I274" i="4" a="1"/>
  <c r="I274" i="4" s="1"/>
  <c r="I275" i="4" a="1"/>
  <c r="I275" i="4" s="1"/>
  <c r="I276" i="4" a="1"/>
  <c r="I276" i="4" s="1"/>
  <c r="I277" i="4" a="1"/>
  <c r="I277" i="4" s="1"/>
  <c r="I278" i="4" a="1"/>
  <c r="I278" i="4" s="1"/>
  <c r="I279" i="4" a="1"/>
  <c r="I279" i="4" s="1"/>
  <c r="I280" i="4" a="1"/>
  <c r="I280" i="4" s="1"/>
  <c r="I281" i="4" a="1"/>
  <c r="I281" i="4" s="1"/>
  <c r="I282" i="4" a="1"/>
  <c r="I282" i="4" s="1"/>
  <c r="I283" i="4" a="1"/>
  <c r="I283" i="4" s="1"/>
  <c r="I284" i="4" a="1"/>
  <c r="I284" i="4" s="1"/>
  <c r="I285" i="4" a="1"/>
  <c r="I285" i="4" s="1"/>
  <c r="I286" i="4" a="1"/>
  <c r="I286" i="4" s="1"/>
  <c r="I287" i="4" a="1"/>
  <c r="I287" i="4" s="1"/>
  <c r="I288" i="4" a="1"/>
  <c r="I288" i="4" s="1"/>
  <c r="I289" i="4" a="1"/>
  <c r="I289" i="4" s="1"/>
  <c r="I290" i="4" a="1"/>
  <c r="I290" i="4" s="1"/>
  <c r="I291" i="4" a="1"/>
  <c r="I291" i="4" s="1"/>
  <c r="I292" i="4" a="1"/>
  <c r="I292" i="4" s="1"/>
  <c r="I293" i="4" a="1"/>
  <c r="I293" i="4" s="1"/>
  <c r="I294" i="4" a="1"/>
  <c r="I294" i="4" s="1"/>
  <c r="I295" i="4" a="1"/>
  <c r="I295" i="4" s="1"/>
  <c r="I296" i="4" a="1"/>
  <c r="I296" i="4" s="1"/>
  <c r="I297" i="4" a="1"/>
  <c r="I297" i="4" s="1"/>
  <c r="I298" i="4" a="1"/>
  <c r="I298" i="4" s="1"/>
  <c r="I299" i="4" a="1"/>
  <c r="I299" i="4" s="1"/>
  <c r="I300" i="4" a="1"/>
  <c r="I300" i="4" s="1"/>
  <c r="I301" i="4" a="1"/>
  <c r="I301" i="4" s="1"/>
  <c r="I302" i="4" a="1"/>
  <c r="I302" i="4" s="1"/>
  <c r="I303" i="4" a="1"/>
  <c r="I303" i="4" s="1"/>
  <c r="I304" i="4" a="1"/>
  <c r="I304" i="4" s="1"/>
  <c r="I305" i="4" a="1"/>
  <c r="I305" i="4" s="1"/>
  <c r="I306" i="4" a="1"/>
  <c r="I306" i="4" s="1"/>
  <c r="I307" i="4" a="1"/>
  <c r="I307" i="4" s="1"/>
  <c r="I308" i="4" a="1"/>
  <c r="I308" i="4" s="1"/>
  <c r="I309" i="4" a="1"/>
  <c r="I309" i="4" s="1"/>
  <c r="I310" i="4" a="1"/>
  <c r="I310" i="4" s="1"/>
  <c r="I311" i="4" a="1"/>
  <c r="I311" i="4" s="1"/>
  <c r="I312" i="4" a="1"/>
  <c r="I312" i="4" s="1"/>
  <c r="I313" i="4" a="1"/>
  <c r="I313" i="4" s="1"/>
  <c r="I314" i="4" a="1"/>
  <c r="I314" i="4" s="1"/>
  <c r="I315" i="4" a="1"/>
  <c r="I315" i="4" s="1"/>
  <c r="I316" i="4" a="1"/>
  <c r="I316" i="4" s="1"/>
  <c r="I317" i="4" a="1"/>
  <c r="I317" i="4" s="1"/>
  <c r="I318" i="4" a="1"/>
  <c r="I318" i="4" s="1"/>
  <c r="I319" i="4" a="1"/>
  <c r="I319" i="4" s="1"/>
  <c r="I320" i="4" a="1"/>
  <c r="I320" i="4" s="1"/>
  <c r="I321" i="4" a="1"/>
  <c r="I321" i="4" s="1"/>
  <c r="I322" i="4" a="1"/>
  <c r="I322" i="4" s="1"/>
  <c r="I323" i="4" a="1"/>
  <c r="I323" i="4" s="1"/>
  <c r="I324" i="4" a="1"/>
  <c r="I324" i="4" s="1"/>
  <c r="I325" i="4" a="1"/>
  <c r="I325" i="4" s="1"/>
  <c r="I326" i="4" a="1"/>
  <c r="I326" i="4" s="1"/>
  <c r="I327" i="4" a="1"/>
  <c r="I327" i="4" s="1"/>
  <c r="I328" i="4" a="1"/>
  <c r="I328" i="4" s="1"/>
  <c r="I329" i="4" a="1"/>
  <c r="I329" i="4" s="1"/>
  <c r="I330" i="4" a="1"/>
  <c r="I330" i="4" s="1"/>
  <c r="I331" i="4" a="1"/>
  <c r="I331" i="4" s="1"/>
  <c r="I332" i="4" a="1"/>
  <c r="I332" i="4" s="1"/>
  <c r="I333" i="4" a="1"/>
  <c r="I333" i="4" s="1"/>
  <c r="I334" i="4" a="1"/>
  <c r="I334" i="4" s="1"/>
  <c r="I335" i="4" a="1"/>
  <c r="I335" i="4" s="1"/>
  <c r="I336" i="4" a="1"/>
  <c r="I336" i="4" s="1"/>
  <c r="I337" i="4" a="1"/>
  <c r="I337" i="4" s="1"/>
  <c r="I338" i="4" a="1"/>
  <c r="I338" i="4" s="1"/>
  <c r="I339" i="4" a="1"/>
  <c r="I339" i="4" s="1"/>
  <c r="I340" i="4" a="1"/>
  <c r="I340" i="4" s="1"/>
  <c r="I341" i="4" a="1"/>
  <c r="I341" i="4" s="1"/>
  <c r="I342" i="4" a="1"/>
  <c r="I342" i="4" s="1"/>
  <c r="I343" i="4" a="1"/>
  <c r="I343" i="4" s="1"/>
  <c r="I344" i="4" a="1"/>
  <c r="I344" i="4" s="1"/>
  <c r="I345" i="4" a="1"/>
  <c r="I345" i="4" s="1"/>
  <c r="I346" i="4" a="1"/>
  <c r="I346" i="4" s="1"/>
  <c r="I347" i="4" a="1"/>
  <c r="I347" i="4" s="1"/>
  <c r="I348" i="4" a="1"/>
  <c r="I348" i="4" s="1"/>
  <c r="I349" i="4" a="1"/>
  <c r="I349" i="4" s="1"/>
  <c r="I350" i="4" a="1"/>
  <c r="I350" i="4" s="1"/>
  <c r="I351" i="4" a="1"/>
  <c r="I351" i="4" s="1"/>
  <c r="I352" i="4" a="1"/>
  <c r="I352" i="4" s="1"/>
  <c r="I353" i="4" a="1"/>
  <c r="I353" i="4" s="1"/>
  <c r="I354" i="4" a="1"/>
  <c r="I354" i="4" s="1"/>
  <c r="I355" i="4" a="1"/>
  <c r="I355" i="4" s="1"/>
  <c r="I356" i="4" a="1"/>
  <c r="I356" i="4" s="1"/>
  <c r="I357" i="4" a="1"/>
  <c r="I357" i="4" s="1"/>
  <c r="I358" i="4" a="1"/>
  <c r="I358" i="4" s="1"/>
  <c r="I359" i="4" a="1"/>
  <c r="I359" i="4" s="1"/>
  <c r="I360" i="4" a="1"/>
  <c r="I360" i="4" s="1"/>
  <c r="I361" i="4" a="1"/>
  <c r="I361" i="4" s="1"/>
  <c r="I362" i="4" a="1"/>
  <c r="I362" i="4" s="1"/>
  <c r="I363" i="4" a="1"/>
  <c r="I363" i="4" s="1"/>
  <c r="I364" i="4" a="1"/>
  <c r="I364" i="4" s="1"/>
  <c r="I365" i="4" a="1"/>
  <c r="I365" i="4" s="1"/>
  <c r="I366" i="4" a="1"/>
  <c r="I366" i="4" s="1"/>
  <c r="I367" i="4" a="1"/>
  <c r="I367" i="4" s="1"/>
  <c r="I368" i="4" a="1"/>
  <c r="I368" i="4" s="1"/>
  <c r="I369" i="4" a="1"/>
  <c r="I369" i="4" s="1"/>
  <c r="I370" i="4" a="1"/>
  <c r="I370" i="4" s="1"/>
  <c r="I371" i="4" a="1"/>
  <c r="I371" i="4" s="1"/>
  <c r="I372" i="4" a="1"/>
  <c r="I372" i="4" s="1"/>
  <c r="I373" i="4" a="1"/>
  <c r="I373" i="4" s="1"/>
  <c r="I374" i="4" a="1"/>
  <c r="I374" i="4" s="1"/>
  <c r="I375" i="4" a="1"/>
  <c r="I375" i="4" s="1"/>
  <c r="I376" i="4" a="1"/>
  <c r="I376" i="4" s="1"/>
  <c r="I377" i="4" a="1"/>
  <c r="I377" i="4" s="1"/>
  <c r="I378" i="4" a="1"/>
  <c r="I378" i="4" s="1"/>
  <c r="I379" i="4" a="1"/>
  <c r="I379" i="4" s="1"/>
  <c r="I380" i="4" a="1"/>
  <c r="I380" i="4" s="1"/>
  <c r="I381" i="4" a="1"/>
  <c r="I381" i="4" s="1"/>
  <c r="I382" i="4" a="1"/>
  <c r="I382" i="4" s="1"/>
  <c r="I383" i="4" a="1"/>
  <c r="I383" i="4" s="1"/>
  <c r="I384" i="4" a="1"/>
  <c r="I384" i="4" s="1"/>
  <c r="I385" i="4" a="1"/>
  <c r="I385" i="4" s="1"/>
  <c r="I386" i="4" a="1"/>
  <c r="I386" i="4" s="1"/>
  <c r="I387" i="4" a="1"/>
  <c r="I387" i="4" s="1"/>
  <c r="I388" i="4" a="1"/>
  <c r="I388" i="4" s="1"/>
  <c r="I389" i="4" a="1"/>
  <c r="I389" i="4" s="1"/>
  <c r="I390" i="4" a="1"/>
  <c r="I390" i="4" s="1"/>
  <c r="I391" i="4" a="1"/>
  <c r="I391" i="4" s="1"/>
  <c r="I392" i="4" a="1"/>
  <c r="I392" i="4" s="1"/>
  <c r="I393" i="4" a="1"/>
  <c r="I393" i="4" s="1"/>
  <c r="I394" i="4" a="1"/>
  <c r="I394" i="4" s="1"/>
  <c r="I395" i="4" a="1"/>
  <c r="I395" i="4" s="1"/>
  <c r="I396" i="4" a="1"/>
  <c r="I396" i="4" s="1"/>
  <c r="I397" i="4" a="1"/>
  <c r="I397" i="4" s="1"/>
  <c r="I398" i="4" a="1"/>
  <c r="I398" i="4" s="1"/>
  <c r="I399" i="4" a="1"/>
  <c r="I399" i="4" s="1"/>
  <c r="I400" i="4" a="1"/>
  <c r="I400" i="4" s="1"/>
  <c r="I401" i="4" a="1"/>
  <c r="I401" i="4" s="1"/>
  <c r="I402" i="4" a="1"/>
  <c r="I402" i="4" s="1"/>
  <c r="I403" i="4" a="1"/>
  <c r="I403" i="4" s="1"/>
  <c r="I404" i="4" a="1"/>
  <c r="I404" i="4" s="1"/>
  <c r="I405" i="4" a="1"/>
  <c r="I405" i="4" s="1"/>
  <c r="I406" i="4" a="1"/>
  <c r="I406" i="4" s="1"/>
  <c r="I407" i="4" a="1"/>
  <c r="I407" i="4" s="1"/>
  <c r="I408" i="4" a="1"/>
  <c r="I408" i="4" s="1"/>
  <c r="I409" i="4" a="1"/>
  <c r="I409" i="4" s="1"/>
  <c r="I410" i="4" a="1"/>
  <c r="I410" i="4" s="1"/>
  <c r="I411" i="4" a="1"/>
  <c r="I411" i="4" s="1"/>
  <c r="I412" i="4" a="1"/>
  <c r="I412" i="4" s="1"/>
  <c r="I413" i="4" a="1"/>
  <c r="I413" i="4" s="1"/>
  <c r="I414" i="4" a="1"/>
  <c r="I414" i="4" s="1"/>
  <c r="I415" i="4" a="1"/>
  <c r="I415" i="4" s="1"/>
  <c r="I416" i="4" a="1"/>
  <c r="I416" i="4" s="1"/>
  <c r="I417" i="4" a="1"/>
  <c r="I417" i="4" s="1"/>
  <c r="I418" i="4" a="1"/>
  <c r="I418" i="4" s="1"/>
  <c r="I419" i="4" a="1"/>
  <c r="I419" i="4" s="1"/>
  <c r="I420" i="4" a="1"/>
  <c r="I420" i="4" s="1"/>
  <c r="I421" i="4" a="1"/>
  <c r="I421" i="4" s="1"/>
  <c r="I422" i="4" a="1"/>
  <c r="I422" i="4" s="1"/>
  <c r="I423" i="4" a="1"/>
  <c r="I423" i="4" s="1"/>
  <c r="I424" i="4" a="1"/>
  <c r="I424" i="4" s="1"/>
  <c r="I425" i="4" a="1"/>
  <c r="I425" i="4" s="1"/>
  <c r="I426" i="4" a="1"/>
  <c r="I426" i="4" s="1"/>
  <c r="I427" i="4" a="1"/>
  <c r="I427" i="4" s="1"/>
  <c r="I428" i="4" a="1"/>
  <c r="I428" i="4" s="1"/>
  <c r="I429" i="4" a="1"/>
  <c r="I429" i="4" s="1"/>
  <c r="I430" i="4" a="1"/>
  <c r="I430" i="4" s="1"/>
  <c r="I431" i="4" a="1"/>
  <c r="I431" i="4" s="1"/>
  <c r="I432" i="4" a="1"/>
  <c r="I432" i="4" s="1"/>
  <c r="I433" i="4" a="1"/>
  <c r="I433" i="4" s="1"/>
  <c r="I434" i="4" a="1"/>
  <c r="I434" i="4" s="1"/>
  <c r="I435" i="4" a="1"/>
  <c r="I435" i="4" s="1"/>
  <c r="I436" i="4" a="1"/>
  <c r="I436" i="4" s="1"/>
  <c r="I437" i="4" a="1"/>
  <c r="I437" i="4" s="1"/>
  <c r="I438" i="4" a="1"/>
  <c r="I438" i="4" s="1"/>
  <c r="I439" i="4" a="1"/>
  <c r="I439" i="4" s="1"/>
  <c r="I440" i="4" a="1"/>
  <c r="I440" i="4" s="1"/>
  <c r="I441" i="4" a="1"/>
  <c r="I441" i="4" s="1"/>
  <c r="I442" i="4" a="1"/>
  <c r="I442" i="4" s="1"/>
  <c r="I443" i="4" a="1"/>
  <c r="I443" i="4" s="1"/>
  <c r="I444" i="4" a="1"/>
  <c r="I444" i="4" s="1"/>
  <c r="I445" i="4" a="1"/>
  <c r="I445" i="4" s="1"/>
  <c r="I446" i="4" a="1"/>
  <c r="I446" i="4" s="1"/>
  <c r="I447" i="4" a="1"/>
  <c r="I447" i="4" s="1"/>
  <c r="I448" i="4" a="1"/>
  <c r="I448" i="4" s="1"/>
  <c r="I449" i="4" a="1"/>
  <c r="I449" i="4" s="1"/>
  <c r="I450" i="4" a="1"/>
  <c r="I450" i="4" s="1"/>
  <c r="I451" i="4" a="1"/>
  <c r="I451" i="4" s="1"/>
  <c r="I452" i="4" a="1"/>
  <c r="I452" i="4" s="1"/>
  <c r="I453" i="4" a="1"/>
  <c r="I453" i="4" s="1"/>
  <c r="I454" i="4" a="1"/>
  <c r="I454" i="4" s="1"/>
  <c r="I455" i="4" a="1"/>
  <c r="I455" i="4" s="1"/>
  <c r="I456" i="4" a="1"/>
  <c r="I456" i="4" s="1"/>
  <c r="I457" i="4" a="1"/>
  <c r="I457" i="4" s="1"/>
  <c r="I458" i="4" a="1"/>
  <c r="I458" i="4" s="1"/>
  <c r="I459" i="4" a="1"/>
  <c r="I459" i="4" s="1"/>
  <c r="I460" i="4" a="1"/>
  <c r="I460" i="4" s="1"/>
  <c r="I461" i="4" a="1"/>
  <c r="I461" i="4" s="1"/>
  <c r="I462" i="4" a="1"/>
  <c r="I462" i="4" s="1"/>
  <c r="I463" i="4" a="1"/>
  <c r="I463" i="4" s="1"/>
  <c r="I464" i="4" a="1"/>
  <c r="I464" i="4" s="1"/>
  <c r="I465" i="4" a="1"/>
  <c r="I465" i="4" s="1"/>
  <c r="I466" i="4" a="1"/>
  <c r="I466" i="4" s="1"/>
  <c r="I467" i="4" a="1"/>
  <c r="I467" i="4" s="1"/>
  <c r="I468" i="4" a="1"/>
  <c r="I468" i="4" s="1"/>
  <c r="I469" i="4" a="1"/>
  <c r="I469" i="4" s="1"/>
  <c r="I470" i="4" a="1"/>
  <c r="I470" i="4" s="1"/>
  <c r="I471" i="4" a="1"/>
  <c r="I471" i="4" s="1"/>
  <c r="I472" i="4" a="1"/>
  <c r="I472" i="4" s="1"/>
  <c r="I473" i="4" a="1"/>
  <c r="I473" i="4" s="1"/>
  <c r="I474" i="4" a="1"/>
  <c r="I474" i="4" s="1"/>
  <c r="I475" i="4" a="1"/>
  <c r="I475" i="4" s="1"/>
  <c r="I476" i="4" a="1"/>
  <c r="I476" i="4" s="1"/>
  <c r="I477" i="4" a="1"/>
  <c r="I477" i="4" s="1"/>
  <c r="I478" i="4" a="1"/>
  <c r="I478" i="4" s="1"/>
  <c r="I479" i="4" a="1"/>
  <c r="I479" i="4" s="1"/>
  <c r="I480" i="4" a="1"/>
  <c r="I480" i="4" s="1"/>
  <c r="I481" i="4" a="1"/>
  <c r="I481" i="4" s="1"/>
  <c r="I482" i="4" a="1"/>
  <c r="I482" i="4" s="1"/>
  <c r="I483" i="4" a="1"/>
  <c r="I483" i="4" s="1"/>
  <c r="I484" i="4" a="1"/>
  <c r="I484" i="4" s="1"/>
  <c r="I485" i="4" a="1"/>
  <c r="I485" i="4" s="1"/>
  <c r="I486" i="4" a="1"/>
  <c r="I486" i="4" s="1"/>
  <c r="I487" i="4" a="1"/>
  <c r="I487" i="4" s="1"/>
  <c r="I488" i="4" a="1"/>
  <c r="I488" i="4" s="1"/>
  <c r="I489" i="4" a="1"/>
  <c r="I489" i="4" s="1"/>
  <c r="I490" i="4" a="1"/>
  <c r="I490" i="4" s="1"/>
  <c r="I491" i="4" a="1"/>
  <c r="I491" i="4" s="1"/>
  <c r="I492" i="4" a="1"/>
  <c r="I492" i="4" s="1"/>
  <c r="I493" i="4" a="1"/>
  <c r="I493" i="4" s="1"/>
  <c r="I494" i="4" a="1"/>
  <c r="I494" i="4" s="1"/>
  <c r="I495" i="4" a="1"/>
  <c r="I495" i="4" s="1"/>
  <c r="I496" i="4" a="1"/>
  <c r="I496" i="4" s="1"/>
  <c r="I497" i="4" a="1"/>
  <c r="I497" i="4" s="1"/>
  <c r="I498" i="4" a="1"/>
  <c r="I498" i="4" s="1"/>
  <c r="I499" i="4" a="1"/>
  <c r="I499" i="4" s="1"/>
  <c r="I500" i="4" a="1"/>
  <c r="I500" i="4" s="1"/>
  <c r="I501" i="4" a="1"/>
  <c r="I501" i="4" s="1"/>
  <c r="I502" i="4" a="1"/>
  <c r="I502" i="4" s="1"/>
  <c r="I503" i="4" a="1"/>
  <c r="I503" i="4" s="1"/>
  <c r="I504" i="4" a="1"/>
  <c r="I504" i="4" s="1"/>
  <c r="I505" i="4" a="1"/>
  <c r="I505" i="4" s="1"/>
  <c r="I506" i="4" a="1"/>
  <c r="I506" i="4" s="1"/>
  <c r="I507" i="4" a="1"/>
  <c r="I507" i="4" s="1"/>
  <c r="I508" i="4" a="1"/>
  <c r="I508" i="4" s="1"/>
  <c r="I509" i="4" a="1"/>
  <c r="I509" i="4" s="1"/>
  <c r="I510" i="4" a="1"/>
  <c r="I510" i="4" s="1"/>
  <c r="I511" i="4" a="1"/>
  <c r="I511" i="4" s="1"/>
  <c r="I512" i="4" a="1"/>
  <c r="I512" i="4" s="1"/>
  <c r="I513" i="4" a="1"/>
  <c r="I513" i="4" s="1"/>
  <c r="I514" i="4" a="1"/>
  <c r="I514" i="4" s="1"/>
  <c r="I515" i="4" a="1"/>
  <c r="I515" i="4" s="1"/>
  <c r="I516" i="4" a="1"/>
  <c r="I516" i="4" s="1"/>
  <c r="I517" i="4" a="1"/>
  <c r="I517" i="4" s="1"/>
  <c r="I518" i="4" a="1"/>
  <c r="I518" i="4" s="1"/>
  <c r="I519" i="4" a="1"/>
  <c r="I519" i="4" s="1"/>
  <c r="I520" i="4" a="1"/>
  <c r="I520" i="4" s="1"/>
  <c r="I521" i="4" a="1"/>
  <c r="I521" i="4" s="1"/>
  <c r="I522" i="4" a="1"/>
  <c r="I522" i="4" s="1"/>
  <c r="I523" i="4" a="1"/>
  <c r="I523" i="4" s="1"/>
  <c r="I524" i="4" a="1"/>
  <c r="I524" i="4" s="1"/>
  <c r="I525" i="4" a="1"/>
  <c r="I525" i="4" s="1"/>
  <c r="I526" i="4" a="1"/>
  <c r="I526" i="4" s="1"/>
  <c r="I527" i="4" a="1"/>
  <c r="I527" i="4" s="1"/>
  <c r="I528" i="4" a="1"/>
  <c r="I528" i="4" s="1"/>
  <c r="I529" i="4" a="1"/>
  <c r="I529" i="4" s="1"/>
  <c r="I530" i="4" a="1"/>
  <c r="I530" i="4" s="1"/>
  <c r="I531" i="4" a="1"/>
  <c r="I531" i="4" s="1"/>
  <c r="I532" i="4" a="1"/>
  <c r="I532" i="4" s="1"/>
  <c r="I533" i="4" a="1"/>
  <c r="I533" i="4" s="1"/>
  <c r="I534" i="4" a="1"/>
  <c r="I534" i="4" s="1"/>
  <c r="I535" i="4" a="1"/>
  <c r="I535" i="4" s="1"/>
  <c r="I536" i="4" a="1"/>
  <c r="I536" i="4" s="1"/>
  <c r="I537" i="4" a="1"/>
  <c r="I537" i="4" s="1"/>
  <c r="I538" i="4" a="1"/>
  <c r="I538" i="4" s="1"/>
  <c r="I539" i="4" a="1"/>
  <c r="I539" i="4" s="1"/>
  <c r="I540" i="4" a="1"/>
  <c r="I540" i="4" s="1"/>
  <c r="I541" i="4" a="1"/>
  <c r="I541" i="4" s="1"/>
  <c r="I2" i="4" a="1"/>
  <c r="I2" i="4" s="1"/>
  <c r="H3" i="4" a="1"/>
  <c r="H3" i="4" s="1"/>
  <c r="H4" i="4" a="1"/>
  <c r="H4" i="4" s="1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 s="1"/>
  <c r="H42" i="4" a="1"/>
  <c r="H42" i="4" s="1"/>
  <c r="H43" i="4" a="1"/>
  <c r="H43" i="4" s="1"/>
  <c r="H44" i="4" a="1"/>
  <c r="H44" i="4" s="1"/>
  <c r="H45" i="4" a="1"/>
  <c r="H45" i="4" s="1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 s="1"/>
  <c r="H52" i="4" a="1"/>
  <c r="H52" i="4" s="1"/>
  <c r="H53" i="4" a="1"/>
  <c r="H53" i="4" s="1"/>
  <c r="H54" i="4" a="1"/>
  <c r="H54" i="4" s="1"/>
  <c r="H55" i="4" a="1"/>
  <c r="H55" i="4" s="1"/>
  <c r="H56" i="4" a="1"/>
  <c r="H56" i="4" s="1"/>
  <c r="H57" i="4" a="1"/>
  <c r="H57" i="4" s="1"/>
  <c r="H58" i="4" a="1"/>
  <c r="H58" i="4" s="1"/>
  <c r="H59" i="4" a="1"/>
  <c r="H59" i="4" s="1"/>
  <c r="H60" i="4" a="1"/>
  <c r="H60" i="4" s="1"/>
  <c r="H61" i="4" a="1"/>
  <c r="H61" i="4" s="1"/>
  <c r="H62" i="4" a="1"/>
  <c r="H62" i="4" s="1"/>
  <c r="H63" i="4" a="1"/>
  <c r="H63" i="4" s="1"/>
  <c r="H64" i="4" a="1"/>
  <c r="H64" i="4" s="1"/>
  <c r="H65" i="4" a="1"/>
  <c r="H65" i="4" s="1"/>
  <c r="H66" i="4" a="1"/>
  <c r="H66" i="4" s="1"/>
  <c r="H67" i="4" a="1"/>
  <c r="H67" i="4" s="1"/>
  <c r="H68" i="4" a="1"/>
  <c r="H68" i="4" s="1"/>
  <c r="H69" i="4" a="1"/>
  <c r="H69" i="4" s="1"/>
  <c r="H70" i="4" a="1"/>
  <c r="H70" i="4" s="1"/>
  <c r="H71" i="4" a="1"/>
  <c r="H71" i="4" s="1"/>
  <c r="H72" i="4" a="1"/>
  <c r="H72" i="4" s="1"/>
  <c r="H73" i="4" a="1"/>
  <c r="H73" i="4" s="1"/>
  <c r="H74" i="4" a="1"/>
  <c r="H74" i="4" s="1"/>
  <c r="H75" i="4" a="1"/>
  <c r="H75" i="4" s="1"/>
  <c r="H76" i="4" a="1"/>
  <c r="H76" i="4" s="1"/>
  <c r="H77" i="4" a="1"/>
  <c r="H77" i="4" s="1"/>
  <c r="H78" i="4" a="1"/>
  <c r="H78" i="4" s="1"/>
  <c r="H79" i="4" a="1"/>
  <c r="H79" i="4" s="1"/>
  <c r="H80" i="4" a="1"/>
  <c r="H80" i="4" s="1"/>
  <c r="H81" i="4" a="1"/>
  <c r="H81" i="4" s="1"/>
  <c r="H82" i="4" a="1"/>
  <c r="H82" i="4" s="1"/>
  <c r="H83" i="4" a="1"/>
  <c r="H83" i="4" s="1"/>
  <c r="H84" i="4" a="1"/>
  <c r="H84" i="4" s="1"/>
  <c r="H85" i="4" a="1"/>
  <c r="H85" i="4" s="1"/>
  <c r="H86" i="4" a="1"/>
  <c r="H86" i="4" s="1"/>
  <c r="H87" i="4" a="1"/>
  <c r="H87" i="4" s="1"/>
  <c r="H88" i="4" a="1"/>
  <c r="H88" i="4" s="1"/>
  <c r="H89" i="4" a="1"/>
  <c r="H89" i="4" s="1"/>
  <c r="H90" i="4" a="1"/>
  <c r="H90" i="4" s="1"/>
  <c r="H91" i="4" a="1"/>
  <c r="H91" i="4" s="1"/>
  <c r="H92" i="4" a="1"/>
  <c r="H92" i="4" s="1"/>
  <c r="H93" i="4" a="1"/>
  <c r="H93" i="4" s="1"/>
  <c r="H94" i="4" a="1"/>
  <c r="H94" i="4" s="1"/>
  <c r="H95" i="4" a="1"/>
  <c r="H95" i="4" s="1"/>
  <c r="H96" i="4" a="1"/>
  <c r="H96" i="4" s="1"/>
  <c r="H97" i="4" a="1"/>
  <c r="H97" i="4" s="1"/>
  <c r="H98" i="4" a="1"/>
  <c r="H98" i="4" s="1"/>
  <c r="H99" i="4" a="1"/>
  <c r="H99" i="4" s="1"/>
  <c r="H100" i="4" a="1"/>
  <c r="H100" i="4" s="1"/>
  <c r="H101" i="4" a="1"/>
  <c r="H101" i="4" s="1"/>
  <c r="H102" i="4" a="1"/>
  <c r="H102" i="4" s="1"/>
  <c r="H103" i="4" a="1"/>
  <c r="H103" i="4" s="1"/>
  <c r="H104" i="4" a="1"/>
  <c r="H104" i="4" s="1"/>
  <c r="H105" i="4" a="1"/>
  <c r="H105" i="4" s="1"/>
  <c r="H106" i="4" a="1"/>
  <c r="H106" i="4" s="1"/>
  <c r="H107" i="4" a="1"/>
  <c r="H107" i="4" s="1"/>
  <c r="H108" i="4" a="1"/>
  <c r="H108" i="4" s="1"/>
  <c r="H109" i="4" a="1"/>
  <c r="H109" i="4" s="1"/>
  <c r="H110" i="4" a="1"/>
  <c r="H110" i="4" s="1"/>
  <c r="H111" i="4" a="1"/>
  <c r="H111" i="4" s="1"/>
  <c r="H112" i="4" a="1"/>
  <c r="H112" i="4" s="1"/>
  <c r="H113" i="4" a="1"/>
  <c r="H113" i="4" s="1"/>
  <c r="H114" i="4" a="1"/>
  <c r="H114" i="4" s="1"/>
  <c r="H115" i="4" a="1"/>
  <c r="H115" i="4" s="1"/>
  <c r="H116" i="4" a="1"/>
  <c r="H116" i="4" s="1"/>
  <c r="H117" i="4" a="1"/>
  <c r="H117" i="4" s="1"/>
  <c r="H118" i="4" a="1"/>
  <c r="H118" i="4" s="1"/>
  <c r="H119" i="4" a="1"/>
  <c r="H119" i="4" s="1"/>
  <c r="H120" i="4" a="1"/>
  <c r="H120" i="4" s="1"/>
  <c r="H121" i="4" a="1"/>
  <c r="H121" i="4" s="1"/>
  <c r="H122" i="4" a="1"/>
  <c r="H122" i="4" s="1"/>
  <c r="H123" i="4" a="1"/>
  <c r="H123" i="4" s="1"/>
  <c r="H124" i="4" a="1"/>
  <c r="H124" i="4" s="1"/>
  <c r="H125" i="4" a="1"/>
  <c r="H125" i="4" s="1"/>
  <c r="H126" i="4" a="1"/>
  <c r="H126" i="4" s="1"/>
  <c r="H127" i="4" a="1"/>
  <c r="H127" i="4" s="1"/>
  <c r="H128" i="4" a="1"/>
  <c r="H128" i="4" s="1"/>
  <c r="H129" i="4" a="1"/>
  <c r="H129" i="4" s="1"/>
  <c r="H130" i="4" a="1"/>
  <c r="H130" i="4" s="1"/>
  <c r="H131" i="4" a="1"/>
  <c r="H131" i="4" s="1"/>
  <c r="H132" i="4" a="1"/>
  <c r="H132" i="4" s="1"/>
  <c r="H133" i="4" a="1"/>
  <c r="H133" i="4" s="1"/>
  <c r="H134" i="4" a="1"/>
  <c r="H134" i="4" s="1"/>
  <c r="H135" i="4" a="1"/>
  <c r="H135" i="4" s="1"/>
  <c r="H136" i="4" a="1"/>
  <c r="H136" i="4"/>
  <c r="H137" i="4" a="1"/>
  <c r="H137" i="4" s="1"/>
  <c r="H138" i="4" a="1"/>
  <c r="H138" i="4" s="1"/>
  <c r="H139" i="4" a="1"/>
  <c r="H139" i="4" s="1"/>
  <c r="H140" i="4" a="1"/>
  <c r="H140" i="4" s="1"/>
  <c r="H141" i="4" a="1"/>
  <c r="H141" i="4" s="1"/>
  <c r="H142" i="4" a="1"/>
  <c r="H142" i="4" s="1"/>
  <c r="H143" i="4" a="1"/>
  <c r="H143" i="4" s="1"/>
  <c r="H144" i="4" a="1"/>
  <c r="H144" i="4" s="1"/>
  <c r="H145" i="4" a="1"/>
  <c r="H145" i="4" s="1"/>
  <c r="H146" i="4" a="1"/>
  <c r="H146" i="4" s="1"/>
  <c r="H147" i="4" a="1"/>
  <c r="H147" i="4" s="1"/>
  <c r="H148" i="4" a="1"/>
  <c r="H148" i="4" s="1"/>
  <c r="H149" i="4" a="1"/>
  <c r="H149" i="4" s="1"/>
  <c r="H150" i="4" a="1"/>
  <c r="H150" i="4" s="1"/>
  <c r="H151" i="4" a="1"/>
  <c r="H151" i="4" s="1"/>
  <c r="H152" i="4" a="1"/>
  <c r="H152" i="4" s="1"/>
  <c r="H153" i="4" a="1"/>
  <c r="H153" i="4" s="1"/>
  <c r="H154" i="4" a="1"/>
  <c r="H154" i="4" s="1"/>
  <c r="H155" i="4" a="1"/>
  <c r="H155" i="4" s="1"/>
  <c r="H156" i="4" a="1"/>
  <c r="H156" i="4" s="1"/>
  <c r="H157" i="4" a="1"/>
  <c r="H157" i="4" s="1"/>
  <c r="H158" i="4" a="1"/>
  <c r="H158" i="4" s="1"/>
  <c r="H159" i="4" a="1"/>
  <c r="H159" i="4" s="1"/>
  <c r="H160" i="4" a="1"/>
  <c r="H160" i="4" s="1"/>
  <c r="H161" i="4" a="1"/>
  <c r="H161" i="4" s="1"/>
  <c r="H162" i="4" a="1"/>
  <c r="H162" i="4" s="1"/>
  <c r="H163" i="4" a="1"/>
  <c r="H163" i="4" s="1"/>
  <c r="H164" i="4" a="1"/>
  <c r="H164" i="4" s="1"/>
  <c r="H165" i="4" a="1"/>
  <c r="H165" i="4" s="1"/>
  <c r="H166" i="4" a="1"/>
  <c r="H166" i="4" s="1"/>
  <c r="H167" i="4" a="1"/>
  <c r="H167" i="4" s="1"/>
  <c r="H168" i="4" a="1"/>
  <c r="H168" i="4" s="1"/>
  <c r="H169" i="4" a="1"/>
  <c r="H169" i="4" s="1"/>
  <c r="H170" i="4" a="1"/>
  <c r="H170" i="4" s="1"/>
  <c r="H171" i="4" a="1"/>
  <c r="H171" i="4" s="1"/>
  <c r="H172" i="4" a="1"/>
  <c r="H172" i="4" s="1"/>
  <c r="H173" i="4" a="1"/>
  <c r="H173" i="4" s="1"/>
  <c r="H174" i="4" a="1"/>
  <c r="H174" i="4" s="1"/>
  <c r="H175" i="4" a="1"/>
  <c r="H175" i="4" s="1"/>
  <c r="H176" i="4" a="1"/>
  <c r="H176" i="4" s="1"/>
  <c r="H177" i="4" a="1"/>
  <c r="H177" i="4" s="1"/>
  <c r="H178" i="4" a="1"/>
  <c r="H178" i="4" s="1"/>
  <c r="H179" i="4" a="1"/>
  <c r="H179" i="4" s="1"/>
  <c r="H180" i="4" a="1"/>
  <c r="H180" i="4" s="1"/>
  <c r="H181" i="4" a="1"/>
  <c r="H181" i="4" s="1"/>
  <c r="H182" i="4" a="1"/>
  <c r="H182" i="4" s="1"/>
  <c r="H183" i="4" a="1"/>
  <c r="H183" i="4" s="1"/>
  <c r="H184" i="4" a="1"/>
  <c r="H184" i="4" s="1"/>
  <c r="H185" i="4" a="1"/>
  <c r="H185" i="4" s="1"/>
  <c r="H186" i="4" a="1"/>
  <c r="H186" i="4" s="1"/>
  <c r="H187" i="4" a="1"/>
  <c r="H187" i="4" s="1"/>
  <c r="H188" i="4" a="1"/>
  <c r="H188" i="4" s="1"/>
  <c r="H189" i="4" a="1"/>
  <c r="H189" i="4" s="1"/>
  <c r="H190" i="4" a="1"/>
  <c r="H190" i="4" s="1"/>
  <c r="H191" i="4" a="1"/>
  <c r="H191" i="4" s="1"/>
  <c r="H192" i="4" a="1"/>
  <c r="H192" i="4" s="1"/>
  <c r="H193" i="4" a="1"/>
  <c r="H193" i="4" s="1"/>
  <c r="H194" i="4" a="1"/>
  <c r="H194" i="4" s="1"/>
  <c r="H195" i="4" a="1"/>
  <c r="H195" i="4" s="1"/>
  <c r="H196" i="4" a="1"/>
  <c r="H196" i="4" s="1"/>
  <c r="H197" i="4" a="1"/>
  <c r="H197" i="4" s="1"/>
  <c r="H198" i="4" a="1"/>
  <c r="H198" i="4" s="1"/>
  <c r="H199" i="4" a="1"/>
  <c r="H199" i="4" s="1"/>
  <c r="H200" i="4" a="1"/>
  <c r="H200" i="4" s="1"/>
  <c r="H201" i="4" a="1"/>
  <c r="H201" i="4" s="1"/>
  <c r="H202" i="4" a="1"/>
  <c r="H202" i="4" s="1"/>
  <c r="H203" i="4" a="1"/>
  <c r="H203" i="4" s="1"/>
  <c r="H204" i="4" a="1"/>
  <c r="H204" i="4" s="1"/>
  <c r="H205" i="4" a="1"/>
  <c r="H205" i="4" s="1"/>
  <c r="H206" i="4" a="1"/>
  <c r="H206" i="4" s="1"/>
  <c r="H207" i="4" a="1"/>
  <c r="H207" i="4" s="1"/>
  <c r="H208" i="4" a="1"/>
  <c r="H208" i="4" s="1"/>
  <c r="H209" i="4" a="1"/>
  <c r="H209" i="4" s="1"/>
  <c r="H210" i="4" a="1"/>
  <c r="H210" i="4" s="1"/>
  <c r="H211" i="4" a="1"/>
  <c r="H211" i="4" s="1"/>
  <c r="H212" i="4" a="1"/>
  <c r="H212" i="4" s="1"/>
  <c r="H213" i="4" a="1"/>
  <c r="H213" i="4" s="1"/>
  <c r="H214" i="4" a="1"/>
  <c r="H214" i="4" s="1"/>
  <c r="H215" i="4" a="1"/>
  <c r="H215" i="4" s="1"/>
  <c r="H216" i="4" a="1"/>
  <c r="H216" i="4" s="1"/>
  <c r="H217" i="4" a="1"/>
  <c r="H217" i="4" s="1"/>
  <c r="H218" i="4" a="1"/>
  <c r="H218" i="4" s="1"/>
  <c r="H219" i="4" a="1"/>
  <c r="H219" i="4" s="1"/>
  <c r="H220" i="4" a="1"/>
  <c r="H220" i="4" s="1"/>
  <c r="H221" i="4" a="1"/>
  <c r="H221" i="4" s="1"/>
  <c r="H222" i="4" a="1"/>
  <c r="H222" i="4" s="1"/>
  <c r="H223" i="4" a="1"/>
  <c r="H223" i="4" s="1"/>
  <c r="H224" i="4" a="1"/>
  <c r="H224" i="4" s="1"/>
  <c r="H225" i="4" a="1"/>
  <c r="H225" i="4" s="1"/>
  <c r="H226" i="4" a="1"/>
  <c r="H226" i="4" s="1"/>
  <c r="H227" i="4" a="1"/>
  <c r="H227" i="4" s="1"/>
  <c r="H228" i="4" a="1"/>
  <c r="H228" i="4" s="1"/>
  <c r="H229" i="4" a="1"/>
  <c r="H229" i="4" s="1"/>
  <c r="H230" i="4" a="1"/>
  <c r="H230" i="4" s="1"/>
  <c r="H231" i="4" a="1"/>
  <c r="H231" i="4" s="1"/>
  <c r="H232" i="4" a="1"/>
  <c r="H232" i="4" s="1"/>
  <c r="H233" i="4" a="1"/>
  <c r="H233" i="4" s="1"/>
  <c r="H234" i="4" a="1"/>
  <c r="H234" i="4" s="1"/>
  <c r="H235" i="4" a="1"/>
  <c r="H235" i="4" s="1"/>
  <c r="H236" i="4" a="1"/>
  <c r="H236" i="4" s="1"/>
  <c r="H237" i="4" a="1"/>
  <c r="H237" i="4" s="1"/>
  <c r="H238" i="4" a="1"/>
  <c r="H238" i="4" s="1"/>
  <c r="H239" i="4" a="1"/>
  <c r="H239" i="4" s="1"/>
  <c r="H240" i="4" a="1"/>
  <c r="H240" i="4" s="1"/>
  <c r="H241" i="4" a="1"/>
  <c r="H241" i="4" s="1"/>
  <c r="H242" i="4" a="1"/>
  <c r="H242" i="4" s="1"/>
  <c r="H243" i="4" a="1"/>
  <c r="H243" i="4" s="1"/>
  <c r="H244" i="4" a="1"/>
  <c r="H244" i="4" s="1"/>
  <c r="H245" i="4" a="1"/>
  <c r="H245" i="4" s="1"/>
  <c r="H246" i="4" a="1"/>
  <c r="H246" i="4" s="1"/>
  <c r="H247" i="4" a="1"/>
  <c r="H247" i="4" s="1"/>
  <c r="H248" i="4" a="1"/>
  <c r="H248" i="4" s="1"/>
  <c r="H249" i="4" a="1"/>
  <c r="H249" i="4" s="1"/>
  <c r="H250" i="4" a="1"/>
  <c r="H250" i="4" s="1"/>
  <c r="H251" i="4" a="1"/>
  <c r="H251" i="4" s="1"/>
  <c r="H252" i="4" a="1"/>
  <c r="H252" i="4" s="1"/>
  <c r="H253" i="4" a="1"/>
  <c r="H253" i="4" s="1"/>
  <c r="H254" i="4" a="1"/>
  <c r="H254" i="4" s="1"/>
  <c r="H255" i="4" a="1"/>
  <c r="H255" i="4" s="1"/>
  <c r="H256" i="4" a="1"/>
  <c r="H256" i="4" s="1"/>
  <c r="H257" i="4" a="1"/>
  <c r="H257" i="4" s="1"/>
  <c r="H258" i="4" a="1"/>
  <c r="H258" i="4" s="1"/>
  <c r="H259" i="4" a="1"/>
  <c r="H259" i="4" s="1"/>
  <c r="H260" i="4" a="1"/>
  <c r="H260" i="4" s="1"/>
  <c r="H261" i="4" a="1"/>
  <c r="H261" i="4" s="1"/>
  <c r="H262" i="4" a="1"/>
  <c r="H262" i="4" s="1"/>
  <c r="H263" i="4" a="1"/>
  <c r="H263" i="4" s="1"/>
  <c r="H264" i="4" a="1"/>
  <c r="H264" i="4" s="1"/>
  <c r="H265" i="4" a="1"/>
  <c r="H265" i="4" s="1"/>
  <c r="H266" i="4" a="1"/>
  <c r="H266" i="4" s="1"/>
  <c r="H267" i="4" a="1"/>
  <c r="H267" i="4" s="1"/>
  <c r="H268" i="4" a="1"/>
  <c r="H268" i="4" s="1"/>
  <c r="H269" i="4" a="1"/>
  <c r="H269" i="4" s="1"/>
  <c r="H270" i="4" a="1"/>
  <c r="H270" i="4" s="1"/>
  <c r="H271" i="4" a="1"/>
  <c r="H271" i="4" s="1"/>
  <c r="H272" i="4" a="1"/>
  <c r="H272" i="4" s="1"/>
  <c r="H273" i="4" a="1"/>
  <c r="H273" i="4" s="1"/>
  <c r="H274" i="4" a="1"/>
  <c r="H274" i="4" s="1"/>
  <c r="H275" i="4" a="1"/>
  <c r="H275" i="4" s="1"/>
  <c r="H276" i="4" a="1"/>
  <c r="H276" i="4" s="1"/>
  <c r="H277" i="4" a="1"/>
  <c r="H277" i="4" s="1"/>
  <c r="H278" i="4" a="1"/>
  <c r="H278" i="4" s="1"/>
  <c r="H279" i="4" a="1"/>
  <c r="H279" i="4" s="1"/>
  <c r="H280" i="4" a="1"/>
  <c r="H280" i="4" s="1"/>
  <c r="H281" i="4" a="1"/>
  <c r="H281" i="4" s="1"/>
  <c r="H282" i="4" a="1"/>
  <c r="H282" i="4" s="1"/>
  <c r="H283" i="4" a="1"/>
  <c r="H283" i="4" s="1"/>
  <c r="H284" i="4" a="1"/>
  <c r="H284" i="4" s="1"/>
  <c r="H285" i="4" a="1"/>
  <c r="H285" i="4" s="1"/>
  <c r="H286" i="4" a="1"/>
  <c r="H286" i="4" s="1"/>
  <c r="H287" i="4" a="1"/>
  <c r="H287" i="4" s="1"/>
  <c r="H288" i="4" a="1"/>
  <c r="H288" i="4" s="1"/>
  <c r="H289" i="4" a="1"/>
  <c r="H289" i="4" s="1"/>
  <c r="H290" i="4" a="1"/>
  <c r="H290" i="4" s="1"/>
  <c r="H291" i="4" a="1"/>
  <c r="H291" i="4" s="1"/>
  <c r="H292" i="4" a="1"/>
  <c r="H292" i="4" s="1"/>
  <c r="H293" i="4" a="1"/>
  <c r="H293" i="4" s="1"/>
  <c r="H294" i="4" a="1"/>
  <c r="H294" i="4" s="1"/>
  <c r="H295" i="4" a="1"/>
  <c r="H295" i="4" s="1"/>
  <c r="H296" i="4" a="1"/>
  <c r="H296" i="4" s="1"/>
  <c r="H297" i="4" a="1"/>
  <c r="H297" i="4" s="1"/>
  <c r="H298" i="4" a="1"/>
  <c r="H298" i="4" s="1"/>
  <c r="H299" i="4" a="1"/>
  <c r="H299" i="4" s="1"/>
  <c r="H300" i="4" a="1"/>
  <c r="H300" i="4" s="1"/>
  <c r="H301" i="4" a="1"/>
  <c r="H301" i="4" s="1"/>
  <c r="H302" i="4" a="1"/>
  <c r="H302" i="4" s="1"/>
  <c r="H303" i="4" a="1"/>
  <c r="H303" i="4" s="1"/>
  <c r="H304" i="4" a="1"/>
  <c r="H304" i="4" s="1"/>
  <c r="H305" i="4" a="1"/>
  <c r="H305" i="4" s="1"/>
  <c r="H306" i="4" a="1"/>
  <c r="H306" i="4" s="1"/>
  <c r="H307" i="4" a="1"/>
  <c r="H307" i="4" s="1"/>
  <c r="H308" i="4" a="1"/>
  <c r="H308" i="4" s="1"/>
  <c r="H309" i="4" a="1"/>
  <c r="H309" i="4" s="1"/>
  <c r="H310" i="4" a="1"/>
  <c r="H310" i="4" s="1"/>
  <c r="H311" i="4" a="1"/>
  <c r="H311" i="4" s="1"/>
  <c r="H312" i="4" a="1"/>
  <c r="H312" i="4" s="1"/>
  <c r="H313" i="4" a="1"/>
  <c r="H313" i="4" s="1"/>
  <c r="H314" i="4" a="1"/>
  <c r="H314" i="4" s="1"/>
  <c r="H315" i="4" a="1"/>
  <c r="H315" i="4" s="1"/>
  <c r="H316" i="4" a="1"/>
  <c r="H316" i="4" s="1"/>
  <c r="H317" i="4" a="1"/>
  <c r="H317" i="4" s="1"/>
  <c r="H318" i="4" a="1"/>
  <c r="H318" i="4" s="1"/>
  <c r="H319" i="4" a="1"/>
  <c r="H319" i="4" s="1"/>
  <c r="H320" i="4" a="1"/>
  <c r="H320" i="4" s="1"/>
  <c r="H321" i="4" a="1"/>
  <c r="H321" i="4" s="1"/>
  <c r="H322" i="4" a="1"/>
  <c r="H322" i="4" s="1"/>
  <c r="H323" i="4" a="1"/>
  <c r="H323" i="4" s="1"/>
  <c r="H324" i="4" a="1"/>
  <c r="H324" i="4" s="1"/>
  <c r="H325" i="4" a="1"/>
  <c r="H325" i="4" s="1"/>
  <c r="H326" i="4" a="1"/>
  <c r="H326" i="4" s="1"/>
  <c r="H327" i="4" a="1"/>
  <c r="H327" i="4" s="1"/>
  <c r="H328" i="4" a="1"/>
  <c r="H328" i="4" s="1"/>
  <c r="H329" i="4" a="1"/>
  <c r="H329" i="4" s="1"/>
  <c r="H330" i="4" a="1"/>
  <c r="H330" i="4" s="1"/>
  <c r="H331" i="4" a="1"/>
  <c r="H331" i="4" s="1"/>
  <c r="H332" i="4" a="1"/>
  <c r="H332" i="4" s="1"/>
  <c r="H333" i="4" a="1"/>
  <c r="H333" i="4" s="1"/>
  <c r="H334" i="4" a="1"/>
  <c r="H334" i="4" s="1"/>
  <c r="H335" i="4" a="1"/>
  <c r="H335" i="4" s="1"/>
  <c r="H336" i="4" a="1"/>
  <c r="H336" i="4" s="1"/>
  <c r="H337" i="4" a="1"/>
  <c r="H337" i="4" s="1"/>
  <c r="H338" i="4" a="1"/>
  <c r="H338" i="4" s="1"/>
  <c r="H339" i="4" a="1"/>
  <c r="H339" i="4" s="1"/>
  <c r="H340" i="4" a="1"/>
  <c r="H340" i="4" s="1"/>
  <c r="H341" i="4" a="1"/>
  <c r="H341" i="4" s="1"/>
  <c r="H342" i="4" a="1"/>
  <c r="H342" i="4" s="1"/>
  <c r="H343" i="4" a="1"/>
  <c r="H343" i="4" s="1"/>
  <c r="H344" i="4" a="1"/>
  <c r="H344" i="4" s="1"/>
  <c r="H345" i="4" a="1"/>
  <c r="H345" i="4" s="1"/>
  <c r="H346" i="4" a="1"/>
  <c r="H346" i="4" s="1"/>
  <c r="H347" i="4" a="1"/>
  <c r="H347" i="4" s="1"/>
  <c r="H348" i="4" a="1"/>
  <c r="H348" i="4" s="1"/>
  <c r="H349" i="4" a="1"/>
  <c r="H349" i="4" s="1"/>
  <c r="H350" i="4" a="1"/>
  <c r="H350" i="4" s="1"/>
  <c r="H351" i="4" a="1"/>
  <c r="H351" i="4" s="1"/>
  <c r="H352" i="4" a="1"/>
  <c r="H352" i="4" s="1"/>
  <c r="H353" i="4" a="1"/>
  <c r="H353" i="4" s="1"/>
  <c r="H354" i="4" a="1"/>
  <c r="H354" i="4" s="1"/>
  <c r="H355" i="4" a="1"/>
  <c r="H355" i="4" s="1"/>
  <c r="H356" i="4" a="1"/>
  <c r="H356" i="4" s="1"/>
  <c r="H357" i="4" a="1"/>
  <c r="H357" i="4" s="1"/>
  <c r="H358" i="4" a="1"/>
  <c r="H358" i="4" s="1"/>
  <c r="H359" i="4" a="1"/>
  <c r="H359" i="4" s="1"/>
  <c r="H360" i="4" a="1"/>
  <c r="H360" i="4" s="1"/>
  <c r="H361" i="4" a="1"/>
  <c r="H361" i="4" s="1"/>
  <c r="H362" i="4" a="1"/>
  <c r="H362" i="4" s="1"/>
  <c r="H363" i="4" a="1"/>
  <c r="H363" i="4" s="1"/>
  <c r="H364" i="4" a="1"/>
  <c r="H364" i="4" s="1"/>
  <c r="H365" i="4" a="1"/>
  <c r="H365" i="4" s="1"/>
  <c r="H366" i="4" a="1"/>
  <c r="H366" i="4" s="1"/>
  <c r="H367" i="4" a="1"/>
  <c r="H367" i="4" s="1"/>
  <c r="H368" i="4" a="1"/>
  <c r="H368" i="4" s="1"/>
  <c r="H369" i="4" a="1"/>
  <c r="H369" i="4" s="1"/>
  <c r="H370" i="4" a="1"/>
  <c r="H370" i="4" s="1"/>
  <c r="H371" i="4" a="1"/>
  <c r="H371" i="4" s="1"/>
  <c r="H372" i="4" a="1"/>
  <c r="H372" i="4" s="1"/>
  <c r="H373" i="4" a="1"/>
  <c r="H373" i="4" s="1"/>
  <c r="H374" i="4" a="1"/>
  <c r="H374" i="4" s="1"/>
  <c r="H375" i="4" a="1"/>
  <c r="H375" i="4" s="1"/>
  <c r="H376" i="4" a="1"/>
  <c r="H376" i="4" s="1"/>
  <c r="H377" i="4" a="1"/>
  <c r="H377" i="4" s="1"/>
  <c r="H378" i="4" a="1"/>
  <c r="H378" i="4" s="1"/>
  <c r="H379" i="4" a="1"/>
  <c r="H379" i="4" s="1"/>
  <c r="H380" i="4" a="1"/>
  <c r="H380" i="4" s="1"/>
  <c r="H381" i="4" a="1"/>
  <c r="H381" i="4" s="1"/>
  <c r="H382" i="4" a="1"/>
  <c r="H382" i="4" s="1"/>
  <c r="H383" i="4" a="1"/>
  <c r="H383" i="4" s="1"/>
  <c r="H384" i="4" a="1"/>
  <c r="H384" i="4" s="1"/>
  <c r="H385" i="4" a="1"/>
  <c r="H385" i="4" s="1"/>
  <c r="H386" i="4" a="1"/>
  <c r="H386" i="4" s="1"/>
  <c r="H387" i="4" a="1"/>
  <c r="H387" i="4" s="1"/>
  <c r="H388" i="4" a="1"/>
  <c r="H388" i="4" s="1"/>
  <c r="H389" i="4" a="1"/>
  <c r="H389" i="4" s="1"/>
  <c r="H390" i="4" a="1"/>
  <c r="H390" i="4" s="1"/>
  <c r="H391" i="4" a="1"/>
  <c r="H391" i="4" s="1"/>
  <c r="H392" i="4" a="1"/>
  <c r="H392" i="4" s="1"/>
  <c r="H393" i="4" a="1"/>
  <c r="H393" i="4" s="1"/>
  <c r="H394" i="4" a="1"/>
  <c r="H394" i="4" s="1"/>
  <c r="H395" i="4" a="1"/>
  <c r="H395" i="4" s="1"/>
  <c r="H396" i="4" a="1"/>
  <c r="H396" i="4" s="1"/>
  <c r="H397" i="4" a="1"/>
  <c r="H397" i="4" s="1"/>
  <c r="H398" i="4" a="1"/>
  <c r="H398" i="4" s="1"/>
  <c r="H399" i="4" a="1"/>
  <c r="H399" i="4" s="1"/>
  <c r="H400" i="4" a="1"/>
  <c r="H400" i="4" s="1"/>
  <c r="H401" i="4" a="1"/>
  <c r="H401" i="4" s="1"/>
  <c r="H402" i="4" a="1"/>
  <c r="H402" i="4" s="1"/>
  <c r="H403" i="4" a="1"/>
  <c r="H403" i="4" s="1"/>
  <c r="H404" i="4" a="1"/>
  <c r="H404" i="4" s="1"/>
  <c r="H405" i="4" a="1"/>
  <c r="H405" i="4" s="1"/>
  <c r="H406" i="4" a="1"/>
  <c r="H406" i="4" s="1"/>
  <c r="H407" i="4" a="1"/>
  <c r="H407" i="4" s="1"/>
  <c r="H408" i="4" a="1"/>
  <c r="H408" i="4" s="1"/>
  <c r="H409" i="4" a="1"/>
  <c r="H409" i="4" s="1"/>
  <c r="H410" i="4" a="1"/>
  <c r="H410" i="4" s="1"/>
  <c r="H411" i="4" a="1"/>
  <c r="H411" i="4" s="1"/>
  <c r="H412" i="4" a="1"/>
  <c r="H412" i="4" s="1"/>
  <c r="H413" i="4" a="1"/>
  <c r="H413" i="4" s="1"/>
  <c r="H414" i="4" a="1"/>
  <c r="H414" i="4" s="1"/>
  <c r="H415" i="4" a="1"/>
  <c r="H415" i="4" s="1"/>
  <c r="H416" i="4" a="1"/>
  <c r="H416" i="4" s="1"/>
  <c r="H417" i="4" a="1"/>
  <c r="H417" i="4" s="1"/>
  <c r="H418" i="4" a="1"/>
  <c r="H418" i="4" s="1"/>
  <c r="H419" i="4" a="1"/>
  <c r="H419" i="4" s="1"/>
  <c r="H420" i="4" a="1"/>
  <c r="H420" i="4" s="1"/>
  <c r="H421" i="4" a="1"/>
  <c r="H421" i="4" s="1"/>
  <c r="H422" i="4" a="1"/>
  <c r="H422" i="4" s="1"/>
  <c r="H423" i="4" a="1"/>
  <c r="H423" i="4" s="1"/>
  <c r="H424" i="4" a="1"/>
  <c r="H424" i="4" s="1"/>
  <c r="H425" i="4" a="1"/>
  <c r="H425" i="4" s="1"/>
  <c r="H426" i="4" a="1"/>
  <c r="H426" i="4" s="1"/>
  <c r="H427" i="4" a="1"/>
  <c r="H427" i="4" s="1"/>
  <c r="H428" i="4" a="1"/>
  <c r="H428" i="4" s="1"/>
  <c r="H429" i="4" a="1"/>
  <c r="H429" i="4" s="1"/>
  <c r="H430" i="4" a="1"/>
  <c r="H430" i="4" s="1"/>
  <c r="H431" i="4" a="1"/>
  <c r="H431" i="4" s="1"/>
  <c r="H432" i="4" a="1"/>
  <c r="H432" i="4" s="1"/>
  <c r="H433" i="4" a="1"/>
  <c r="H433" i="4" s="1"/>
  <c r="H434" i="4" a="1"/>
  <c r="H434" i="4" s="1"/>
  <c r="H435" i="4" a="1"/>
  <c r="H435" i="4" s="1"/>
  <c r="H436" i="4" a="1"/>
  <c r="H436" i="4" s="1"/>
  <c r="H437" i="4" a="1"/>
  <c r="H437" i="4" s="1"/>
  <c r="H438" i="4" a="1"/>
  <c r="H438" i="4" s="1"/>
  <c r="H439" i="4" a="1"/>
  <c r="H439" i="4" s="1"/>
  <c r="H440" i="4" a="1"/>
  <c r="H440" i="4" s="1"/>
  <c r="H441" i="4" a="1"/>
  <c r="H441" i="4" s="1"/>
  <c r="H442" i="4" a="1"/>
  <c r="H442" i="4" s="1"/>
  <c r="H443" i="4" a="1"/>
  <c r="H443" i="4" s="1"/>
  <c r="H444" i="4" a="1"/>
  <c r="H444" i="4" s="1"/>
  <c r="H445" i="4" a="1"/>
  <c r="H445" i="4" s="1"/>
  <c r="H446" i="4" a="1"/>
  <c r="H446" i="4" s="1"/>
  <c r="H447" i="4" a="1"/>
  <c r="H447" i="4" s="1"/>
  <c r="H448" i="4" a="1"/>
  <c r="H448" i="4" s="1"/>
  <c r="H449" i="4" a="1"/>
  <c r="H449" i="4" s="1"/>
  <c r="H450" i="4" a="1"/>
  <c r="H450" i="4" s="1"/>
  <c r="H451" i="4" a="1"/>
  <c r="H451" i="4" s="1"/>
  <c r="H452" i="4" a="1"/>
  <c r="H452" i="4" s="1"/>
  <c r="H453" i="4" a="1"/>
  <c r="H453" i="4" s="1"/>
  <c r="H454" i="4" a="1"/>
  <c r="H454" i="4" s="1"/>
  <c r="H455" i="4" a="1"/>
  <c r="H455" i="4" s="1"/>
  <c r="H456" i="4" a="1"/>
  <c r="H456" i="4" s="1"/>
  <c r="H457" i="4" a="1"/>
  <c r="H457" i="4" s="1"/>
  <c r="H458" i="4" a="1"/>
  <c r="H458" i="4" s="1"/>
  <c r="H459" i="4" a="1"/>
  <c r="H459" i="4" s="1"/>
  <c r="H460" i="4" a="1"/>
  <c r="H460" i="4" s="1"/>
  <c r="H461" i="4" a="1"/>
  <c r="H461" i="4" s="1"/>
  <c r="H462" i="4" a="1"/>
  <c r="H462" i="4" s="1"/>
  <c r="H463" i="4" a="1"/>
  <c r="H463" i="4" s="1"/>
  <c r="H464" i="4" a="1"/>
  <c r="H464" i="4" s="1"/>
  <c r="H465" i="4" a="1"/>
  <c r="H465" i="4" s="1"/>
  <c r="H466" i="4" a="1"/>
  <c r="H466" i="4" s="1"/>
  <c r="H467" i="4" a="1"/>
  <c r="H467" i="4" s="1"/>
  <c r="H468" i="4" a="1"/>
  <c r="H468" i="4" s="1"/>
  <c r="H469" i="4" a="1"/>
  <c r="H469" i="4" s="1"/>
  <c r="H470" i="4" a="1"/>
  <c r="H470" i="4" s="1"/>
  <c r="H471" i="4" a="1"/>
  <c r="H471" i="4" s="1"/>
  <c r="H472" i="4" a="1"/>
  <c r="H472" i="4" s="1"/>
  <c r="H473" i="4" a="1"/>
  <c r="H473" i="4" s="1"/>
  <c r="H474" i="4" a="1"/>
  <c r="H474" i="4" s="1"/>
  <c r="H475" i="4" a="1"/>
  <c r="H475" i="4" s="1"/>
  <c r="H476" i="4" a="1"/>
  <c r="H476" i="4" s="1"/>
  <c r="H477" i="4" a="1"/>
  <c r="H477" i="4" s="1"/>
  <c r="H478" i="4" a="1"/>
  <c r="H478" i="4" s="1"/>
  <c r="H479" i="4" a="1"/>
  <c r="H479" i="4" s="1"/>
  <c r="H480" i="4" a="1"/>
  <c r="H480" i="4" s="1"/>
  <c r="H481" i="4" a="1"/>
  <c r="H481" i="4" s="1"/>
  <c r="H482" i="4" a="1"/>
  <c r="H482" i="4" s="1"/>
  <c r="H483" i="4" a="1"/>
  <c r="H483" i="4" s="1"/>
  <c r="H484" i="4" a="1"/>
  <c r="H484" i="4" s="1"/>
  <c r="H485" i="4" a="1"/>
  <c r="H485" i="4" s="1"/>
  <c r="H486" i="4" a="1"/>
  <c r="H486" i="4" s="1"/>
  <c r="H487" i="4" a="1"/>
  <c r="H487" i="4" s="1"/>
  <c r="H488" i="4" a="1"/>
  <c r="H488" i="4" s="1"/>
  <c r="H489" i="4" a="1"/>
  <c r="H489" i="4" s="1"/>
  <c r="H490" i="4" a="1"/>
  <c r="H490" i="4" s="1"/>
  <c r="H491" i="4" a="1"/>
  <c r="H491" i="4" s="1"/>
  <c r="H492" i="4" a="1"/>
  <c r="H492" i="4" s="1"/>
  <c r="H493" i="4" a="1"/>
  <c r="H493" i="4" s="1"/>
  <c r="H494" i="4" a="1"/>
  <c r="H494" i="4" s="1"/>
  <c r="H495" i="4" a="1"/>
  <c r="H495" i="4" s="1"/>
  <c r="H496" i="4" a="1"/>
  <c r="H496" i="4" s="1"/>
  <c r="H497" i="4" a="1"/>
  <c r="H497" i="4" s="1"/>
  <c r="H498" i="4" a="1"/>
  <c r="H498" i="4" s="1"/>
  <c r="H499" i="4" a="1"/>
  <c r="H499" i="4" s="1"/>
  <c r="H500" i="4" a="1"/>
  <c r="H500" i="4" s="1"/>
  <c r="H501" i="4" a="1"/>
  <c r="H501" i="4" s="1"/>
  <c r="H502" i="4" a="1"/>
  <c r="H502" i="4" s="1"/>
  <c r="H503" i="4" a="1"/>
  <c r="H503" i="4" s="1"/>
  <c r="H504" i="4" a="1"/>
  <c r="H504" i="4" s="1"/>
  <c r="H505" i="4" a="1"/>
  <c r="H505" i="4" s="1"/>
  <c r="H506" i="4" a="1"/>
  <c r="H506" i="4" s="1"/>
  <c r="H507" i="4" a="1"/>
  <c r="H507" i="4" s="1"/>
  <c r="H508" i="4" a="1"/>
  <c r="H508" i="4" s="1"/>
  <c r="H509" i="4" a="1"/>
  <c r="H509" i="4" s="1"/>
  <c r="H510" i="4" a="1"/>
  <c r="H510" i="4" s="1"/>
  <c r="H511" i="4" a="1"/>
  <c r="H511" i="4" s="1"/>
  <c r="H512" i="4" a="1"/>
  <c r="H512" i="4" s="1"/>
  <c r="H513" i="4" a="1"/>
  <c r="H513" i="4" s="1"/>
  <c r="H514" i="4" a="1"/>
  <c r="H514" i="4" s="1"/>
  <c r="H515" i="4" a="1"/>
  <c r="H515" i="4" s="1"/>
  <c r="H516" i="4" a="1"/>
  <c r="H516" i="4" s="1"/>
  <c r="H517" i="4" a="1"/>
  <c r="H517" i="4" s="1"/>
  <c r="H518" i="4" a="1"/>
  <c r="H518" i="4" s="1"/>
  <c r="H519" i="4" a="1"/>
  <c r="H519" i="4" s="1"/>
  <c r="H520" i="4" a="1"/>
  <c r="H520" i="4" s="1"/>
  <c r="H521" i="4" a="1"/>
  <c r="H521" i="4" s="1"/>
  <c r="H522" i="4" a="1"/>
  <c r="H522" i="4" s="1"/>
  <c r="H523" i="4" a="1"/>
  <c r="H523" i="4" s="1"/>
  <c r="H524" i="4" a="1"/>
  <c r="H524" i="4" s="1"/>
  <c r="H525" i="4" a="1"/>
  <c r="H525" i="4" s="1"/>
  <c r="H526" i="4" a="1"/>
  <c r="H526" i="4" s="1"/>
  <c r="H527" i="4" a="1"/>
  <c r="H527" i="4" s="1"/>
  <c r="H528" i="4" a="1"/>
  <c r="H528" i="4" s="1"/>
  <c r="H529" i="4" a="1"/>
  <c r="H529" i="4" s="1"/>
  <c r="H530" i="4" a="1"/>
  <c r="H530" i="4" s="1"/>
  <c r="H531" i="4" a="1"/>
  <c r="H531" i="4" s="1"/>
  <c r="H532" i="4" a="1"/>
  <c r="H532" i="4" s="1"/>
  <c r="H533" i="4" a="1"/>
  <c r="H533" i="4" s="1"/>
  <c r="H534" i="4" a="1"/>
  <c r="H534" i="4" s="1"/>
  <c r="H535" i="4" a="1"/>
  <c r="H535" i="4" s="1"/>
  <c r="H536" i="4" a="1"/>
  <c r="H536" i="4" s="1"/>
  <c r="H537" i="4" a="1"/>
  <c r="H537" i="4" s="1"/>
  <c r="H538" i="4" a="1"/>
  <c r="H538" i="4" s="1"/>
  <c r="H539" i="4" a="1"/>
  <c r="H539" i="4" s="1"/>
  <c r="H540" i="4" a="1"/>
  <c r="H540" i="4" s="1"/>
  <c r="H541" i="4" a="1"/>
  <c r="H541" i="4" s="1"/>
  <c r="H2" i="4" a="1"/>
  <c r="H2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149" i="4" a="1"/>
  <c r="G149" i="4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 s="1"/>
  <c r="G168" i="4" a="1"/>
  <c r="G168" i="4" s="1"/>
  <c r="G169" i="4" a="1"/>
  <c r="G169" i="4" s="1"/>
  <c r="G170" i="4" a="1"/>
  <c r="G170" i="4" s="1"/>
  <c r="G171" i="4" a="1"/>
  <c r="G171" i="4" s="1"/>
  <c r="G172" i="4" a="1"/>
  <c r="G172" i="4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 s="1"/>
  <c r="G180" i="4" a="1"/>
  <c r="G180" i="4" s="1"/>
  <c r="G181" i="4" a="1"/>
  <c r="G181" i="4" s="1"/>
  <c r="G182" i="4" a="1"/>
  <c r="G182" i="4" s="1"/>
  <c r="G183" i="4" a="1"/>
  <c r="G183" i="4" s="1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 s="1"/>
  <c r="G193" i="4" a="1"/>
  <c r="G193" i="4" s="1"/>
  <c r="G194" i="4" a="1"/>
  <c r="G194" i="4" s="1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 s="1"/>
  <c r="G217" i="4" a="1"/>
  <c r="G217" i="4" s="1"/>
  <c r="G218" i="4" a="1"/>
  <c r="G218" i="4" s="1"/>
  <c r="G219" i="4" a="1"/>
  <c r="G219" i="4" s="1"/>
  <c r="G220" i="4" a="1"/>
  <c r="G220" i="4" s="1"/>
  <c r="G221" i="4" a="1"/>
  <c r="G221" i="4" s="1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 s="1"/>
  <c r="G228" i="4" a="1"/>
  <c r="G228" i="4" s="1"/>
  <c r="G229" i="4" a="1"/>
  <c r="G229" i="4" s="1"/>
  <c r="G230" i="4" a="1"/>
  <c r="G230" i="4" s="1"/>
  <c r="G231" i="4" a="1"/>
  <c r="G231" i="4" s="1"/>
  <c r="G232" i="4" a="1"/>
  <c r="G232" i="4" s="1"/>
  <c r="G233" i="4" a="1"/>
  <c r="G233" i="4" s="1"/>
  <c r="G234" i="4" a="1"/>
  <c r="G234" i="4" s="1"/>
  <c r="G235" i="4" a="1"/>
  <c r="G235" i="4" s="1"/>
  <c r="G236" i="4" a="1"/>
  <c r="G236" i="4" s="1"/>
  <c r="G237" i="4" a="1"/>
  <c r="G237" i="4" s="1"/>
  <c r="G238" i="4" a="1"/>
  <c r="G238" i="4" s="1"/>
  <c r="G239" i="4" a="1"/>
  <c r="G239" i="4" s="1"/>
  <c r="G240" i="4" a="1"/>
  <c r="G240" i="4" s="1"/>
  <c r="G241" i="4" a="1"/>
  <c r="G241" i="4" s="1"/>
  <c r="G242" i="4" a="1"/>
  <c r="G242" i="4" s="1"/>
  <c r="G243" i="4" a="1"/>
  <c r="G243" i="4" s="1"/>
  <c r="G244" i="4" a="1"/>
  <c r="G244" i="4" s="1"/>
  <c r="G245" i="4" a="1"/>
  <c r="G245" i="4" s="1"/>
  <c r="G246" i="4" a="1"/>
  <c r="G246" i="4" s="1"/>
  <c r="G247" i="4" a="1"/>
  <c r="G247" i="4" s="1"/>
  <c r="G248" i="4" a="1"/>
  <c r="G248" i="4" s="1"/>
  <c r="G249" i="4" a="1"/>
  <c r="G249" i="4" s="1"/>
  <c r="G250" i="4" a="1"/>
  <c r="G250" i="4" s="1"/>
  <c r="G251" i="4" a="1"/>
  <c r="G251" i="4" s="1"/>
  <c r="G252" i="4" a="1"/>
  <c r="G252" i="4" s="1"/>
  <c r="G253" i="4" a="1"/>
  <c r="G253" i="4" s="1"/>
  <c r="G254" i="4" a="1"/>
  <c r="G254" i="4" s="1"/>
  <c r="G255" i="4" a="1"/>
  <c r="G255" i="4" s="1"/>
  <c r="G256" i="4" a="1"/>
  <c r="G256" i="4" s="1"/>
  <c r="G257" i="4" a="1"/>
  <c r="G257" i="4" s="1"/>
  <c r="G258" i="4" a="1"/>
  <c r="G258" i="4" s="1"/>
  <c r="G259" i="4" a="1"/>
  <c r="G259" i="4" s="1"/>
  <c r="G260" i="4" a="1"/>
  <c r="G260" i="4" s="1"/>
  <c r="G261" i="4" a="1"/>
  <c r="G261" i="4" s="1"/>
  <c r="G262" i="4" a="1"/>
  <c r="G262" i="4" s="1"/>
  <c r="G263" i="4" a="1"/>
  <c r="G263" i="4" s="1"/>
  <c r="G264" i="4" a="1"/>
  <c r="G264" i="4" s="1"/>
  <c r="G265" i="4" a="1"/>
  <c r="G265" i="4" s="1"/>
  <c r="G266" i="4" a="1"/>
  <c r="G266" i="4" s="1"/>
  <c r="G267" i="4" a="1"/>
  <c r="G267" i="4" s="1"/>
  <c r="G268" i="4" a="1"/>
  <c r="G268" i="4" s="1"/>
  <c r="G269" i="4" a="1"/>
  <c r="G269" i="4" s="1"/>
  <c r="G270" i="4" a="1"/>
  <c r="G270" i="4" s="1"/>
  <c r="G271" i="4" a="1"/>
  <c r="G271" i="4" s="1"/>
  <c r="G272" i="4" a="1"/>
  <c r="G272" i="4" s="1"/>
  <c r="G273" i="4" a="1"/>
  <c r="G273" i="4" s="1"/>
  <c r="G274" i="4" a="1"/>
  <c r="G274" i="4" s="1"/>
  <c r="G275" i="4" a="1"/>
  <c r="G275" i="4" s="1"/>
  <c r="G276" i="4" a="1"/>
  <c r="G276" i="4" s="1"/>
  <c r="G277" i="4" a="1"/>
  <c r="G277" i="4" s="1"/>
  <c r="G278" i="4" a="1"/>
  <c r="G278" i="4" s="1"/>
  <c r="G279" i="4" a="1"/>
  <c r="G279" i="4" s="1"/>
  <c r="G280" i="4" a="1"/>
  <c r="G280" i="4" s="1"/>
  <c r="G281" i="4" a="1"/>
  <c r="G281" i="4" s="1"/>
  <c r="G282" i="4" a="1"/>
  <c r="G282" i="4" s="1"/>
  <c r="G283" i="4" a="1"/>
  <c r="G283" i="4" s="1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 s="1"/>
  <c r="G290" i="4" a="1"/>
  <c r="G290" i="4" s="1"/>
  <c r="G291" i="4" a="1"/>
  <c r="G291" i="4" s="1"/>
  <c r="G292" i="4" a="1"/>
  <c r="G292" i="4" s="1"/>
  <c r="G293" i="4" a="1"/>
  <c r="G293" i="4" s="1"/>
  <c r="G294" i="4" a="1"/>
  <c r="G294" i="4" s="1"/>
  <c r="G295" i="4" a="1"/>
  <c r="G295" i="4" s="1"/>
  <c r="G296" i="4" a="1"/>
  <c r="G296" i="4" s="1"/>
  <c r="G297" i="4" a="1"/>
  <c r="G297" i="4" s="1"/>
  <c r="G298" i="4" a="1"/>
  <c r="G298" i="4" s="1"/>
  <c r="G299" i="4" a="1"/>
  <c r="G299" i="4" s="1"/>
  <c r="G300" i="4" a="1"/>
  <c r="G300" i="4" s="1"/>
  <c r="G301" i="4" a="1"/>
  <c r="G301" i="4" s="1"/>
  <c r="G302" i="4" a="1"/>
  <c r="G302" i="4" s="1"/>
  <c r="G303" i="4" a="1"/>
  <c r="G303" i="4" s="1"/>
  <c r="G304" i="4" a="1"/>
  <c r="G304" i="4" s="1"/>
  <c r="G305" i="4" a="1"/>
  <c r="G305" i="4" s="1"/>
  <c r="G306" i="4" a="1"/>
  <c r="G306" i="4" s="1"/>
  <c r="G307" i="4" a="1"/>
  <c r="G307" i="4" s="1"/>
  <c r="G308" i="4" a="1"/>
  <c r="G308" i="4" s="1"/>
  <c r="G309" i="4" a="1"/>
  <c r="G309" i="4" s="1"/>
  <c r="G310" i="4" a="1"/>
  <c r="G310" i="4" s="1"/>
  <c r="G311" i="4" a="1"/>
  <c r="G311" i="4" s="1"/>
  <c r="G312" i="4" a="1"/>
  <c r="G312" i="4" s="1"/>
  <c r="G313" i="4" a="1"/>
  <c r="G313" i="4" s="1"/>
  <c r="G314" i="4" a="1"/>
  <c r="G314" i="4" s="1"/>
  <c r="G315" i="4" a="1"/>
  <c r="G315" i="4" s="1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 s="1"/>
  <c r="G323" i="4" a="1"/>
  <c r="G323" i="4" s="1"/>
  <c r="G324" i="4" a="1"/>
  <c r="G324" i="4" s="1"/>
  <c r="G325" i="4" a="1"/>
  <c r="G325" i="4" s="1"/>
  <c r="G326" i="4" a="1"/>
  <c r="G326" i="4" s="1"/>
  <c r="G327" i="4" a="1"/>
  <c r="G327" i="4" s="1"/>
  <c r="G328" i="4" a="1"/>
  <c r="G328" i="4" s="1"/>
  <c r="G329" i="4" a="1"/>
  <c r="G329" i="4" s="1"/>
  <c r="G330" i="4" a="1"/>
  <c r="G330" i="4" s="1"/>
  <c r="G331" i="4" a="1"/>
  <c r="G331" i="4" s="1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4" i="4" a="1"/>
  <c r="G344" i="4" s="1"/>
  <c r="G345" i="4" a="1"/>
  <c r="G345" i="4" s="1"/>
  <c r="G346" i="4" a="1"/>
  <c r="G346" i="4" s="1"/>
  <c r="G347" i="4" a="1"/>
  <c r="G347" i="4" s="1"/>
  <c r="G348" i="4" a="1"/>
  <c r="G348" i="4" s="1"/>
  <c r="G349" i="4" a="1"/>
  <c r="G349" i="4" s="1"/>
  <c r="G350" i="4" a="1"/>
  <c r="G350" i="4" s="1"/>
  <c r="G351" i="4" a="1"/>
  <c r="G351" i="4" s="1"/>
  <c r="G352" i="4" a="1"/>
  <c r="G352" i="4" s="1"/>
  <c r="G353" i="4" a="1"/>
  <c r="G353" i="4" s="1"/>
  <c r="G354" i="4" a="1"/>
  <c r="G354" i="4" s="1"/>
  <c r="G355" i="4" a="1"/>
  <c r="G355" i="4" s="1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 s="1"/>
  <c r="G363" i="4" a="1"/>
  <c r="G363" i="4" s="1"/>
  <c r="G364" i="4" a="1"/>
  <c r="G364" i="4" s="1"/>
  <c r="G365" i="4" a="1"/>
  <c r="G365" i="4" s="1"/>
  <c r="G366" i="4" a="1"/>
  <c r="G366" i="4" s="1"/>
  <c r="G367" i="4" a="1"/>
  <c r="G367" i="4" s="1"/>
  <c r="G368" i="4" a="1"/>
  <c r="G368" i="4" s="1"/>
  <c r="G369" i="4" a="1"/>
  <c r="G369" i="4" s="1"/>
  <c r="G370" i="4" a="1"/>
  <c r="G370" i="4" s="1"/>
  <c r="G371" i="4" a="1"/>
  <c r="G371" i="4" s="1"/>
  <c r="G372" i="4" a="1"/>
  <c r="G372" i="4" s="1"/>
  <c r="G373" i="4" a="1"/>
  <c r="G373" i="4" s="1"/>
  <c r="G374" i="4" a="1"/>
  <c r="G374" i="4" s="1"/>
  <c r="G375" i="4" a="1"/>
  <c r="G375" i="4" s="1"/>
  <c r="G376" i="4" a="1"/>
  <c r="G376" i="4" s="1"/>
  <c r="G377" i="4" a="1"/>
  <c r="G377" i="4" s="1"/>
  <c r="G378" i="4" a="1"/>
  <c r="G378" i="4" s="1"/>
  <c r="G379" i="4" a="1"/>
  <c r="G379" i="4" s="1"/>
  <c r="G380" i="4" a="1"/>
  <c r="G380" i="4" s="1"/>
  <c r="G381" i="4" a="1"/>
  <c r="G381" i="4" s="1"/>
  <c r="G382" i="4" a="1"/>
  <c r="G382" i="4" s="1"/>
  <c r="G383" i="4" a="1"/>
  <c r="G383" i="4" s="1"/>
  <c r="G384" i="4" a="1"/>
  <c r="G384" i="4" s="1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 s="1"/>
  <c r="G392" i="4" a="1"/>
  <c r="G392" i="4" s="1"/>
  <c r="G393" i="4" a="1"/>
  <c r="G393" i="4" s="1"/>
  <c r="G394" i="4" a="1"/>
  <c r="G394" i="4" s="1"/>
  <c r="G395" i="4" a="1"/>
  <c r="G395" i="4" s="1"/>
  <c r="G396" i="4" a="1"/>
  <c r="G396" i="4" s="1"/>
  <c r="G397" i="4" a="1"/>
  <c r="G397" i="4" s="1"/>
  <c r="G398" i="4" a="1"/>
  <c r="G398" i="4" s="1"/>
  <c r="G399" i="4" a="1"/>
  <c r="G399" i="4" s="1"/>
  <c r="G400" i="4" a="1"/>
  <c r="G400" i="4" s="1"/>
  <c r="G401" i="4" a="1"/>
  <c r="G401" i="4" s="1"/>
  <c r="G402" i="4" a="1"/>
  <c r="G402" i="4" s="1"/>
  <c r="G403" i="4" a="1"/>
  <c r="G403" i="4" s="1"/>
  <c r="G404" i="4" a="1"/>
  <c r="G404" i="4" s="1"/>
  <c r="G405" i="4" a="1"/>
  <c r="G405" i="4" s="1"/>
  <c r="G406" i="4" a="1"/>
  <c r="G406" i="4" s="1"/>
  <c r="G407" i="4" a="1"/>
  <c r="G407" i="4" s="1"/>
  <c r="G408" i="4" a="1"/>
  <c r="G408" i="4" s="1"/>
  <c r="G409" i="4" a="1"/>
  <c r="G409" i="4" s="1"/>
  <c r="G410" i="4" a="1"/>
  <c r="G410" i="4" s="1"/>
  <c r="G411" i="4" a="1"/>
  <c r="G411" i="4" s="1"/>
  <c r="G412" i="4" a="1"/>
  <c r="G412" i="4" s="1"/>
  <c r="G413" i="4" a="1"/>
  <c r="G413" i="4" s="1"/>
  <c r="G414" i="4" a="1"/>
  <c r="G414" i="4" s="1"/>
  <c r="G415" i="4" a="1"/>
  <c r="G415" i="4" s="1"/>
  <c r="G416" i="4" a="1"/>
  <c r="G416" i="4" s="1"/>
  <c r="G417" i="4" a="1"/>
  <c r="G417" i="4" s="1"/>
  <c r="G418" i="4" a="1"/>
  <c r="G418" i="4" s="1"/>
  <c r="G419" i="4" a="1"/>
  <c r="G419" i="4" s="1"/>
  <c r="G420" i="4" a="1"/>
  <c r="G420" i="4" s="1"/>
  <c r="G421" i="4" a="1"/>
  <c r="G421" i="4" s="1"/>
  <c r="G422" i="4" a="1"/>
  <c r="G422" i="4" s="1"/>
  <c r="G423" i="4" a="1"/>
  <c r="G423" i="4" s="1"/>
  <c r="G424" i="4" a="1"/>
  <c r="G424" i="4" s="1"/>
  <c r="G425" i="4" a="1"/>
  <c r="G425" i="4" s="1"/>
  <c r="G426" i="4" a="1"/>
  <c r="G426" i="4" s="1"/>
  <c r="G427" i="4" a="1"/>
  <c r="G427" i="4" s="1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 s="1"/>
  <c r="G435" i="4" a="1"/>
  <c r="G435" i="4" s="1"/>
  <c r="G436" i="4" a="1"/>
  <c r="G436" i="4" s="1"/>
  <c r="G437" i="4" a="1"/>
  <c r="G437" i="4" s="1"/>
  <c r="G438" i="4" a="1"/>
  <c r="G438" i="4" s="1"/>
  <c r="G439" i="4" a="1"/>
  <c r="G439" i="4" s="1"/>
  <c r="G440" i="4" a="1"/>
  <c r="G440" i="4" s="1"/>
  <c r="G441" i="4" a="1"/>
  <c r="G441" i="4" s="1"/>
  <c r="G442" i="4" a="1"/>
  <c r="G442" i="4" s="1"/>
  <c r="G443" i="4" a="1"/>
  <c r="G443" i="4" s="1"/>
  <c r="G444" i="4" a="1"/>
  <c r="G444" i="4" s="1"/>
  <c r="G445" i="4" a="1"/>
  <c r="G445" i="4" s="1"/>
  <c r="G446" i="4" a="1"/>
  <c r="G446" i="4" s="1"/>
  <c r="G447" i="4" a="1"/>
  <c r="G447" i="4" s="1"/>
  <c r="G448" i="4" a="1"/>
  <c r="G448" i="4" s="1"/>
  <c r="G449" i="4" a="1"/>
  <c r="G449" i="4" s="1"/>
  <c r="G450" i="4" a="1"/>
  <c r="G450" i="4" s="1"/>
  <c r="G451" i="4" a="1"/>
  <c r="G451" i="4" s="1"/>
  <c r="G452" i="4" a="1"/>
  <c r="G452" i="4" s="1"/>
  <c r="G453" i="4" a="1"/>
  <c r="G453" i="4" s="1"/>
  <c r="G454" i="4" a="1"/>
  <c r="G454" i="4" s="1"/>
  <c r="G455" i="4" a="1"/>
  <c r="G455" i="4" s="1"/>
  <c r="G456" i="4" a="1"/>
  <c r="G456" i="4" s="1"/>
  <c r="G457" i="4" a="1"/>
  <c r="G457" i="4" s="1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 s="1"/>
  <c r="G464" i="4" a="1"/>
  <c r="G464" i="4" s="1"/>
  <c r="G465" i="4" a="1"/>
  <c r="G465" i="4" s="1"/>
  <c r="G466" i="4" a="1"/>
  <c r="G466" i="4" s="1"/>
  <c r="G467" i="4" a="1"/>
  <c r="G467" i="4" s="1"/>
  <c r="G468" i="4" a="1"/>
  <c r="G468" i="4" s="1"/>
  <c r="G469" i="4" a="1"/>
  <c r="G469" i="4" s="1"/>
  <c r="G470" i="4" a="1"/>
  <c r="G470" i="4" s="1"/>
  <c r="G471" i="4" a="1"/>
  <c r="G471" i="4" s="1"/>
  <c r="G472" i="4" a="1"/>
  <c r="G472" i="4" s="1"/>
  <c r="G473" i="4" a="1"/>
  <c r="G473" i="4" s="1"/>
  <c r="G474" i="4" a="1"/>
  <c r="G474" i="4" s="1"/>
  <c r="G475" i="4" a="1"/>
  <c r="G475" i="4" s="1"/>
  <c r="G476" i="4" a="1"/>
  <c r="G476" i="4" s="1"/>
  <c r="G477" i="4" a="1"/>
  <c r="G477" i="4" s="1"/>
  <c r="G478" i="4" a="1"/>
  <c r="G478" i="4" s="1"/>
  <c r="G479" i="4" a="1"/>
  <c r="G479" i="4" s="1"/>
  <c r="G480" i="4" a="1"/>
  <c r="G480" i="4" s="1"/>
  <c r="G481" i="4" a="1"/>
  <c r="G481" i="4" s="1"/>
  <c r="G482" i="4" a="1"/>
  <c r="G482" i="4" s="1"/>
  <c r="G483" i="4" a="1"/>
  <c r="G483" i="4" s="1"/>
  <c r="G484" i="4" a="1"/>
  <c r="G484" i="4" s="1"/>
  <c r="G485" i="4" a="1"/>
  <c r="G485" i="4" s="1"/>
  <c r="G486" i="4" a="1"/>
  <c r="G486" i="4" s="1"/>
  <c r="G487" i="4" a="1"/>
  <c r="G487" i="4" s="1"/>
  <c r="G488" i="4" a="1"/>
  <c r="G488" i="4" s="1"/>
  <c r="G489" i="4" a="1"/>
  <c r="G489" i="4" s="1"/>
  <c r="G490" i="4" a="1"/>
  <c r="G490" i="4" s="1"/>
  <c r="G491" i="4" a="1"/>
  <c r="G491" i="4" s="1"/>
  <c r="G492" i="4" a="1"/>
  <c r="G492" i="4" s="1"/>
  <c r="G493" i="4" a="1"/>
  <c r="G493" i="4" s="1"/>
  <c r="G494" i="4" a="1"/>
  <c r="G494" i="4" s="1"/>
  <c r="G495" i="4" a="1"/>
  <c r="G495" i="4" s="1"/>
  <c r="G496" i="4" a="1"/>
  <c r="G496" i="4" s="1"/>
  <c r="G497" i="4" a="1"/>
  <c r="G497" i="4" s="1"/>
  <c r="G498" i="4" a="1"/>
  <c r="G498" i="4" s="1"/>
  <c r="G499" i="4" a="1"/>
  <c r="G499" i="4" s="1"/>
  <c r="G500" i="4" a="1"/>
  <c r="G500" i="4" s="1"/>
  <c r="G501" i="4" a="1"/>
  <c r="G501" i="4" s="1"/>
  <c r="G502" i="4" a="1"/>
  <c r="G502" i="4" s="1"/>
  <c r="G503" i="4" a="1"/>
  <c r="G503" i="4" s="1"/>
  <c r="G504" i="4" a="1"/>
  <c r="G504" i="4" s="1"/>
  <c r="G505" i="4" a="1"/>
  <c r="G505" i="4" s="1"/>
  <c r="G506" i="4" a="1"/>
  <c r="G506" i="4" s="1"/>
  <c r="G507" i="4" a="1"/>
  <c r="G507" i="4" s="1"/>
  <c r="G508" i="4" a="1"/>
  <c r="G508" i="4" s="1"/>
  <c r="G509" i="4" a="1"/>
  <c r="G509" i="4" s="1"/>
  <c r="G510" i="4" a="1"/>
  <c r="G510" i="4" s="1"/>
  <c r="G511" i="4" a="1"/>
  <c r="G511" i="4" s="1"/>
  <c r="G512" i="4" a="1"/>
  <c r="G512" i="4" s="1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 s="1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 s="1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 s="1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 s="1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 s="1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 s="1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 s="1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 s="1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 s="1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 s="1"/>
  <c r="F411" i="4" a="1"/>
  <c r="F411" i="4" s="1"/>
  <c r="F412" i="4" a="1"/>
  <c r="F412" i="4" s="1"/>
  <c r="F413" i="4" a="1"/>
  <c r="F413" i="4" s="1"/>
  <c r="F414" i="4" a="1"/>
  <c r="F414" i="4" s="1"/>
  <c r="F415" i="4" a="1"/>
  <c r="F415" i="4" s="1"/>
  <c r="F416" i="4" a="1"/>
  <c r="F416" i="4" s="1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 s="1"/>
  <c r="F423" i="4" a="1"/>
  <c r="F423" i="4" s="1"/>
  <c r="F424" i="4" a="1"/>
  <c r="F424" i="4" s="1"/>
  <c r="F425" i="4" a="1"/>
  <c r="F425" i="4" s="1"/>
  <c r="F426" i="4" a="1"/>
  <c r="F426" i="4" s="1"/>
  <c r="F427" i="4" a="1"/>
  <c r="F427" i="4" s="1"/>
  <c r="F428" i="4" a="1"/>
  <c r="F428" i="4" s="1"/>
  <c r="F429" i="4" a="1"/>
  <c r="F429" i="4" s="1"/>
  <c r="F430" i="4" a="1"/>
  <c r="F430" i="4" s="1"/>
  <c r="F431" i="4" a="1"/>
  <c r="F431" i="4" s="1"/>
  <c r="F432" i="4" a="1"/>
  <c r="F432" i="4" s="1"/>
  <c r="F433" i="4" a="1"/>
  <c r="F433" i="4" s="1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 s="1"/>
  <c r="F440" i="4" a="1"/>
  <c r="F440" i="4" s="1"/>
  <c r="F441" i="4" a="1"/>
  <c r="F441" i="4" s="1"/>
  <c r="F442" i="4" a="1"/>
  <c r="F442" i="4" s="1"/>
  <c r="F443" i="4" a="1"/>
  <c r="F443" i="4" s="1"/>
  <c r="F444" i="4" a="1"/>
  <c r="F444" i="4" s="1"/>
  <c r="F445" i="4" a="1"/>
  <c r="F445" i="4" s="1"/>
  <c r="F446" i="4" a="1"/>
  <c r="F446" i="4" s="1"/>
  <c r="F447" i="4" a="1"/>
  <c r="F447" i="4" s="1"/>
  <c r="F448" i="4" a="1"/>
  <c r="F448" i="4" s="1"/>
  <c r="F449" i="4" a="1"/>
  <c r="F449" i="4" s="1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 s="1"/>
  <c r="F456" i="4" a="1"/>
  <c r="F456" i="4" s="1"/>
  <c r="F457" i="4" a="1"/>
  <c r="F457" i="4" s="1"/>
  <c r="F458" i="4" a="1"/>
  <c r="F458" i="4" s="1"/>
  <c r="F459" i="4" a="1"/>
  <c r="F459" i="4" s="1"/>
  <c r="F460" i="4" a="1"/>
  <c r="F460" i="4" s="1"/>
  <c r="F461" i="4" a="1"/>
  <c r="F461" i="4" s="1"/>
  <c r="F462" i="4" a="1"/>
  <c r="F462" i="4" s="1"/>
  <c r="F463" i="4" a="1"/>
  <c r="F463" i="4" s="1"/>
  <c r="F464" i="4" a="1"/>
  <c r="F464" i="4" s="1"/>
  <c r="F465" i="4" a="1"/>
  <c r="F465" i="4" s="1"/>
  <c r="F466" i="4" a="1"/>
  <c r="F466" i="4" s="1"/>
  <c r="F467" i="4" a="1"/>
  <c r="F467" i="4" s="1"/>
  <c r="F468" i="4" a="1"/>
  <c r="F468" i="4" s="1"/>
  <c r="F469" i="4" a="1"/>
  <c r="F469" i="4" s="1"/>
  <c r="F470" i="4" a="1"/>
  <c r="F470" i="4" s="1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 s="1"/>
  <c r="F482" i="4" a="1"/>
  <c r="F482" i="4" s="1"/>
  <c r="F483" i="4" a="1"/>
  <c r="F483" i="4" s="1"/>
  <c r="F484" i="4" a="1"/>
  <c r="F484" i="4" s="1"/>
  <c r="F485" i="4" a="1"/>
  <c r="F485" i="4" s="1"/>
  <c r="F486" i="4" a="1"/>
  <c r="F486" i="4" s="1"/>
  <c r="F487" i="4" a="1"/>
  <c r="F487" i="4" s="1"/>
  <c r="F488" i="4" a="1"/>
  <c r="F488" i="4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/>
  <c r="F497" i="4" a="1"/>
  <c r="F497" i="4" s="1"/>
  <c r="F498" i="4" a="1"/>
  <c r="F498" i="4" s="1"/>
  <c r="F499" i="4" a="1"/>
  <c r="F499" i="4" s="1"/>
  <c r="F500" i="4" a="1"/>
  <c r="F500" i="4" s="1"/>
  <c r="F501" i="4" a="1"/>
  <c r="F501" i="4" s="1"/>
  <c r="F502" i="4" a="1"/>
  <c r="F502" i="4" s="1"/>
  <c r="F503" i="4" a="1"/>
  <c r="F503" i="4" s="1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 s="1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 s="1"/>
  <c r="F516" i="4" a="1"/>
  <c r="F516" i="4" s="1"/>
  <c r="F517" i="4" a="1"/>
  <c r="F517" i="4" s="1"/>
  <c r="F518" i="4" a="1"/>
  <c r="F518" i="4" s="1"/>
  <c r="F519" i="4" a="1"/>
  <c r="F519" i="4" s="1"/>
  <c r="F520" i="4" a="1"/>
  <c r="F520" i="4" s="1"/>
  <c r="F521" i="4" a="1"/>
  <c r="F521" i="4" s="1"/>
  <c r="F522" i="4" a="1"/>
  <c r="F522" i="4" s="1"/>
  <c r="F523" i="4" a="1"/>
  <c r="F523" i="4" s="1"/>
  <c r="F524" i="4" a="1"/>
  <c r="F524" i="4" s="1"/>
  <c r="F525" i="4" a="1"/>
  <c r="F525" i="4"/>
  <c r="F526" i="4" a="1"/>
  <c r="F526" i="4" s="1"/>
  <c r="F527" i="4" a="1"/>
  <c r="F527" i="4" s="1"/>
  <c r="F528" i="4" a="1"/>
  <c r="F528" i="4" s="1"/>
  <c r="F529" i="4" a="1"/>
  <c r="F529" i="4" s="1"/>
  <c r="F530" i="4" a="1"/>
  <c r="F530" i="4" s="1"/>
  <c r="F531" i="4" a="1"/>
  <c r="F531" i="4" s="1"/>
  <c r="F532" i="4" a="1"/>
  <c r="F532" i="4" s="1"/>
  <c r="F533" i="4" a="1"/>
  <c r="F533" i="4" s="1"/>
  <c r="F534" i="4" a="1"/>
  <c r="F534" i="4" s="1"/>
  <c r="F535" i="4" a="1"/>
  <c r="F535" i="4" s="1"/>
  <c r="F536" i="4" a="1"/>
  <c r="F536" i="4" s="1"/>
  <c r="F537" i="4" a="1"/>
  <c r="F537" i="4" s="1"/>
  <c r="F538" i="4" a="1"/>
  <c r="F538" i="4" s="1"/>
  <c r="F539" i="4" a="1"/>
  <c r="F539" i="4" s="1"/>
  <c r="F540" i="4" a="1"/>
  <c r="F540" i="4" s="1"/>
  <c r="F541" i="4" a="1"/>
  <c r="F541" i="4" s="1"/>
  <c r="C541" i="4"/>
  <c r="B541" i="4"/>
  <c r="A541" i="4"/>
  <c r="C540" i="4"/>
  <c r="B540" i="4"/>
  <c r="A540" i="4"/>
  <c r="C539" i="4"/>
  <c r="B539" i="4"/>
  <c r="A539" i="4"/>
  <c r="C538" i="4"/>
  <c r="B538" i="4"/>
  <c r="A538" i="4"/>
  <c r="C537" i="4"/>
  <c r="B537" i="4"/>
  <c r="A537" i="4"/>
  <c r="C536" i="4"/>
  <c r="B536" i="4"/>
  <c r="A536" i="4"/>
  <c r="C535" i="4"/>
  <c r="B535" i="4"/>
  <c r="A535" i="4"/>
  <c r="C534" i="4"/>
  <c r="B534" i="4"/>
  <c r="A534" i="4"/>
  <c r="C533" i="4"/>
  <c r="B533" i="4"/>
  <c r="A533" i="4"/>
  <c r="C532" i="4"/>
  <c r="B532" i="4"/>
  <c r="A532" i="4"/>
  <c r="C531" i="4"/>
  <c r="B531" i="4"/>
  <c r="A531" i="4"/>
  <c r="C530" i="4"/>
  <c r="B530" i="4"/>
  <c r="A530" i="4"/>
  <c r="C529" i="4"/>
  <c r="B529" i="4"/>
  <c r="A529" i="4"/>
  <c r="C528" i="4"/>
  <c r="B528" i="4"/>
  <c r="A528" i="4"/>
  <c r="C527" i="4"/>
  <c r="B527" i="4"/>
  <c r="A527" i="4"/>
  <c r="C526" i="4"/>
  <c r="B526" i="4"/>
  <c r="A526" i="4"/>
  <c r="C525" i="4"/>
  <c r="B525" i="4"/>
  <c r="A525" i="4"/>
  <c r="C524" i="4"/>
  <c r="B524" i="4"/>
  <c r="A524" i="4"/>
  <c r="C523" i="4"/>
  <c r="B523" i="4"/>
  <c r="A523" i="4"/>
  <c r="C522" i="4"/>
  <c r="B522" i="4"/>
  <c r="A522" i="4"/>
  <c r="C521" i="4"/>
  <c r="B521" i="4"/>
  <c r="A521" i="4"/>
  <c r="C520" i="4"/>
  <c r="B520" i="4"/>
  <c r="A520" i="4"/>
  <c r="C519" i="4"/>
  <c r="B519" i="4"/>
  <c r="A519" i="4"/>
  <c r="C518" i="4"/>
  <c r="B518" i="4"/>
  <c r="A518" i="4"/>
  <c r="C517" i="4"/>
  <c r="B517" i="4"/>
  <c r="A517" i="4"/>
  <c r="C516" i="4"/>
  <c r="B516" i="4"/>
  <c r="A516" i="4"/>
  <c r="C515" i="4"/>
  <c r="B515" i="4"/>
  <c r="A515" i="4"/>
  <c r="C514" i="4"/>
  <c r="B514" i="4"/>
  <c r="A514" i="4"/>
  <c r="C513" i="4"/>
  <c r="B513" i="4"/>
  <c r="A513" i="4"/>
  <c r="C512" i="4"/>
  <c r="B512" i="4"/>
  <c r="A512" i="4"/>
  <c r="C511" i="4"/>
  <c r="B511" i="4"/>
  <c r="A511" i="4"/>
  <c r="C510" i="4"/>
  <c r="B510" i="4"/>
  <c r="A510" i="4"/>
  <c r="C509" i="4"/>
  <c r="B509" i="4"/>
  <c r="A509" i="4"/>
  <c r="C508" i="4"/>
  <c r="B508" i="4"/>
  <c r="A508" i="4"/>
  <c r="C507" i="4"/>
  <c r="B507" i="4"/>
  <c r="A507" i="4"/>
  <c r="C506" i="4"/>
  <c r="B506" i="4"/>
  <c r="A506" i="4"/>
  <c r="C505" i="4"/>
  <c r="B505" i="4"/>
  <c r="A505" i="4"/>
  <c r="C504" i="4"/>
  <c r="B504" i="4"/>
  <c r="A504" i="4"/>
  <c r="C503" i="4"/>
  <c r="B503" i="4"/>
  <c r="A503" i="4"/>
  <c r="C502" i="4"/>
  <c r="B502" i="4"/>
  <c r="A502" i="4"/>
  <c r="C501" i="4"/>
  <c r="B501" i="4"/>
  <c r="A501" i="4"/>
  <c r="C500" i="4"/>
  <c r="B500" i="4"/>
  <c r="A500" i="4"/>
  <c r="C499" i="4"/>
  <c r="B499" i="4"/>
  <c r="A499" i="4"/>
  <c r="C498" i="4"/>
  <c r="B498" i="4"/>
  <c r="A498" i="4"/>
  <c r="C497" i="4"/>
  <c r="B497" i="4"/>
  <c r="A497" i="4"/>
  <c r="C496" i="4"/>
  <c r="B496" i="4"/>
  <c r="A496" i="4"/>
  <c r="C495" i="4"/>
  <c r="B495" i="4"/>
  <c r="A495" i="4"/>
  <c r="C494" i="4"/>
  <c r="B494" i="4"/>
  <c r="A494" i="4"/>
  <c r="C493" i="4"/>
  <c r="B493" i="4"/>
  <c r="A493" i="4"/>
  <c r="C492" i="4"/>
  <c r="B492" i="4"/>
  <c r="A492" i="4"/>
  <c r="C491" i="4"/>
  <c r="B491" i="4"/>
  <c r="A491" i="4"/>
  <c r="C490" i="4"/>
  <c r="B490" i="4"/>
  <c r="A490" i="4"/>
  <c r="C489" i="4"/>
  <c r="B489" i="4"/>
  <c r="A489" i="4"/>
  <c r="C488" i="4"/>
  <c r="B488" i="4"/>
  <c r="A488" i="4"/>
  <c r="C487" i="4"/>
  <c r="B487" i="4"/>
  <c r="A487" i="4"/>
  <c r="C486" i="4"/>
  <c r="B486" i="4"/>
  <c r="A486" i="4"/>
  <c r="C485" i="4"/>
  <c r="B485" i="4"/>
  <c r="A485" i="4"/>
  <c r="C484" i="4"/>
  <c r="B484" i="4"/>
  <c r="A484" i="4"/>
  <c r="C483" i="4"/>
  <c r="B483" i="4"/>
  <c r="A483" i="4"/>
  <c r="C482" i="4"/>
  <c r="B482" i="4"/>
  <c r="A482" i="4"/>
  <c r="C481" i="4"/>
  <c r="B481" i="4"/>
  <c r="A481" i="4"/>
  <c r="C480" i="4"/>
  <c r="B480" i="4"/>
  <c r="A480" i="4"/>
  <c r="C479" i="4"/>
  <c r="B479" i="4"/>
  <c r="A479" i="4"/>
  <c r="C478" i="4"/>
  <c r="B478" i="4"/>
  <c r="A478" i="4"/>
  <c r="C477" i="4"/>
  <c r="B477" i="4"/>
  <c r="A477" i="4"/>
  <c r="C476" i="4"/>
  <c r="B476" i="4"/>
  <c r="A476" i="4"/>
  <c r="C475" i="4"/>
  <c r="B475" i="4"/>
  <c r="A475" i="4"/>
  <c r="C474" i="4"/>
  <c r="B474" i="4"/>
  <c r="A474" i="4"/>
  <c r="C473" i="4"/>
  <c r="B473" i="4"/>
  <c r="A473" i="4"/>
  <c r="C472" i="4"/>
  <c r="B472" i="4"/>
  <c r="A472" i="4"/>
  <c r="C471" i="4"/>
  <c r="B471" i="4"/>
  <c r="A471" i="4"/>
  <c r="C470" i="4"/>
  <c r="B470" i="4"/>
  <c r="A470" i="4"/>
  <c r="C469" i="4"/>
  <c r="B469" i="4"/>
  <c r="A469" i="4"/>
  <c r="C468" i="4"/>
  <c r="B468" i="4"/>
  <c r="A468" i="4"/>
  <c r="C467" i="4"/>
  <c r="B467" i="4"/>
  <c r="A467" i="4"/>
  <c r="C466" i="4"/>
  <c r="B466" i="4"/>
  <c r="A466" i="4"/>
  <c r="C465" i="4"/>
  <c r="B465" i="4"/>
  <c r="A465" i="4"/>
  <c r="C464" i="4"/>
  <c r="B464" i="4"/>
  <c r="A464" i="4"/>
  <c r="C463" i="4"/>
  <c r="B463" i="4"/>
  <c r="A463" i="4"/>
  <c r="C462" i="4"/>
  <c r="B462" i="4"/>
  <c r="A462" i="4"/>
  <c r="C461" i="4"/>
  <c r="B461" i="4"/>
  <c r="A461" i="4"/>
  <c r="C460" i="4"/>
  <c r="B460" i="4"/>
  <c r="A460" i="4"/>
  <c r="C459" i="4"/>
  <c r="B459" i="4"/>
  <c r="A459" i="4"/>
  <c r="C458" i="4"/>
  <c r="B458" i="4"/>
  <c r="A458" i="4"/>
  <c r="C457" i="4"/>
  <c r="B457" i="4"/>
  <c r="A457" i="4"/>
  <c r="C456" i="4"/>
  <c r="B456" i="4"/>
  <c r="A456" i="4"/>
  <c r="C455" i="4"/>
  <c r="B455" i="4"/>
  <c r="A455" i="4"/>
  <c r="C454" i="4"/>
  <c r="B454" i="4"/>
  <c r="A454" i="4"/>
  <c r="C453" i="4"/>
  <c r="B453" i="4"/>
  <c r="A453" i="4"/>
  <c r="C452" i="4"/>
  <c r="B452" i="4"/>
  <c r="A452" i="4"/>
  <c r="C451" i="4"/>
  <c r="B451" i="4"/>
  <c r="A451" i="4"/>
  <c r="C450" i="4"/>
  <c r="B450" i="4"/>
  <c r="A450" i="4"/>
  <c r="C449" i="4"/>
  <c r="B449" i="4"/>
  <c r="A449" i="4"/>
  <c r="C448" i="4"/>
  <c r="B448" i="4"/>
  <c r="A448" i="4"/>
  <c r="C447" i="4"/>
  <c r="B447" i="4"/>
  <c r="A447" i="4"/>
  <c r="C446" i="4"/>
  <c r="B446" i="4"/>
  <c r="A446" i="4"/>
  <c r="C445" i="4"/>
  <c r="B445" i="4"/>
  <c r="A445" i="4"/>
  <c r="C444" i="4"/>
  <c r="B444" i="4"/>
  <c r="A444" i="4"/>
  <c r="C443" i="4"/>
  <c r="B443" i="4"/>
  <c r="A443" i="4"/>
  <c r="C442" i="4"/>
  <c r="B442" i="4"/>
  <c r="A442" i="4"/>
  <c r="C441" i="4"/>
  <c r="B441" i="4"/>
  <c r="A441" i="4"/>
  <c r="C440" i="4"/>
  <c r="B440" i="4"/>
  <c r="A440" i="4"/>
  <c r="C439" i="4"/>
  <c r="B439" i="4"/>
  <c r="A439" i="4"/>
  <c r="C438" i="4"/>
  <c r="B438" i="4"/>
  <c r="A438" i="4"/>
  <c r="C437" i="4"/>
  <c r="B437" i="4"/>
  <c r="A437" i="4"/>
  <c r="C436" i="4"/>
  <c r="B436" i="4"/>
  <c r="A436" i="4"/>
  <c r="C435" i="4"/>
  <c r="B435" i="4"/>
  <c r="A435" i="4"/>
  <c r="C434" i="4"/>
  <c r="B434" i="4"/>
  <c r="A434" i="4"/>
  <c r="C433" i="4"/>
  <c r="B433" i="4"/>
  <c r="A433" i="4"/>
  <c r="C432" i="4"/>
  <c r="B432" i="4"/>
  <c r="A432" i="4"/>
  <c r="C431" i="4"/>
  <c r="B431" i="4"/>
  <c r="A431" i="4"/>
  <c r="C430" i="4"/>
  <c r="B430" i="4"/>
  <c r="A430" i="4"/>
  <c r="C429" i="4"/>
  <c r="B429" i="4"/>
  <c r="A429" i="4"/>
  <c r="C428" i="4"/>
  <c r="B428" i="4"/>
  <c r="A428" i="4"/>
  <c r="C427" i="4"/>
  <c r="B427" i="4"/>
  <c r="A427" i="4"/>
  <c r="C426" i="4"/>
  <c r="B426" i="4"/>
  <c r="A426" i="4"/>
  <c r="C425" i="4"/>
  <c r="B425" i="4"/>
  <c r="A425" i="4"/>
  <c r="C424" i="4"/>
  <c r="B424" i="4"/>
  <c r="A424" i="4"/>
  <c r="C423" i="4"/>
  <c r="B423" i="4"/>
  <c r="A423" i="4"/>
  <c r="C422" i="4"/>
  <c r="B422" i="4"/>
  <c r="A422" i="4"/>
  <c r="C421" i="4"/>
  <c r="B421" i="4"/>
  <c r="A421" i="4"/>
  <c r="C420" i="4"/>
  <c r="B420" i="4"/>
  <c r="A420" i="4"/>
  <c r="C419" i="4"/>
  <c r="B419" i="4"/>
  <c r="A419" i="4"/>
  <c r="C418" i="4"/>
  <c r="B418" i="4"/>
  <c r="A418" i="4"/>
  <c r="C417" i="4"/>
  <c r="B417" i="4"/>
  <c r="A417" i="4"/>
  <c r="C416" i="4"/>
  <c r="B416" i="4"/>
  <c r="A416" i="4"/>
  <c r="C415" i="4"/>
  <c r="B415" i="4"/>
  <c r="A415" i="4"/>
  <c r="C414" i="4"/>
  <c r="B414" i="4"/>
  <c r="A414" i="4"/>
  <c r="C413" i="4"/>
  <c r="B413" i="4"/>
  <c r="A413" i="4"/>
  <c r="C412" i="4"/>
  <c r="B412" i="4"/>
  <c r="A412" i="4"/>
  <c r="C411" i="4"/>
  <c r="B411" i="4"/>
  <c r="A411" i="4"/>
  <c r="C410" i="4"/>
  <c r="B410" i="4"/>
  <c r="A410" i="4"/>
  <c r="C409" i="4"/>
  <c r="B409" i="4"/>
  <c r="A409" i="4"/>
  <c r="C408" i="4"/>
  <c r="B408" i="4"/>
  <c r="A408" i="4"/>
  <c r="C407" i="4"/>
  <c r="B407" i="4"/>
  <c r="A407" i="4"/>
  <c r="C406" i="4"/>
  <c r="B406" i="4"/>
  <c r="A406" i="4"/>
  <c r="C405" i="4"/>
  <c r="B405" i="4"/>
  <c r="A405" i="4"/>
  <c r="C404" i="4"/>
  <c r="B404" i="4"/>
  <c r="A404" i="4"/>
  <c r="C403" i="4"/>
  <c r="B403" i="4"/>
  <c r="A403" i="4"/>
  <c r="C402" i="4"/>
  <c r="B402" i="4"/>
  <c r="A402" i="4"/>
  <c r="C401" i="4"/>
  <c r="B401" i="4"/>
  <c r="A401" i="4"/>
  <c r="C400" i="4"/>
  <c r="B400" i="4"/>
  <c r="A400" i="4"/>
  <c r="C399" i="4"/>
  <c r="B399" i="4"/>
  <c r="A399" i="4"/>
  <c r="C398" i="4"/>
  <c r="B398" i="4"/>
  <c r="A398" i="4"/>
  <c r="C397" i="4"/>
  <c r="B397" i="4"/>
  <c r="A397" i="4"/>
  <c r="C396" i="4"/>
  <c r="B396" i="4"/>
  <c r="A396" i="4"/>
  <c r="C395" i="4"/>
  <c r="B395" i="4"/>
  <c r="A395" i="4"/>
  <c r="C394" i="4"/>
  <c r="B394" i="4"/>
  <c r="A394" i="4"/>
  <c r="C393" i="4"/>
  <c r="B393" i="4"/>
  <c r="A393" i="4"/>
  <c r="C392" i="4"/>
  <c r="B392" i="4"/>
  <c r="A392" i="4"/>
  <c r="C391" i="4"/>
  <c r="B391" i="4"/>
  <c r="A391" i="4"/>
  <c r="C390" i="4"/>
  <c r="B390" i="4"/>
  <c r="A390" i="4"/>
  <c r="C389" i="4"/>
  <c r="B389" i="4"/>
  <c r="A389" i="4"/>
  <c r="C388" i="4"/>
  <c r="B388" i="4"/>
  <c r="A388" i="4"/>
  <c r="C387" i="4"/>
  <c r="B387" i="4"/>
  <c r="A387" i="4"/>
  <c r="C386" i="4"/>
  <c r="B386" i="4"/>
  <c r="A386" i="4"/>
  <c r="C385" i="4"/>
  <c r="B385" i="4"/>
  <c r="A385" i="4"/>
  <c r="C384" i="4"/>
  <c r="B384" i="4"/>
  <c r="A384" i="4"/>
  <c r="C383" i="4"/>
  <c r="B383" i="4"/>
  <c r="A383" i="4"/>
  <c r="C382" i="4"/>
  <c r="B382" i="4"/>
  <c r="A382" i="4"/>
  <c r="C381" i="4"/>
  <c r="B381" i="4"/>
  <c r="A381" i="4"/>
  <c r="C380" i="4"/>
  <c r="B380" i="4"/>
  <c r="A380" i="4"/>
  <c r="C379" i="4"/>
  <c r="B379" i="4"/>
  <c r="A379" i="4"/>
  <c r="C378" i="4"/>
  <c r="B378" i="4"/>
  <c r="A378" i="4"/>
  <c r="C377" i="4"/>
  <c r="B377" i="4"/>
  <c r="A377" i="4"/>
  <c r="C376" i="4"/>
  <c r="B376" i="4"/>
  <c r="A376" i="4"/>
  <c r="C375" i="4"/>
  <c r="B375" i="4"/>
  <c r="A375" i="4"/>
  <c r="C374" i="4"/>
  <c r="B374" i="4"/>
  <c r="A374" i="4"/>
  <c r="C373" i="4"/>
  <c r="B373" i="4"/>
  <c r="A373" i="4"/>
  <c r="C372" i="4"/>
  <c r="B372" i="4"/>
  <c r="A372" i="4"/>
  <c r="C371" i="4"/>
  <c r="B371" i="4"/>
  <c r="A371" i="4"/>
  <c r="C370" i="4"/>
  <c r="B370" i="4"/>
  <c r="A370" i="4"/>
  <c r="C369" i="4"/>
  <c r="B369" i="4"/>
  <c r="A369" i="4"/>
  <c r="C368" i="4"/>
  <c r="B368" i="4"/>
  <c r="A368" i="4"/>
  <c r="C367" i="4"/>
  <c r="B367" i="4"/>
  <c r="A367" i="4"/>
  <c r="C366" i="4"/>
  <c r="B366" i="4"/>
  <c r="A366" i="4"/>
  <c r="C365" i="4"/>
  <c r="B365" i="4"/>
  <c r="A365" i="4"/>
  <c r="C364" i="4"/>
  <c r="B364" i="4"/>
  <c r="A364" i="4"/>
  <c r="C363" i="4"/>
  <c r="B363" i="4"/>
  <c r="A363" i="4"/>
  <c r="C362" i="4"/>
  <c r="B362" i="4"/>
  <c r="A362" i="4"/>
  <c r="C361" i="4"/>
  <c r="B361" i="4"/>
  <c r="A361" i="4"/>
  <c r="C360" i="4"/>
  <c r="B360" i="4"/>
  <c r="A360" i="4"/>
  <c r="C359" i="4"/>
  <c r="B359" i="4"/>
  <c r="A359" i="4"/>
  <c r="C358" i="4"/>
  <c r="B358" i="4"/>
  <c r="A358" i="4"/>
  <c r="C357" i="4"/>
  <c r="B357" i="4"/>
  <c r="A357" i="4"/>
  <c r="C356" i="4"/>
  <c r="B356" i="4"/>
  <c r="A356" i="4"/>
  <c r="C355" i="4"/>
  <c r="B355" i="4"/>
  <c r="A355" i="4"/>
  <c r="C354" i="4"/>
  <c r="B354" i="4"/>
  <c r="A354" i="4"/>
  <c r="C353" i="4"/>
  <c r="B353" i="4"/>
  <c r="A353" i="4"/>
  <c r="C352" i="4"/>
  <c r="B352" i="4"/>
  <c r="A352" i="4"/>
  <c r="C351" i="4"/>
  <c r="B351" i="4"/>
  <c r="A351" i="4"/>
  <c r="C350" i="4"/>
  <c r="B350" i="4"/>
  <c r="A350" i="4"/>
  <c r="C349" i="4"/>
  <c r="B349" i="4"/>
  <c r="A349" i="4"/>
  <c r="C348" i="4"/>
  <c r="B348" i="4"/>
  <c r="A348" i="4"/>
  <c r="C347" i="4"/>
  <c r="B347" i="4"/>
  <c r="A347" i="4"/>
  <c r="C346" i="4"/>
  <c r="B346" i="4"/>
  <c r="A346" i="4"/>
  <c r="C345" i="4"/>
  <c r="B345" i="4"/>
  <c r="A345" i="4"/>
  <c r="C344" i="4"/>
  <c r="B344" i="4"/>
  <c r="A344" i="4"/>
  <c r="C343" i="4"/>
  <c r="B343" i="4"/>
  <c r="A343" i="4"/>
  <c r="C342" i="4"/>
  <c r="B342" i="4"/>
  <c r="A342" i="4"/>
  <c r="C341" i="4"/>
  <c r="B341" i="4"/>
  <c r="A341" i="4"/>
  <c r="C340" i="4"/>
  <c r="B340" i="4"/>
  <c r="A340" i="4"/>
  <c r="C339" i="4"/>
  <c r="B339" i="4"/>
  <c r="A339" i="4"/>
  <c r="C338" i="4"/>
  <c r="B338" i="4"/>
  <c r="A338" i="4"/>
  <c r="C337" i="4"/>
  <c r="B337" i="4"/>
  <c r="A337" i="4"/>
  <c r="C336" i="4"/>
  <c r="B336" i="4"/>
  <c r="A336" i="4"/>
  <c r="C335" i="4"/>
  <c r="B335" i="4"/>
  <c r="A335" i="4"/>
  <c r="C334" i="4"/>
  <c r="B334" i="4"/>
  <c r="A334" i="4"/>
  <c r="C333" i="4"/>
  <c r="B333" i="4"/>
  <c r="A333" i="4"/>
  <c r="C332" i="4"/>
  <c r="B332" i="4"/>
  <c r="A332" i="4"/>
  <c r="C331" i="4"/>
  <c r="B331" i="4"/>
  <c r="A331" i="4"/>
  <c r="C330" i="4"/>
  <c r="B330" i="4"/>
  <c r="A330" i="4"/>
  <c r="C329" i="4"/>
  <c r="B329" i="4"/>
  <c r="A329" i="4"/>
  <c r="C328" i="4"/>
  <c r="B328" i="4"/>
  <c r="A328" i="4"/>
  <c r="C327" i="4"/>
  <c r="B327" i="4"/>
  <c r="A327" i="4"/>
  <c r="C326" i="4"/>
  <c r="B326" i="4"/>
  <c r="A326" i="4"/>
  <c r="C325" i="4"/>
  <c r="B325" i="4"/>
  <c r="A325" i="4"/>
  <c r="C324" i="4"/>
  <c r="B324" i="4"/>
  <c r="A324" i="4"/>
  <c r="C323" i="4"/>
  <c r="B323" i="4"/>
  <c r="A323" i="4"/>
  <c r="C322" i="4"/>
  <c r="B322" i="4"/>
  <c r="A322" i="4"/>
  <c r="C321" i="4"/>
  <c r="B321" i="4"/>
  <c r="A321" i="4"/>
  <c r="C320" i="4"/>
  <c r="B320" i="4"/>
  <c r="A320" i="4"/>
  <c r="C319" i="4"/>
  <c r="B319" i="4"/>
  <c r="A319" i="4"/>
  <c r="C318" i="4"/>
  <c r="B318" i="4"/>
  <c r="A318" i="4"/>
  <c r="C317" i="4"/>
  <c r="B317" i="4"/>
  <c r="A317" i="4"/>
  <c r="C316" i="4"/>
  <c r="B316" i="4"/>
  <c r="A316" i="4"/>
  <c r="C315" i="4"/>
  <c r="B315" i="4"/>
  <c r="A315" i="4"/>
  <c r="C314" i="4"/>
  <c r="B314" i="4"/>
  <c r="A314" i="4"/>
  <c r="C313" i="4"/>
  <c r="B313" i="4"/>
  <c r="A313" i="4"/>
  <c r="C312" i="4"/>
  <c r="B312" i="4"/>
  <c r="A312" i="4"/>
  <c r="C311" i="4"/>
  <c r="B311" i="4"/>
  <c r="A311" i="4"/>
  <c r="C310" i="4"/>
  <c r="B310" i="4"/>
  <c r="A310" i="4"/>
  <c r="C309" i="4"/>
  <c r="B309" i="4"/>
  <c r="A309" i="4"/>
  <c r="C308" i="4"/>
  <c r="B308" i="4"/>
  <c r="A308" i="4"/>
  <c r="C307" i="4"/>
  <c r="B307" i="4"/>
  <c r="A307" i="4"/>
  <c r="C306" i="4"/>
  <c r="B306" i="4"/>
  <c r="A306" i="4"/>
  <c r="C305" i="4"/>
  <c r="B305" i="4"/>
  <c r="A305" i="4"/>
  <c r="C304" i="4"/>
  <c r="B304" i="4"/>
  <c r="A304" i="4"/>
  <c r="C303" i="4"/>
  <c r="B303" i="4"/>
  <c r="A303" i="4"/>
  <c r="C302" i="4"/>
  <c r="B302" i="4"/>
  <c r="A302" i="4"/>
  <c r="C301" i="4"/>
  <c r="B301" i="4"/>
  <c r="A301" i="4"/>
  <c r="C300" i="4"/>
  <c r="B300" i="4"/>
  <c r="A300" i="4"/>
  <c r="C299" i="4"/>
  <c r="B299" i="4"/>
  <c r="A299" i="4"/>
  <c r="C298" i="4"/>
  <c r="B298" i="4"/>
  <c r="A298" i="4"/>
  <c r="C297" i="4"/>
  <c r="B297" i="4"/>
  <c r="A297" i="4"/>
  <c r="C296" i="4"/>
  <c r="B296" i="4"/>
  <c r="A296" i="4"/>
  <c r="C295" i="4"/>
  <c r="B295" i="4"/>
  <c r="A295" i="4"/>
  <c r="C294" i="4"/>
  <c r="B294" i="4"/>
  <c r="A294" i="4"/>
  <c r="C293" i="4"/>
  <c r="B293" i="4"/>
  <c r="A293" i="4"/>
  <c r="C292" i="4"/>
  <c r="B292" i="4"/>
  <c r="A292" i="4"/>
  <c r="C291" i="4"/>
  <c r="B291" i="4"/>
  <c r="A291" i="4"/>
  <c r="C290" i="4"/>
  <c r="B290" i="4"/>
  <c r="A290" i="4"/>
  <c r="C289" i="4"/>
  <c r="B289" i="4"/>
  <c r="A289" i="4"/>
  <c r="C288" i="4"/>
  <c r="B288" i="4"/>
  <c r="A288" i="4"/>
  <c r="C287" i="4"/>
  <c r="B287" i="4"/>
  <c r="A287" i="4"/>
  <c r="C286" i="4"/>
  <c r="B286" i="4"/>
  <c r="A286" i="4"/>
  <c r="C285" i="4"/>
  <c r="B285" i="4"/>
  <c r="A285" i="4"/>
  <c r="C284" i="4"/>
  <c r="B284" i="4"/>
  <c r="A284" i="4"/>
  <c r="C283" i="4"/>
  <c r="B283" i="4"/>
  <c r="A283" i="4"/>
  <c r="C282" i="4"/>
  <c r="B282" i="4"/>
  <c r="A282" i="4"/>
  <c r="C281" i="4"/>
  <c r="B281" i="4"/>
  <c r="A281" i="4"/>
  <c r="C280" i="4"/>
  <c r="B280" i="4"/>
  <c r="A280" i="4"/>
  <c r="C279" i="4"/>
  <c r="B279" i="4"/>
  <c r="A279" i="4"/>
  <c r="C278" i="4"/>
  <c r="B278" i="4"/>
  <c r="A278" i="4"/>
  <c r="C277" i="4"/>
  <c r="B277" i="4"/>
  <c r="A277" i="4"/>
  <c r="C276" i="4"/>
  <c r="B276" i="4"/>
  <c r="A276" i="4"/>
  <c r="C275" i="4"/>
  <c r="B275" i="4"/>
  <c r="A275" i="4"/>
  <c r="C274" i="4"/>
  <c r="B274" i="4"/>
  <c r="A274" i="4"/>
  <c r="C273" i="4"/>
  <c r="B273" i="4"/>
  <c r="A273" i="4"/>
  <c r="C272" i="4"/>
  <c r="B272" i="4"/>
  <c r="A272" i="4"/>
  <c r="C271" i="4"/>
  <c r="B271" i="4"/>
  <c r="A271" i="4"/>
  <c r="C270" i="4"/>
  <c r="B270" i="4"/>
  <c r="A270" i="4"/>
  <c r="C269" i="4"/>
  <c r="B269" i="4"/>
  <c r="A269" i="4"/>
  <c r="C268" i="4"/>
  <c r="B268" i="4"/>
  <c r="A268" i="4"/>
  <c r="C267" i="4"/>
  <c r="B267" i="4"/>
  <c r="A267" i="4"/>
  <c r="C266" i="4"/>
  <c r="B266" i="4"/>
  <c r="A266" i="4"/>
  <c r="C265" i="4"/>
  <c r="B265" i="4"/>
  <c r="A265" i="4"/>
  <c r="C264" i="4"/>
  <c r="B264" i="4"/>
  <c r="A264" i="4"/>
  <c r="C263" i="4"/>
  <c r="B263" i="4"/>
  <c r="A263" i="4"/>
  <c r="C262" i="4"/>
  <c r="B262" i="4"/>
  <c r="A262" i="4"/>
  <c r="C261" i="4"/>
  <c r="B261" i="4"/>
  <c r="A261" i="4"/>
  <c r="C260" i="4"/>
  <c r="B260" i="4"/>
  <c r="A260" i="4"/>
  <c r="C259" i="4"/>
  <c r="B259" i="4"/>
  <c r="A259" i="4"/>
  <c r="C258" i="4"/>
  <c r="B258" i="4"/>
  <c r="A258" i="4"/>
  <c r="C257" i="4"/>
  <c r="B257" i="4"/>
  <c r="A257" i="4"/>
  <c r="C256" i="4"/>
  <c r="B256" i="4"/>
  <c r="A256" i="4"/>
  <c r="C255" i="4"/>
  <c r="B255" i="4"/>
  <c r="A255" i="4"/>
  <c r="C254" i="4"/>
  <c r="B254" i="4"/>
  <c r="A254" i="4"/>
  <c r="C253" i="4"/>
  <c r="B253" i="4"/>
  <c r="A253" i="4"/>
  <c r="C252" i="4"/>
  <c r="B252" i="4"/>
  <c r="A252" i="4"/>
  <c r="C251" i="4"/>
  <c r="B251" i="4"/>
  <c r="A251" i="4"/>
  <c r="C250" i="4"/>
  <c r="B250" i="4"/>
  <c r="A250" i="4"/>
  <c r="C249" i="4"/>
  <c r="B249" i="4"/>
  <c r="A249" i="4"/>
  <c r="C248" i="4"/>
  <c r="B248" i="4"/>
  <c r="A248" i="4"/>
  <c r="C247" i="4"/>
  <c r="B247" i="4"/>
  <c r="A247" i="4"/>
  <c r="C246" i="4"/>
  <c r="B246" i="4"/>
  <c r="A246" i="4"/>
  <c r="C245" i="4"/>
  <c r="B245" i="4"/>
  <c r="A245" i="4"/>
  <c r="C244" i="4"/>
  <c r="B244" i="4"/>
  <c r="A244" i="4"/>
  <c r="C243" i="4"/>
  <c r="B243" i="4"/>
  <c r="A243" i="4"/>
  <c r="C242" i="4"/>
  <c r="B242" i="4"/>
  <c r="A242" i="4"/>
  <c r="C241" i="4"/>
  <c r="B241" i="4"/>
  <c r="A241" i="4"/>
  <c r="C240" i="4"/>
  <c r="B240" i="4"/>
  <c r="A240" i="4"/>
  <c r="C239" i="4"/>
  <c r="B239" i="4"/>
  <c r="A239" i="4"/>
  <c r="C238" i="4"/>
  <c r="B238" i="4"/>
  <c r="A238" i="4"/>
  <c r="C237" i="4"/>
  <c r="B237" i="4"/>
  <c r="A237" i="4"/>
  <c r="C236" i="4"/>
  <c r="B236" i="4"/>
  <c r="A236" i="4"/>
  <c r="C235" i="4"/>
  <c r="B235" i="4"/>
  <c r="A235" i="4"/>
  <c r="C234" i="4"/>
  <c r="B234" i="4"/>
  <c r="A234" i="4"/>
  <c r="C233" i="4"/>
  <c r="B233" i="4"/>
  <c r="A233" i="4"/>
  <c r="C232" i="4"/>
  <c r="B232" i="4"/>
  <c r="A232" i="4"/>
  <c r="C231" i="4"/>
  <c r="B231" i="4"/>
  <c r="A231" i="4"/>
  <c r="C230" i="4"/>
  <c r="B230" i="4"/>
  <c r="A230" i="4"/>
  <c r="C229" i="4"/>
  <c r="B229" i="4"/>
  <c r="A229" i="4"/>
  <c r="C228" i="4"/>
  <c r="B228" i="4"/>
  <c r="A228" i="4"/>
  <c r="C227" i="4"/>
  <c r="B227" i="4"/>
  <c r="A227" i="4"/>
  <c r="C226" i="4"/>
  <c r="B226" i="4"/>
  <c r="A226" i="4"/>
  <c r="C225" i="4"/>
  <c r="B225" i="4"/>
  <c r="A225" i="4"/>
  <c r="C224" i="4"/>
  <c r="B224" i="4"/>
  <c r="A224" i="4"/>
  <c r="C223" i="4"/>
  <c r="B223" i="4"/>
  <c r="A223" i="4"/>
  <c r="C222" i="4"/>
  <c r="B222" i="4"/>
  <c r="A222" i="4"/>
  <c r="C221" i="4"/>
  <c r="B221" i="4"/>
  <c r="A221" i="4"/>
  <c r="C220" i="4"/>
  <c r="B220" i="4"/>
  <c r="A220" i="4"/>
  <c r="C219" i="4"/>
  <c r="B219" i="4"/>
  <c r="A219" i="4"/>
  <c r="C218" i="4"/>
  <c r="B218" i="4"/>
  <c r="A218" i="4"/>
  <c r="C217" i="4"/>
  <c r="B217" i="4"/>
  <c r="A217" i="4"/>
  <c r="C216" i="4"/>
  <c r="B216" i="4"/>
  <c r="A216" i="4"/>
  <c r="C215" i="4"/>
  <c r="B215" i="4"/>
  <c r="A215" i="4"/>
  <c r="C214" i="4"/>
  <c r="B214" i="4"/>
  <c r="A214" i="4"/>
  <c r="C213" i="4"/>
  <c r="B213" i="4"/>
  <c r="A213" i="4"/>
  <c r="C212" i="4"/>
  <c r="B212" i="4"/>
  <c r="A212" i="4"/>
  <c r="C211" i="4"/>
  <c r="B211" i="4"/>
  <c r="A211" i="4"/>
  <c r="C210" i="4"/>
  <c r="B210" i="4"/>
  <c r="A210" i="4"/>
  <c r="C209" i="4"/>
  <c r="B209" i="4"/>
  <c r="A209" i="4"/>
  <c r="C208" i="4"/>
  <c r="B208" i="4"/>
  <c r="A208" i="4"/>
  <c r="C207" i="4"/>
  <c r="B207" i="4"/>
  <c r="A207" i="4"/>
  <c r="C206" i="4"/>
  <c r="B206" i="4"/>
  <c r="A206" i="4"/>
  <c r="C205" i="4"/>
  <c r="B205" i="4"/>
  <c r="A205" i="4"/>
  <c r="C204" i="4"/>
  <c r="B204" i="4"/>
  <c r="A204" i="4"/>
  <c r="C203" i="4"/>
  <c r="B203" i="4"/>
  <c r="A203" i="4"/>
  <c r="C202" i="4"/>
  <c r="B202" i="4"/>
  <c r="A202" i="4"/>
  <c r="C201" i="4"/>
  <c r="B201" i="4"/>
  <c r="A201" i="4"/>
  <c r="C200" i="4"/>
  <c r="B200" i="4"/>
  <c r="A200" i="4"/>
  <c r="C199" i="4"/>
  <c r="B199" i="4"/>
  <c r="A199" i="4"/>
  <c r="C198" i="4"/>
  <c r="B198" i="4"/>
  <c r="A198" i="4"/>
  <c r="C197" i="4"/>
  <c r="B197" i="4"/>
  <c r="A197" i="4"/>
  <c r="C196" i="4"/>
  <c r="B196" i="4"/>
  <c r="A196" i="4"/>
  <c r="C195" i="4"/>
  <c r="B195" i="4"/>
  <c r="A195" i="4"/>
  <c r="C194" i="4"/>
  <c r="B194" i="4"/>
  <c r="A194" i="4"/>
  <c r="C193" i="4"/>
  <c r="B193" i="4"/>
  <c r="A193" i="4"/>
  <c r="C192" i="4"/>
  <c r="B192" i="4"/>
  <c r="A192" i="4"/>
  <c r="C191" i="4"/>
  <c r="B191" i="4"/>
  <c r="A191" i="4"/>
  <c r="C190" i="4"/>
  <c r="B190" i="4"/>
  <c r="A190" i="4"/>
  <c r="C189" i="4"/>
  <c r="B189" i="4"/>
  <c r="A189" i="4"/>
  <c r="C188" i="4"/>
  <c r="B188" i="4"/>
  <c r="A188" i="4"/>
  <c r="C187" i="4"/>
  <c r="B187" i="4"/>
  <c r="A187" i="4"/>
  <c r="C186" i="4"/>
  <c r="B186" i="4"/>
  <c r="A186" i="4"/>
  <c r="C185" i="4"/>
  <c r="B185" i="4"/>
  <c r="A185" i="4"/>
  <c r="C184" i="4"/>
  <c r="B184" i="4"/>
  <c r="A184" i="4"/>
  <c r="C183" i="4"/>
  <c r="B183" i="4"/>
  <c r="A183" i="4"/>
  <c r="C182" i="4"/>
  <c r="B182" i="4"/>
  <c r="A182" i="4"/>
  <c r="C181" i="4"/>
  <c r="B181" i="4"/>
  <c r="A181" i="4"/>
  <c r="C180" i="4"/>
  <c r="B180" i="4"/>
  <c r="A180" i="4"/>
  <c r="C179" i="4"/>
  <c r="B179" i="4"/>
  <c r="A179" i="4"/>
  <c r="C178" i="4"/>
  <c r="B178" i="4"/>
  <c r="A178" i="4"/>
  <c r="C177" i="4"/>
  <c r="B177" i="4"/>
  <c r="A177" i="4"/>
  <c r="C176" i="4"/>
  <c r="B176" i="4"/>
  <c r="A176" i="4"/>
  <c r="C175" i="4"/>
  <c r="B175" i="4"/>
  <c r="A175" i="4"/>
  <c r="C174" i="4"/>
  <c r="B174" i="4"/>
  <c r="A174" i="4"/>
  <c r="C173" i="4"/>
  <c r="B173" i="4"/>
  <c r="A173" i="4"/>
  <c r="C172" i="4"/>
  <c r="B172" i="4"/>
  <c r="A172" i="4"/>
  <c r="C171" i="4"/>
  <c r="B171" i="4"/>
  <c r="A171" i="4"/>
  <c r="C170" i="4"/>
  <c r="B170" i="4"/>
  <c r="A170" i="4"/>
  <c r="C169" i="4"/>
  <c r="B169" i="4"/>
  <c r="A169" i="4"/>
  <c r="C168" i="4"/>
  <c r="B168" i="4"/>
  <c r="A168" i="4"/>
  <c r="C167" i="4"/>
  <c r="B167" i="4"/>
  <c r="A167" i="4"/>
  <c r="C166" i="4"/>
  <c r="B166" i="4"/>
  <c r="A166" i="4"/>
  <c r="C165" i="4"/>
  <c r="B165" i="4"/>
  <c r="A165" i="4"/>
  <c r="C164" i="4"/>
  <c r="B164" i="4"/>
  <c r="A164" i="4"/>
  <c r="C163" i="4"/>
  <c r="B163" i="4"/>
  <c r="A163" i="4"/>
  <c r="C162" i="4"/>
  <c r="B162" i="4"/>
  <c r="A162" i="4"/>
  <c r="C161" i="4"/>
  <c r="B161" i="4"/>
  <c r="A161" i="4"/>
  <c r="C160" i="4"/>
  <c r="B160" i="4"/>
  <c r="A160" i="4"/>
  <c r="C159" i="4"/>
  <c r="B159" i="4"/>
  <c r="A159" i="4"/>
  <c r="C158" i="4"/>
  <c r="B158" i="4"/>
  <c r="A158" i="4"/>
  <c r="C157" i="4"/>
  <c r="B157" i="4"/>
  <c r="A157" i="4"/>
  <c r="C156" i="4"/>
  <c r="B156" i="4"/>
  <c r="A156" i="4"/>
  <c r="C155" i="4"/>
  <c r="B155" i="4"/>
  <c r="A155" i="4"/>
  <c r="C154" i="4"/>
  <c r="B154" i="4"/>
  <c r="A154" i="4"/>
  <c r="C153" i="4"/>
  <c r="B153" i="4"/>
  <c r="A153" i="4"/>
  <c r="C152" i="4"/>
  <c r="B152" i="4"/>
  <c r="A152" i="4"/>
  <c r="C151" i="4"/>
  <c r="B151" i="4"/>
  <c r="A151" i="4"/>
  <c r="C150" i="4"/>
  <c r="B150" i="4"/>
  <c r="A150" i="4"/>
  <c r="C149" i="4"/>
  <c r="B149" i="4"/>
  <c r="A149" i="4"/>
  <c r="C148" i="4"/>
  <c r="B148" i="4"/>
  <c r="A148" i="4"/>
  <c r="C147" i="4"/>
  <c r="B147" i="4"/>
  <c r="A147" i="4"/>
  <c r="C146" i="4"/>
  <c r="B146" i="4"/>
  <c r="A146" i="4"/>
  <c r="C145" i="4"/>
  <c r="B145" i="4"/>
  <c r="A145" i="4"/>
  <c r="C144" i="4"/>
  <c r="B144" i="4"/>
  <c r="A144" i="4"/>
  <c r="C143" i="4"/>
  <c r="B143" i="4"/>
  <c r="A143" i="4"/>
  <c r="C142" i="4"/>
  <c r="B142" i="4"/>
  <c r="A142" i="4"/>
  <c r="C141" i="4"/>
  <c r="B141" i="4"/>
  <c r="A141" i="4"/>
  <c r="C140" i="4"/>
  <c r="B140" i="4"/>
  <c r="A140" i="4"/>
  <c r="C139" i="4"/>
  <c r="B139" i="4"/>
  <c r="A139" i="4"/>
  <c r="C138" i="4"/>
  <c r="B138" i="4"/>
  <c r="A138" i="4"/>
  <c r="C137" i="4"/>
  <c r="B137" i="4"/>
  <c r="A137" i="4"/>
  <c r="C136" i="4"/>
  <c r="B136" i="4"/>
  <c r="A136" i="4"/>
  <c r="C135" i="4"/>
  <c r="B135" i="4"/>
  <c r="A135" i="4"/>
  <c r="C134" i="4"/>
  <c r="B134" i="4"/>
  <c r="A134" i="4"/>
  <c r="C133" i="4"/>
  <c r="B133" i="4"/>
  <c r="A133" i="4"/>
  <c r="C132" i="4"/>
  <c r="B132" i="4"/>
  <c r="A132" i="4"/>
  <c r="C131" i="4"/>
  <c r="B131" i="4"/>
  <c r="A131" i="4"/>
  <c r="C130" i="4"/>
  <c r="B130" i="4"/>
  <c r="A130" i="4"/>
  <c r="C129" i="4"/>
  <c r="B129" i="4"/>
  <c r="A129" i="4"/>
  <c r="C128" i="4"/>
  <c r="B128" i="4"/>
  <c r="A128" i="4"/>
  <c r="C127" i="4"/>
  <c r="B127" i="4"/>
  <c r="A127" i="4"/>
  <c r="C126" i="4"/>
  <c r="B126" i="4"/>
  <c r="A126" i="4"/>
  <c r="C125" i="4"/>
  <c r="B125" i="4"/>
  <c r="A125" i="4"/>
  <c r="C124" i="4"/>
  <c r="B124" i="4"/>
  <c r="A124" i="4"/>
  <c r="C123" i="4"/>
  <c r="B123" i="4"/>
  <c r="A123" i="4"/>
  <c r="C122" i="4"/>
  <c r="B122" i="4"/>
  <c r="A122" i="4"/>
  <c r="C121" i="4"/>
  <c r="B121" i="4"/>
  <c r="A121" i="4"/>
  <c r="C120" i="4"/>
  <c r="B120" i="4"/>
  <c r="A120" i="4"/>
  <c r="C119" i="4"/>
  <c r="B119" i="4"/>
  <c r="A119" i="4"/>
  <c r="C118" i="4"/>
  <c r="B118" i="4"/>
  <c r="A118" i="4"/>
  <c r="C117" i="4"/>
  <c r="B117" i="4"/>
  <c r="A117" i="4"/>
  <c r="C116" i="4"/>
  <c r="B116" i="4"/>
  <c r="A116" i="4"/>
  <c r="C115" i="4"/>
  <c r="B115" i="4"/>
  <c r="A115" i="4"/>
  <c r="C114" i="4"/>
  <c r="B114" i="4"/>
  <c r="A114" i="4"/>
  <c r="C113" i="4"/>
  <c r="B113" i="4"/>
  <c r="A113" i="4"/>
  <c r="C112" i="4"/>
  <c r="B112" i="4"/>
  <c r="A112" i="4"/>
  <c r="C111" i="4"/>
  <c r="B111" i="4"/>
  <c r="A111" i="4"/>
  <c r="C110" i="4"/>
  <c r="B110" i="4"/>
  <c r="A110" i="4"/>
  <c r="C109" i="4"/>
  <c r="B109" i="4"/>
  <c r="A109" i="4"/>
  <c r="C108" i="4"/>
  <c r="B108" i="4"/>
  <c r="A108" i="4"/>
  <c r="C107" i="4"/>
  <c r="B107" i="4"/>
  <c r="A107" i="4"/>
  <c r="C106" i="4"/>
  <c r="B106" i="4"/>
  <c r="A106" i="4"/>
  <c r="C105" i="4"/>
  <c r="B105" i="4"/>
  <c r="A105" i="4"/>
  <c r="C104" i="4"/>
  <c r="B104" i="4"/>
  <c r="A104" i="4"/>
  <c r="C103" i="4"/>
  <c r="B103" i="4"/>
  <c r="A103" i="4"/>
  <c r="C102" i="4"/>
  <c r="B102" i="4"/>
  <c r="A102" i="4"/>
  <c r="C101" i="4"/>
  <c r="B101" i="4"/>
  <c r="A101" i="4"/>
  <c r="C100" i="4"/>
  <c r="B100" i="4"/>
  <c r="A100" i="4"/>
  <c r="C99" i="4"/>
  <c r="B99" i="4"/>
  <c r="A99" i="4"/>
  <c r="C98" i="4"/>
  <c r="B98" i="4"/>
  <c r="A98" i="4"/>
  <c r="C97" i="4"/>
  <c r="B97" i="4"/>
  <c r="A97" i="4"/>
  <c r="C96" i="4"/>
  <c r="B96" i="4"/>
  <c r="A96" i="4"/>
  <c r="C95" i="4"/>
  <c r="B95" i="4"/>
  <c r="A95" i="4"/>
  <c r="C94" i="4"/>
  <c r="B94" i="4"/>
  <c r="A94" i="4"/>
  <c r="C93" i="4"/>
  <c r="B93" i="4"/>
  <c r="A93" i="4"/>
  <c r="C92" i="4"/>
  <c r="B92" i="4"/>
  <c r="A92" i="4"/>
  <c r="C91" i="4"/>
  <c r="B91" i="4"/>
  <c r="A91" i="4"/>
  <c r="C90" i="4"/>
  <c r="B90" i="4"/>
  <c r="A90" i="4"/>
  <c r="C89" i="4"/>
  <c r="B89" i="4"/>
  <c r="A89" i="4"/>
  <c r="C88" i="4"/>
  <c r="B88" i="4"/>
  <c r="A88" i="4"/>
  <c r="C87" i="4"/>
  <c r="B87" i="4"/>
  <c r="A87" i="4"/>
  <c r="C86" i="4"/>
  <c r="B86" i="4"/>
  <c r="A86" i="4"/>
  <c r="C85" i="4"/>
  <c r="B85" i="4"/>
  <c r="A85" i="4"/>
  <c r="C84" i="4"/>
  <c r="B84" i="4"/>
  <c r="A84" i="4"/>
  <c r="C83" i="4"/>
  <c r="B83" i="4"/>
  <c r="A83" i="4"/>
  <c r="C82" i="4"/>
  <c r="B82" i="4"/>
  <c r="A82" i="4"/>
  <c r="C81" i="4"/>
  <c r="B81" i="4"/>
  <c r="A81" i="4"/>
  <c r="C80" i="4"/>
  <c r="B80" i="4"/>
  <c r="A80" i="4"/>
  <c r="C79" i="4"/>
  <c r="B79" i="4"/>
  <c r="A79" i="4"/>
  <c r="C78" i="4"/>
  <c r="B78" i="4"/>
  <c r="A78" i="4"/>
  <c r="C77" i="4"/>
  <c r="B77" i="4"/>
  <c r="A77" i="4"/>
  <c r="C76" i="4"/>
  <c r="B76" i="4"/>
  <c r="A76" i="4"/>
  <c r="C75" i="4"/>
  <c r="B75" i="4"/>
  <c r="A75" i="4"/>
  <c r="C74" i="4"/>
  <c r="B74" i="4"/>
  <c r="A74" i="4"/>
  <c r="C73" i="4"/>
  <c r="B73" i="4"/>
  <c r="A73" i="4"/>
  <c r="C72" i="4"/>
  <c r="B72" i="4"/>
  <c r="A72" i="4"/>
  <c r="C71" i="4"/>
  <c r="B71" i="4"/>
  <c r="A71" i="4"/>
  <c r="C70" i="4"/>
  <c r="B70" i="4"/>
  <c r="A70" i="4"/>
  <c r="C69" i="4"/>
  <c r="B69" i="4"/>
  <c r="A69" i="4"/>
  <c r="C68" i="4"/>
  <c r="B68" i="4"/>
  <c r="A68" i="4"/>
  <c r="C67" i="4"/>
  <c r="B67" i="4"/>
  <c r="A67" i="4"/>
  <c r="C66" i="4"/>
  <c r="B66" i="4"/>
  <c r="A66" i="4"/>
  <c r="C65" i="4"/>
  <c r="B65" i="4"/>
  <c r="A65" i="4"/>
  <c r="C64" i="4"/>
  <c r="B64" i="4"/>
  <c r="A64" i="4"/>
  <c r="C63" i="4"/>
  <c r="B63" i="4"/>
  <c r="A63" i="4"/>
  <c r="C62" i="4"/>
  <c r="B62" i="4"/>
  <c r="A62" i="4"/>
  <c r="C61" i="4"/>
  <c r="B61" i="4"/>
  <c r="A61" i="4"/>
  <c r="C60" i="4"/>
  <c r="B60" i="4"/>
  <c r="A60" i="4"/>
  <c r="C59" i="4"/>
  <c r="B59" i="4"/>
  <c r="A59" i="4"/>
  <c r="C58" i="4"/>
  <c r="B58" i="4"/>
  <c r="A58" i="4"/>
  <c r="C57" i="4"/>
  <c r="B57" i="4"/>
  <c r="A57" i="4"/>
  <c r="C56" i="4"/>
  <c r="B56" i="4"/>
  <c r="A56" i="4"/>
  <c r="C55" i="4"/>
  <c r="B55" i="4"/>
  <c r="A55" i="4"/>
  <c r="C54" i="4"/>
  <c r="B54" i="4"/>
  <c r="A54" i="4"/>
  <c r="C53" i="4"/>
  <c r="B53" i="4"/>
  <c r="A53" i="4"/>
  <c r="C52" i="4"/>
  <c r="B52" i="4"/>
  <c r="A52" i="4"/>
  <c r="C51" i="4"/>
  <c r="B51" i="4"/>
  <c r="A51" i="4"/>
  <c r="C50" i="4"/>
  <c r="B50" i="4"/>
  <c r="A50" i="4"/>
  <c r="C49" i="4"/>
  <c r="B49" i="4"/>
  <c r="A49" i="4"/>
  <c r="C48" i="4"/>
  <c r="B48" i="4"/>
  <c r="A48" i="4"/>
  <c r="C47" i="4"/>
  <c r="B47" i="4"/>
  <c r="A47" i="4"/>
  <c r="C46" i="4"/>
  <c r="B46" i="4"/>
  <c r="A46" i="4"/>
  <c r="C45" i="4"/>
  <c r="B45" i="4"/>
  <c r="A45" i="4"/>
  <c r="C44" i="4"/>
  <c r="B44" i="4"/>
  <c r="A44" i="4"/>
  <c r="C43" i="4"/>
  <c r="B43" i="4"/>
  <c r="A43" i="4"/>
  <c r="C42" i="4"/>
  <c r="B42" i="4"/>
  <c r="A42" i="4"/>
  <c r="C41" i="4"/>
  <c r="B41" i="4"/>
  <c r="A41" i="4"/>
  <c r="C40" i="4"/>
  <c r="B40" i="4"/>
  <c r="A40" i="4"/>
  <c r="C39" i="4"/>
  <c r="B39" i="4"/>
  <c r="A39" i="4"/>
  <c r="C38" i="4"/>
  <c r="B38" i="4"/>
  <c r="A38" i="4"/>
  <c r="C37" i="4"/>
  <c r="B37" i="4"/>
  <c r="A37" i="4"/>
  <c r="C36" i="4"/>
  <c r="B36" i="4"/>
  <c r="A36" i="4"/>
  <c r="C35" i="4"/>
  <c r="B35" i="4"/>
  <c r="A35" i="4"/>
  <c r="C34" i="4"/>
  <c r="B34" i="4"/>
  <c r="A34" i="4"/>
  <c r="C33" i="4"/>
  <c r="B33" i="4"/>
  <c r="A33" i="4"/>
  <c r="C32" i="4"/>
  <c r="B32" i="4"/>
  <c r="A32" i="4"/>
  <c r="C31" i="4"/>
  <c r="B31" i="4"/>
  <c r="A31" i="4"/>
  <c r="C30" i="4"/>
  <c r="B30" i="4"/>
  <c r="A30" i="4"/>
  <c r="C29" i="4"/>
  <c r="B29" i="4"/>
  <c r="A29" i="4"/>
  <c r="C28" i="4"/>
  <c r="B28" i="4"/>
  <c r="A28" i="4"/>
  <c r="C27" i="4"/>
  <c r="B27" i="4"/>
  <c r="A27" i="4"/>
  <c r="C26" i="4"/>
  <c r="B26" i="4"/>
  <c r="A26" i="4"/>
  <c r="C25" i="4"/>
  <c r="B25" i="4"/>
  <c r="A25" i="4"/>
  <c r="C24" i="4"/>
  <c r="B24" i="4"/>
  <c r="A24" i="4"/>
  <c r="C23" i="4"/>
  <c r="B23" i="4"/>
  <c r="A23" i="4"/>
  <c r="C22" i="4"/>
  <c r="B22" i="4"/>
  <c r="A22" i="4"/>
  <c r="C21" i="4"/>
  <c r="B21" i="4"/>
  <c r="A21" i="4"/>
  <c r="C20" i="4"/>
  <c r="B20" i="4"/>
  <c r="A20" i="4"/>
  <c r="C19" i="4"/>
  <c r="B19" i="4"/>
  <c r="A19" i="4"/>
  <c r="C18" i="4"/>
  <c r="B18" i="4"/>
  <c r="A18" i="4"/>
  <c r="C17" i="4"/>
  <c r="B17" i="4"/>
  <c r="A17" i="4"/>
  <c r="C16" i="4"/>
  <c r="B16" i="4"/>
  <c r="A16" i="4"/>
  <c r="C15" i="4"/>
  <c r="B15" i="4"/>
  <c r="A15" i="4"/>
  <c r="C14" i="4"/>
  <c r="B14" i="4"/>
  <c r="A14" i="4"/>
  <c r="C13" i="4"/>
  <c r="B13" i="4"/>
  <c r="A13" i="4"/>
  <c r="C12" i="4"/>
  <c r="B12" i="4"/>
  <c r="A12" i="4"/>
  <c r="C11" i="4"/>
  <c r="B11" i="4"/>
  <c r="A11" i="4"/>
  <c r="C10" i="4"/>
  <c r="B10" i="4"/>
  <c r="A10" i="4"/>
  <c r="C9" i="4"/>
  <c r="B9" i="4"/>
  <c r="A9" i="4"/>
  <c r="C8" i="4"/>
  <c r="B8" i="4"/>
  <c r="A8" i="4"/>
  <c r="C7" i="4"/>
  <c r="B7" i="4"/>
  <c r="A7" i="4"/>
  <c r="C6" i="4"/>
  <c r="B6" i="4"/>
  <c r="A6" i="4"/>
  <c r="C5" i="4"/>
  <c r="B5" i="4"/>
  <c r="A5" i="4"/>
  <c r="C4" i="4"/>
  <c r="B4" i="4"/>
  <c r="A4" i="4"/>
  <c r="C3" i="4"/>
  <c r="B3" i="4"/>
  <c r="A3" i="4"/>
  <c r="B2" i="4"/>
  <c r="A2" i="4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 s="1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 s="1"/>
  <c r="L107" i="2" a="1"/>
  <c r="L107" i="2" s="1"/>
  <c r="L108" i="2" a="1"/>
  <c r="L108" i="2" s="1"/>
  <c r="L109" i="2" a="1"/>
  <c r="L109" i="2" s="1"/>
  <c r="L110" i="2" a="1"/>
  <c r="L110" i="2" s="1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 s="1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 s="1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 s="1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 s="1"/>
  <c r="L171" i="2" a="1"/>
  <c r="L171" i="2" s="1"/>
  <c r="L172" i="2" a="1"/>
  <c r="L172" i="2" s="1"/>
  <c r="L173" i="2" a="1"/>
  <c r="L173" i="2" s="1"/>
  <c r="L174" i="2" a="1"/>
  <c r="L174" i="2" s="1"/>
  <c r="L175" i="2" a="1"/>
  <c r="L175" i="2" s="1"/>
  <c r="L176" i="2" a="1"/>
  <c r="L176" i="2" s="1"/>
  <c r="L177" i="2" a="1"/>
  <c r="L177" i="2" s="1"/>
  <c r="L178" i="2" a="1"/>
  <c r="L178" i="2" s="1"/>
  <c r="L179" i="2" a="1"/>
  <c r="L179" i="2" s="1"/>
  <c r="L180" i="2" a="1"/>
  <c r="L180" i="2" s="1"/>
  <c r="L181" i="2" a="1"/>
  <c r="L181" i="2" s="1"/>
  <c r="L2" i="2" a="1"/>
  <c r="L2" i="2" s="1"/>
  <c r="I42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2" i="2"/>
  <c r="A2" i="2"/>
  <c r="A194" i="3"/>
  <c r="B194" i="3"/>
  <c r="C194" i="3"/>
  <c r="A195" i="3"/>
  <c r="B195" i="3"/>
  <c r="C195" i="3"/>
  <c r="A196" i="3"/>
  <c r="B196" i="3"/>
  <c r="C196" i="3"/>
  <c r="A197" i="3"/>
  <c r="B197" i="3"/>
  <c r="C197" i="3"/>
  <c r="A198" i="3"/>
  <c r="B198" i="3"/>
  <c r="C198" i="3"/>
  <c r="A199" i="3"/>
  <c r="B199" i="3"/>
  <c r="C199" i="3"/>
  <c r="A200" i="3"/>
  <c r="B200" i="3"/>
  <c r="C200" i="3"/>
  <c r="A201" i="3"/>
  <c r="B201" i="3"/>
  <c r="C201" i="3"/>
  <c r="A202" i="3"/>
  <c r="B202" i="3"/>
  <c r="C202" i="3"/>
  <c r="A203" i="3"/>
  <c r="B203" i="3"/>
  <c r="C203" i="3"/>
  <c r="A204" i="3"/>
  <c r="B204" i="3"/>
  <c r="C204" i="3"/>
  <c r="A205" i="3"/>
  <c r="B205" i="3"/>
  <c r="C205" i="3"/>
  <c r="A206" i="3"/>
  <c r="B206" i="3"/>
  <c r="C206" i="3"/>
  <c r="A207" i="3"/>
  <c r="B207" i="3"/>
  <c r="C207" i="3"/>
  <c r="A208" i="3"/>
  <c r="B208" i="3"/>
  <c r="C208" i="3"/>
  <c r="A209" i="3"/>
  <c r="B209" i="3"/>
  <c r="C209" i="3"/>
  <c r="A210" i="3"/>
  <c r="B210" i="3"/>
  <c r="C210" i="3"/>
  <c r="A211" i="3"/>
  <c r="B211" i="3"/>
  <c r="C211" i="3"/>
  <c r="A212" i="3"/>
  <c r="B212" i="3"/>
  <c r="C212" i="3"/>
  <c r="A213" i="3"/>
  <c r="B213" i="3"/>
  <c r="C213" i="3"/>
  <c r="A214" i="3"/>
  <c r="B214" i="3"/>
  <c r="C214" i="3"/>
  <c r="A215" i="3"/>
  <c r="B215" i="3"/>
  <c r="C215" i="3"/>
  <c r="A216" i="3"/>
  <c r="B216" i="3"/>
  <c r="C216" i="3"/>
  <c r="A217" i="3"/>
  <c r="B217" i="3"/>
  <c r="C217" i="3"/>
  <c r="A218" i="3"/>
  <c r="B218" i="3"/>
  <c r="C218" i="3"/>
  <c r="A219" i="3"/>
  <c r="B219" i="3"/>
  <c r="C219" i="3"/>
  <c r="A220" i="3"/>
  <c r="B220" i="3"/>
  <c r="C220" i="3"/>
  <c r="A221" i="3"/>
  <c r="B221" i="3"/>
  <c r="C221" i="3"/>
  <c r="A222" i="3"/>
  <c r="B222" i="3"/>
  <c r="C222" i="3"/>
  <c r="A223" i="3"/>
  <c r="B223" i="3"/>
  <c r="C223" i="3"/>
  <c r="A224" i="3"/>
  <c r="B224" i="3"/>
  <c r="C224" i="3"/>
  <c r="A225" i="3"/>
  <c r="B225" i="3"/>
  <c r="C225" i="3"/>
  <c r="A226" i="3"/>
  <c r="B226" i="3"/>
  <c r="C226" i="3"/>
  <c r="A227" i="3"/>
  <c r="B227" i="3"/>
  <c r="C227" i="3"/>
  <c r="A228" i="3"/>
  <c r="B228" i="3"/>
  <c r="C228" i="3"/>
  <c r="A229" i="3"/>
  <c r="B229" i="3"/>
  <c r="C229" i="3"/>
  <c r="A230" i="3"/>
  <c r="B230" i="3"/>
  <c r="C230" i="3"/>
  <c r="A231" i="3"/>
  <c r="B231" i="3"/>
  <c r="C231" i="3"/>
  <c r="A232" i="3"/>
  <c r="B232" i="3"/>
  <c r="C232" i="3"/>
  <c r="A233" i="3"/>
  <c r="B233" i="3"/>
  <c r="C233" i="3"/>
  <c r="A234" i="3"/>
  <c r="B234" i="3"/>
  <c r="C234" i="3"/>
  <c r="A235" i="3"/>
  <c r="B235" i="3"/>
  <c r="C235" i="3"/>
  <c r="A236" i="3"/>
  <c r="B236" i="3"/>
  <c r="C236" i="3"/>
  <c r="A237" i="3"/>
  <c r="B237" i="3"/>
  <c r="C237" i="3"/>
  <c r="A238" i="3"/>
  <c r="B238" i="3"/>
  <c r="C238" i="3"/>
  <c r="A239" i="3"/>
  <c r="B239" i="3"/>
  <c r="C239" i="3"/>
  <c r="A240" i="3"/>
  <c r="B240" i="3"/>
  <c r="C240" i="3"/>
  <c r="A241" i="3"/>
  <c r="B241" i="3"/>
  <c r="C241" i="3"/>
  <c r="A242" i="3"/>
  <c r="B242" i="3"/>
  <c r="C242" i="3"/>
  <c r="A243" i="3"/>
  <c r="B243" i="3"/>
  <c r="C243" i="3"/>
  <c r="A244" i="3"/>
  <c r="B244" i="3"/>
  <c r="C244" i="3"/>
  <c r="A245" i="3"/>
  <c r="B245" i="3"/>
  <c r="C245" i="3"/>
  <c r="A246" i="3"/>
  <c r="B246" i="3"/>
  <c r="C246" i="3"/>
  <c r="A247" i="3"/>
  <c r="B247" i="3"/>
  <c r="C247" i="3"/>
  <c r="A248" i="3"/>
  <c r="B248" i="3"/>
  <c r="C248" i="3"/>
  <c r="A249" i="3"/>
  <c r="B249" i="3"/>
  <c r="C249" i="3"/>
  <c r="A250" i="3"/>
  <c r="B250" i="3"/>
  <c r="C250" i="3"/>
  <c r="A251" i="3"/>
  <c r="B251" i="3"/>
  <c r="C251" i="3"/>
  <c r="A252" i="3"/>
  <c r="B252" i="3"/>
  <c r="C252" i="3"/>
  <c r="A253" i="3"/>
  <c r="B253" i="3"/>
  <c r="C253" i="3"/>
  <c r="A254" i="3"/>
  <c r="B254" i="3"/>
  <c r="C254" i="3"/>
  <c r="A255" i="3"/>
  <c r="B255" i="3"/>
  <c r="C255" i="3"/>
  <c r="A256" i="3"/>
  <c r="B256" i="3"/>
  <c r="C256" i="3"/>
  <c r="A257" i="3"/>
  <c r="B257" i="3"/>
  <c r="C257" i="3"/>
  <c r="A258" i="3"/>
  <c r="B258" i="3"/>
  <c r="C258" i="3"/>
  <c r="A259" i="3"/>
  <c r="B259" i="3"/>
  <c r="C259" i="3"/>
  <c r="A260" i="3"/>
  <c r="B260" i="3"/>
  <c r="C260" i="3"/>
  <c r="A261" i="3"/>
  <c r="B261" i="3"/>
  <c r="C261" i="3"/>
  <c r="A262" i="3"/>
  <c r="B262" i="3"/>
  <c r="C262" i="3"/>
  <c r="A263" i="3"/>
  <c r="B263" i="3"/>
  <c r="C263" i="3"/>
  <c r="A264" i="3"/>
  <c r="B264" i="3"/>
  <c r="C264" i="3"/>
  <c r="A265" i="3"/>
  <c r="B265" i="3"/>
  <c r="C265" i="3"/>
  <c r="A266" i="3"/>
  <c r="B266" i="3"/>
  <c r="C266" i="3"/>
  <c r="A267" i="3"/>
  <c r="B267" i="3"/>
  <c r="C267" i="3"/>
  <c r="A268" i="3"/>
  <c r="B268" i="3"/>
  <c r="C268" i="3"/>
  <c r="A269" i="3"/>
  <c r="B269" i="3"/>
  <c r="C269" i="3"/>
  <c r="A270" i="3"/>
  <c r="B270" i="3"/>
  <c r="C270" i="3"/>
  <c r="A271" i="3"/>
  <c r="B271" i="3"/>
  <c r="C271" i="3"/>
  <c r="A272" i="3"/>
  <c r="B272" i="3"/>
  <c r="C272" i="3"/>
  <c r="A273" i="3"/>
  <c r="B273" i="3"/>
  <c r="C273" i="3"/>
  <c r="A274" i="3"/>
  <c r="B274" i="3"/>
  <c r="C274" i="3"/>
  <c r="A275" i="3"/>
  <c r="B275" i="3"/>
  <c r="C275" i="3"/>
  <c r="A276" i="3"/>
  <c r="B276" i="3"/>
  <c r="C276" i="3"/>
  <c r="A277" i="3"/>
  <c r="B277" i="3"/>
  <c r="C277" i="3"/>
  <c r="A278" i="3"/>
  <c r="B278" i="3"/>
  <c r="C278" i="3"/>
  <c r="A279" i="3"/>
  <c r="B279" i="3"/>
  <c r="C279" i="3"/>
  <c r="A280" i="3"/>
  <c r="B280" i="3"/>
  <c r="C280" i="3"/>
  <c r="A281" i="3"/>
  <c r="B281" i="3"/>
  <c r="C281" i="3"/>
  <c r="A282" i="3"/>
  <c r="B282" i="3"/>
  <c r="C282" i="3"/>
  <c r="A283" i="3"/>
  <c r="B283" i="3"/>
  <c r="C283" i="3"/>
  <c r="A284" i="3"/>
  <c r="B284" i="3"/>
  <c r="C284" i="3"/>
  <c r="A285" i="3"/>
  <c r="B285" i="3"/>
  <c r="C285" i="3"/>
  <c r="A286" i="3"/>
  <c r="B286" i="3"/>
  <c r="C286" i="3"/>
  <c r="A287" i="3"/>
  <c r="B287" i="3"/>
  <c r="C287" i="3"/>
  <c r="A288" i="3"/>
  <c r="B288" i="3"/>
  <c r="C288" i="3"/>
  <c r="A289" i="3"/>
  <c r="B289" i="3"/>
  <c r="C289" i="3"/>
  <c r="A290" i="3"/>
  <c r="B290" i="3"/>
  <c r="C290" i="3"/>
  <c r="A291" i="3"/>
  <c r="B291" i="3"/>
  <c r="C291" i="3"/>
  <c r="A292" i="3"/>
  <c r="B292" i="3"/>
  <c r="C292" i="3"/>
  <c r="A293" i="3"/>
  <c r="B293" i="3"/>
  <c r="C293" i="3"/>
  <c r="A294" i="3"/>
  <c r="B294" i="3"/>
  <c r="C294" i="3"/>
  <c r="A295" i="3"/>
  <c r="B295" i="3"/>
  <c r="C295" i="3"/>
  <c r="A296" i="3"/>
  <c r="B296" i="3"/>
  <c r="C296" i="3"/>
  <c r="A297" i="3"/>
  <c r="B297" i="3"/>
  <c r="C297" i="3"/>
  <c r="A298" i="3"/>
  <c r="B298" i="3"/>
  <c r="C298" i="3"/>
  <c r="A299" i="3"/>
  <c r="B299" i="3"/>
  <c r="C299" i="3"/>
  <c r="A300" i="3"/>
  <c r="B300" i="3"/>
  <c r="C300" i="3"/>
  <c r="A301" i="3"/>
  <c r="B301" i="3"/>
  <c r="C301" i="3"/>
  <c r="A302" i="3"/>
  <c r="B302" i="3"/>
  <c r="C302" i="3"/>
  <c r="A303" i="3"/>
  <c r="B303" i="3"/>
  <c r="C303" i="3"/>
  <c r="A304" i="3"/>
  <c r="B304" i="3"/>
  <c r="C304" i="3"/>
  <c r="A305" i="3"/>
  <c r="B305" i="3"/>
  <c r="C305" i="3"/>
  <c r="A306" i="3"/>
  <c r="B306" i="3"/>
  <c r="C306" i="3"/>
  <c r="A307" i="3"/>
  <c r="B307" i="3"/>
  <c r="C307" i="3"/>
  <c r="A308" i="3"/>
  <c r="B308" i="3"/>
  <c r="C308" i="3"/>
  <c r="A309" i="3"/>
  <c r="B309" i="3"/>
  <c r="C309" i="3"/>
  <c r="A310" i="3"/>
  <c r="B310" i="3"/>
  <c r="C310" i="3"/>
  <c r="A311" i="3"/>
  <c r="B311" i="3"/>
  <c r="C311" i="3"/>
  <c r="A312" i="3"/>
  <c r="B312" i="3"/>
  <c r="C312" i="3"/>
  <c r="A313" i="3"/>
  <c r="B313" i="3"/>
  <c r="C313" i="3"/>
  <c r="A314" i="3"/>
  <c r="B314" i="3"/>
  <c r="C314" i="3"/>
  <c r="A315" i="3"/>
  <c r="B315" i="3"/>
  <c r="C315" i="3"/>
  <c r="A316" i="3"/>
  <c r="B316" i="3"/>
  <c r="C316" i="3"/>
  <c r="A317" i="3"/>
  <c r="B317" i="3"/>
  <c r="C317" i="3"/>
  <c r="A318" i="3"/>
  <c r="B318" i="3"/>
  <c r="C318" i="3"/>
  <c r="A319" i="3"/>
  <c r="B319" i="3"/>
  <c r="C319" i="3"/>
  <c r="A320" i="3"/>
  <c r="B320" i="3"/>
  <c r="C320" i="3"/>
  <c r="A321" i="3"/>
  <c r="B321" i="3"/>
  <c r="C321" i="3"/>
  <c r="A322" i="3"/>
  <c r="B322" i="3"/>
  <c r="C322" i="3"/>
  <c r="A323" i="3"/>
  <c r="B323" i="3"/>
  <c r="C323" i="3"/>
  <c r="A324" i="3"/>
  <c r="B324" i="3"/>
  <c r="C324" i="3"/>
  <c r="A325" i="3"/>
  <c r="B325" i="3"/>
  <c r="C325" i="3"/>
  <c r="A326" i="3"/>
  <c r="B326" i="3"/>
  <c r="C326" i="3"/>
  <c r="A327" i="3"/>
  <c r="B327" i="3"/>
  <c r="C327" i="3"/>
  <c r="A328" i="3"/>
  <c r="B328" i="3"/>
  <c r="C328" i="3"/>
  <c r="A329" i="3"/>
  <c r="B329" i="3"/>
  <c r="C329" i="3"/>
  <c r="A330" i="3"/>
  <c r="B330" i="3"/>
  <c r="C330" i="3"/>
  <c r="A331" i="3"/>
  <c r="B331" i="3"/>
  <c r="C331" i="3"/>
  <c r="A332" i="3"/>
  <c r="B332" i="3"/>
  <c r="C332" i="3"/>
  <c r="A333" i="3"/>
  <c r="B333" i="3"/>
  <c r="C333" i="3"/>
  <c r="A334" i="3"/>
  <c r="B334" i="3"/>
  <c r="C334" i="3"/>
  <c r="A335" i="3"/>
  <c r="B335" i="3"/>
  <c r="C335" i="3"/>
  <c r="A336" i="3"/>
  <c r="B336" i="3"/>
  <c r="C336" i="3"/>
  <c r="A337" i="3"/>
  <c r="B337" i="3"/>
  <c r="C337" i="3"/>
  <c r="A338" i="3"/>
  <c r="B338" i="3"/>
  <c r="C338" i="3"/>
  <c r="A339" i="3"/>
  <c r="B339" i="3"/>
  <c r="C339" i="3"/>
  <c r="A340" i="3"/>
  <c r="B340" i="3"/>
  <c r="C340" i="3"/>
  <c r="A341" i="3"/>
  <c r="B341" i="3"/>
  <c r="C341" i="3"/>
  <c r="A342" i="3"/>
  <c r="B342" i="3"/>
  <c r="C342" i="3"/>
  <c r="A343" i="3"/>
  <c r="B343" i="3"/>
  <c r="C343" i="3"/>
  <c r="A344" i="3"/>
  <c r="B344" i="3"/>
  <c r="C344" i="3"/>
  <c r="A345" i="3"/>
  <c r="B345" i="3"/>
  <c r="C345" i="3"/>
  <c r="A346" i="3"/>
  <c r="B346" i="3"/>
  <c r="C346" i="3"/>
  <c r="A347" i="3"/>
  <c r="B347" i="3"/>
  <c r="C347" i="3"/>
  <c r="A348" i="3"/>
  <c r="B348" i="3"/>
  <c r="C348" i="3"/>
  <c r="A349" i="3"/>
  <c r="B349" i="3"/>
  <c r="C349" i="3"/>
  <c r="A350" i="3"/>
  <c r="B350" i="3"/>
  <c r="C350" i="3"/>
  <c r="A351" i="3"/>
  <c r="B351" i="3"/>
  <c r="C351" i="3"/>
  <c r="A352" i="3"/>
  <c r="B352" i="3"/>
  <c r="C352" i="3"/>
  <c r="A353" i="3"/>
  <c r="B353" i="3"/>
  <c r="C353" i="3"/>
  <c r="A354" i="3"/>
  <c r="B354" i="3"/>
  <c r="C354" i="3"/>
  <c r="A355" i="3"/>
  <c r="B355" i="3"/>
  <c r="C355" i="3"/>
  <c r="A356" i="3"/>
  <c r="B356" i="3"/>
  <c r="C356" i="3"/>
  <c r="A357" i="3"/>
  <c r="B357" i="3"/>
  <c r="C357" i="3"/>
  <c r="A358" i="3"/>
  <c r="B358" i="3"/>
  <c r="C358" i="3"/>
  <c r="A359" i="3"/>
  <c r="B359" i="3"/>
  <c r="C359" i="3"/>
  <c r="A360" i="3"/>
  <c r="B360" i="3"/>
  <c r="C360" i="3"/>
  <c r="A361" i="3"/>
  <c r="B361" i="3"/>
  <c r="C361" i="3"/>
  <c r="A362" i="3"/>
  <c r="B362" i="3"/>
  <c r="C362" i="3"/>
  <c r="A363" i="3"/>
  <c r="B363" i="3"/>
  <c r="C363" i="3"/>
  <c r="A364" i="3"/>
  <c r="B364" i="3"/>
  <c r="C364" i="3"/>
  <c r="A365" i="3"/>
  <c r="B365" i="3"/>
  <c r="C365" i="3"/>
  <c r="A366" i="3"/>
  <c r="B366" i="3"/>
  <c r="C366" i="3"/>
  <c r="A367" i="3"/>
  <c r="B367" i="3"/>
  <c r="C367" i="3"/>
  <c r="A368" i="3"/>
  <c r="B368" i="3"/>
  <c r="C368" i="3"/>
  <c r="A369" i="3"/>
  <c r="B369" i="3"/>
  <c r="C369" i="3"/>
  <c r="A370" i="3"/>
  <c r="B370" i="3"/>
  <c r="C370" i="3"/>
  <c r="A371" i="3"/>
  <c r="B371" i="3"/>
  <c r="C371" i="3"/>
  <c r="A372" i="3"/>
  <c r="B372" i="3"/>
  <c r="C372" i="3"/>
  <c r="A373" i="3"/>
  <c r="B373" i="3"/>
  <c r="C373" i="3"/>
  <c r="A374" i="3"/>
  <c r="B374" i="3"/>
  <c r="C374" i="3"/>
  <c r="A375" i="3"/>
  <c r="B375" i="3"/>
  <c r="C375" i="3"/>
  <c r="A376" i="3"/>
  <c r="B376" i="3"/>
  <c r="C376" i="3"/>
  <c r="A377" i="3"/>
  <c r="B377" i="3"/>
  <c r="C377" i="3"/>
  <c r="A378" i="3"/>
  <c r="B378" i="3"/>
  <c r="C378" i="3"/>
  <c r="A379" i="3"/>
  <c r="B379" i="3"/>
  <c r="C379" i="3"/>
  <c r="A380" i="3"/>
  <c r="B380" i="3"/>
  <c r="C380" i="3"/>
  <c r="A381" i="3"/>
  <c r="B381" i="3"/>
  <c r="C381" i="3"/>
  <c r="A382" i="3"/>
  <c r="B382" i="3"/>
  <c r="C382" i="3"/>
  <c r="A383" i="3"/>
  <c r="B383" i="3"/>
  <c r="C383" i="3"/>
  <c r="A384" i="3"/>
  <c r="B384" i="3"/>
  <c r="C384" i="3"/>
  <c r="A385" i="3"/>
  <c r="B385" i="3"/>
  <c r="C385" i="3"/>
  <c r="A386" i="3"/>
  <c r="B386" i="3"/>
  <c r="C386" i="3"/>
  <c r="A387" i="3"/>
  <c r="B387" i="3"/>
  <c r="C387" i="3"/>
  <c r="A388" i="3"/>
  <c r="B388" i="3"/>
  <c r="C388" i="3"/>
  <c r="A389" i="3"/>
  <c r="B389" i="3"/>
  <c r="C389" i="3"/>
  <c r="A390" i="3"/>
  <c r="B390" i="3"/>
  <c r="C390" i="3"/>
  <c r="A391" i="3"/>
  <c r="B391" i="3"/>
  <c r="C391" i="3"/>
  <c r="A392" i="3"/>
  <c r="B392" i="3"/>
  <c r="C392" i="3"/>
  <c r="A393" i="3"/>
  <c r="B393" i="3"/>
  <c r="C393" i="3"/>
  <c r="A394" i="3"/>
  <c r="B394" i="3"/>
  <c r="C394" i="3"/>
  <c r="A395" i="3"/>
  <c r="B395" i="3"/>
  <c r="C395" i="3"/>
  <c r="A396" i="3"/>
  <c r="B396" i="3"/>
  <c r="C396" i="3"/>
  <c r="A397" i="3"/>
  <c r="B397" i="3"/>
  <c r="C397" i="3"/>
  <c r="A398" i="3"/>
  <c r="B398" i="3"/>
  <c r="C398" i="3"/>
  <c r="A399" i="3"/>
  <c r="B399" i="3"/>
  <c r="C399" i="3"/>
  <c r="A400" i="3"/>
  <c r="B400" i="3"/>
  <c r="C400" i="3"/>
  <c r="A401" i="3"/>
  <c r="B401" i="3"/>
  <c r="C401" i="3"/>
  <c r="A402" i="3"/>
  <c r="B402" i="3"/>
  <c r="C402" i="3"/>
  <c r="A403" i="3"/>
  <c r="B403" i="3"/>
  <c r="C403" i="3"/>
  <c r="A404" i="3"/>
  <c r="B404" i="3"/>
  <c r="C404" i="3"/>
  <c r="A405" i="3"/>
  <c r="B405" i="3"/>
  <c r="C405" i="3"/>
  <c r="A406" i="3"/>
  <c r="B406" i="3"/>
  <c r="C406" i="3"/>
  <c r="A407" i="3"/>
  <c r="B407" i="3"/>
  <c r="C407" i="3"/>
  <c r="A408" i="3"/>
  <c r="B408" i="3"/>
  <c r="C408" i="3"/>
  <c r="A409" i="3"/>
  <c r="B409" i="3"/>
  <c r="C409" i="3"/>
  <c r="A410" i="3"/>
  <c r="B410" i="3"/>
  <c r="C410" i="3"/>
  <c r="A411" i="3"/>
  <c r="B411" i="3"/>
  <c r="C411" i="3"/>
  <c r="A412" i="3"/>
  <c r="B412" i="3"/>
  <c r="C412" i="3"/>
  <c r="A413" i="3"/>
  <c r="B413" i="3"/>
  <c r="C413" i="3"/>
  <c r="A414" i="3"/>
  <c r="B414" i="3"/>
  <c r="C414" i="3"/>
  <c r="A415" i="3"/>
  <c r="B415" i="3"/>
  <c r="C415" i="3"/>
  <c r="A416" i="3"/>
  <c r="B416" i="3"/>
  <c r="C416" i="3"/>
  <c r="A417" i="3"/>
  <c r="B417" i="3"/>
  <c r="C417" i="3"/>
  <c r="A418" i="3"/>
  <c r="B418" i="3"/>
  <c r="C418" i="3"/>
  <c r="A419" i="3"/>
  <c r="B419" i="3"/>
  <c r="C419" i="3"/>
  <c r="A420" i="3"/>
  <c r="B420" i="3"/>
  <c r="C420" i="3"/>
  <c r="A421" i="3"/>
  <c r="B421" i="3"/>
  <c r="C421" i="3"/>
  <c r="A422" i="3"/>
  <c r="B422" i="3"/>
  <c r="C422" i="3"/>
  <c r="A423" i="3"/>
  <c r="B423" i="3"/>
  <c r="C423" i="3"/>
  <c r="A424" i="3"/>
  <c r="B424" i="3"/>
  <c r="C424" i="3"/>
  <c r="A425" i="3"/>
  <c r="B425" i="3"/>
  <c r="C425" i="3"/>
  <c r="A426" i="3"/>
  <c r="B426" i="3"/>
  <c r="C426" i="3"/>
  <c r="A427" i="3"/>
  <c r="B427" i="3"/>
  <c r="C427" i="3"/>
  <c r="A428" i="3"/>
  <c r="B428" i="3"/>
  <c r="C428" i="3"/>
  <c r="A429" i="3"/>
  <c r="B429" i="3"/>
  <c r="C429" i="3"/>
  <c r="A430" i="3"/>
  <c r="B430" i="3"/>
  <c r="C430" i="3"/>
  <c r="A431" i="3"/>
  <c r="B431" i="3"/>
  <c r="C431" i="3"/>
  <c r="A432" i="3"/>
  <c r="B432" i="3"/>
  <c r="C432" i="3"/>
  <c r="A433" i="3"/>
  <c r="B433" i="3"/>
  <c r="C433" i="3"/>
  <c r="A434" i="3"/>
  <c r="B434" i="3"/>
  <c r="C434" i="3"/>
  <c r="A435" i="3"/>
  <c r="B435" i="3"/>
  <c r="C435" i="3"/>
  <c r="A436" i="3"/>
  <c r="B436" i="3"/>
  <c r="C436" i="3"/>
  <c r="A437" i="3"/>
  <c r="B437" i="3"/>
  <c r="C437" i="3"/>
  <c r="A438" i="3"/>
  <c r="B438" i="3"/>
  <c r="C438" i="3"/>
  <c r="A439" i="3"/>
  <c r="B439" i="3"/>
  <c r="C439" i="3"/>
  <c r="A440" i="3"/>
  <c r="B440" i="3"/>
  <c r="C440" i="3"/>
  <c r="A441" i="3"/>
  <c r="B441" i="3"/>
  <c r="C441" i="3"/>
  <c r="A442" i="3"/>
  <c r="B442" i="3"/>
  <c r="C442" i="3"/>
  <c r="A443" i="3"/>
  <c r="B443" i="3"/>
  <c r="C443" i="3"/>
  <c r="A444" i="3"/>
  <c r="B444" i="3"/>
  <c r="C444" i="3"/>
  <c r="A445" i="3"/>
  <c r="B445" i="3"/>
  <c r="C445" i="3"/>
  <c r="A446" i="3"/>
  <c r="B446" i="3"/>
  <c r="C446" i="3"/>
  <c r="A447" i="3"/>
  <c r="B447" i="3"/>
  <c r="C447" i="3"/>
  <c r="A448" i="3"/>
  <c r="B448" i="3"/>
  <c r="C448" i="3"/>
  <c r="A449" i="3"/>
  <c r="B449" i="3"/>
  <c r="C449" i="3"/>
  <c r="A450" i="3"/>
  <c r="B450" i="3"/>
  <c r="C450" i="3"/>
  <c r="A451" i="3"/>
  <c r="B451" i="3"/>
  <c r="C451" i="3"/>
  <c r="A452" i="3"/>
  <c r="B452" i="3"/>
  <c r="C452" i="3"/>
  <c r="A453" i="3"/>
  <c r="B453" i="3"/>
  <c r="C453" i="3"/>
  <c r="A454" i="3"/>
  <c r="B454" i="3"/>
  <c r="C454" i="3"/>
  <c r="A455" i="3"/>
  <c r="B455" i="3"/>
  <c r="C455" i="3"/>
  <c r="A456" i="3"/>
  <c r="B456" i="3"/>
  <c r="C456" i="3"/>
  <c r="A457" i="3"/>
  <c r="B457" i="3"/>
  <c r="C457" i="3"/>
  <c r="A458" i="3"/>
  <c r="B458" i="3"/>
  <c r="C458" i="3"/>
  <c r="A459" i="3"/>
  <c r="B459" i="3"/>
  <c r="C459" i="3"/>
  <c r="A460" i="3"/>
  <c r="B460" i="3"/>
  <c r="C460" i="3"/>
  <c r="A461" i="3"/>
  <c r="B461" i="3"/>
  <c r="C461" i="3"/>
  <c r="A462" i="3"/>
  <c r="B462" i="3"/>
  <c r="C462" i="3"/>
  <c r="A463" i="3"/>
  <c r="B463" i="3"/>
  <c r="C463" i="3"/>
  <c r="A464" i="3"/>
  <c r="B464" i="3"/>
  <c r="C464" i="3"/>
  <c r="A465" i="3"/>
  <c r="B465" i="3"/>
  <c r="C465" i="3"/>
  <c r="A466" i="3"/>
  <c r="B466" i="3"/>
  <c r="C466" i="3"/>
  <c r="A467" i="3"/>
  <c r="B467" i="3"/>
  <c r="C467" i="3"/>
  <c r="A468" i="3"/>
  <c r="B468" i="3"/>
  <c r="C468" i="3"/>
  <c r="A469" i="3"/>
  <c r="B469" i="3"/>
  <c r="C469" i="3"/>
  <c r="A470" i="3"/>
  <c r="B470" i="3"/>
  <c r="C470" i="3"/>
  <c r="A471" i="3"/>
  <c r="B471" i="3"/>
  <c r="C471" i="3"/>
  <c r="A472" i="3"/>
  <c r="B472" i="3"/>
  <c r="C472" i="3"/>
  <c r="A473" i="3"/>
  <c r="B473" i="3"/>
  <c r="C473" i="3"/>
  <c r="A474" i="3"/>
  <c r="B474" i="3"/>
  <c r="C474" i="3"/>
  <c r="A475" i="3"/>
  <c r="B475" i="3"/>
  <c r="C475" i="3"/>
  <c r="A476" i="3"/>
  <c r="B476" i="3"/>
  <c r="C476" i="3"/>
  <c r="A477" i="3"/>
  <c r="B477" i="3"/>
  <c r="C477" i="3"/>
  <c r="A478" i="3"/>
  <c r="B478" i="3"/>
  <c r="C478" i="3"/>
  <c r="A479" i="3"/>
  <c r="B479" i="3"/>
  <c r="C479" i="3"/>
  <c r="A480" i="3"/>
  <c r="B480" i="3"/>
  <c r="C480" i="3"/>
  <c r="A481" i="3"/>
  <c r="B481" i="3"/>
  <c r="C481" i="3"/>
  <c r="A482" i="3"/>
  <c r="B482" i="3"/>
  <c r="C482" i="3"/>
  <c r="A483" i="3"/>
  <c r="B483" i="3"/>
  <c r="C483" i="3"/>
  <c r="A484" i="3"/>
  <c r="B484" i="3"/>
  <c r="C484" i="3"/>
  <c r="A485" i="3"/>
  <c r="B485" i="3"/>
  <c r="C485" i="3"/>
  <c r="A486" i="3"/>
  <c r="B486" i="3"/>
  <c r="C486" i="3"/>
  <c r="A487" i="3"/>
  <c r="B487" i="3"/>
  <c r="C487" i="3"/>
  <c r="A488" i="3"/>
  <c r="B488" i="3"/>
  <c r="C488" i="3"/>
  <c r="A489" i="3"/>
  <c r="B489" i="3"/>
  <c r="C489" i="3"/>
  <c r="A490" i="3"/>
  <c r="B490" i="3"/>
  <c r="C490" i="3"/>
  <c r="A491" i="3"/>
  <c r="B491" i="3"/>
  <c r="C491" i="3"/>
  <c r="A492" i="3"/>
  <c r="B492" i="3"/>
  <c r="C492" i="3"/>
  <c r="A493" i="3"/>
  <c r="B493" i="3"/>
  <c r="C493" i="3"/>
  <c r="A494" i="3"/>
  <c r="B494" i="3"/>
  <c r="C494" i="3"/>
  <c r="A495" i="3"/>
  <c r="B495" i="3"/>
  <c r="C495" i="3"/>
  <c r="A496" i="3"/>
  <c r="B496" i="3"/>
  <c r="C496" i="3"/>
  <c r="A497" i="3"/>
  <c r="B497" i="3"/>
  <c r="C497" i="3"/>
  <c r="A498" i="3"/>
  <c r="B498" i="3"/>
  <c r="C498" i="3"/>
  <c r="A499" i="3"/>
  <c r="B499" i="3"/>
  <c r="C499" i="3"/>
  <c r="A500" i="3"/>
  <c r="B500" i="3"/>
  <c r="C500" i="3"/>
  <c r="A501" i="3"/>
  <c r="B501" i="3"/>
  <c r="C501" i="3"/>
  <c r="A502" i="3"/>
  <c r="B502" i="3"/>
  <c r="C502" i="3"/>
  <c r="A503" i="3"/>
  <c r="B503" i="3"/>
  <c r="C503" i="3"/>
  <c r="A504" i="3"/>
  <c r="B504" i="3"/>
  <c r="C504" i="3"/>
  <c r="A505" i="3"/>
  <c r="B505" i="3"/>
  <c r="C505" i="3"/>
  <c r="A506" i="3"/>
  <c r="B506" i="3"/>
  <c r="C506" i="3"/>
  <c r="A507" i="3"/>
  <c r="B507" i="3"/>
  <c r="C507" i="3"/>
  <c r="A508" i="3"/>
  <c r="B508" i="3"/>
  <c r="C508" i="3"/>
  <c r="A509" i="3"/>
  <c r="B509" i="3"/>
  <c r="C509" i="3"/>
  <c r="A510" i="3"/>
  <c r="B510" i="3"/>
  <c r="C510" i="3"/>
  <c r="A511" i="3"/>
  <c r="B511" i="3"/>
  <c r="C511" i="3"/>
  <c r="A512" i="3"/>
  <c r="B512" i="3"/>
  <c r="C512" i="3"/>
  <c r="A513" i="3"/>
  <c r="B513" i="3"/>
  <c r="C513" i="3"/>
  <c r="A514" i="3"/>
  <c r="B514" i="3"/>
  <c r="C514" i="3"/>
  <c r="A515" i="3"/>
  <c r="B515" i="3"/>
  <c r="C515" i="3"/>
  <c r="A516" i="3"/>
  <c r="B516" i="3"/>
  <c r="C516" i="3"/>
  <c r="A517" i="3"/>
  <c r="B517" i="3"/>
  <c r="C517" i="3"/>
  <c r="A518" i="3"/>
  <c r="B518" i="3"/>
  <c r="C518" i="3"/>
  <c r="A519" i="3"/>
  <c r="B519" i="3"/>
  <c r="C519" i="3"/>
  <c r="A520" i="3"/>
  <c r="B520" i="3"/>
  <c r="C520" i="3"/>
  <c r="A521" i="3"/>
  <c r="B521" i="3"/>
  <c r="C521" i="3"/>
  <c r="A522" i="3"/>
  <c r="B522" i="3"/>
  <c r="C522" i="3"/>
  <c r="A523" i="3"/>
  <c r="B523" i="3"/>
  <c r="C523" i="3"/>
  <c r="A524" i="3"/>
  <c r="B524" i="3"/>
  <c r="C524" i="3"/>
  <c r="A525" i="3"/>
  <c r="B525" i="3"/>
  <c r="C525" i="3"/>
  <c r="A526" i="3"/>
  <c r="B526" i="3"/>
  <c r="C526" i="3"/>
  <c r="A527" i="3"/>
  <c r="B527" i="3"/>
  <c r="C527" i="3"/>
  <c r="A528" i="3"/>
  <c r="B528" i="3"/>
  <c r="C528" i="3"/>
  <c r="A529" i="3"/>
  <c r="B529" i="3"/>
  <c r="C529" i="3"/>
  <c r="A530" i="3"/>
  <c r="B530" i="3"/>
  <c r="C530" i="3"/>
  <c r="A531" i="3"/>
  <c r="B531" i="3"/>
  <c r="C531" i="3"/>
  <c r="A532" i="3"/>
  <c r="B532" i="3"/>
  <c r="C532" i="3"/>
  <c r="A533" i="3"/>
  <c r="B533" i="3"/>
  <c r="C533" i="3"/>
  <c r="A534" i="3"/>
  <c r="B534" i="3"/>
  <c r="C534" i="3"/>
  <c r="A535" i="3"/>
  <c r="B535" i="3"/>
  <c r="C535" i="3"/>
  <c r="A536" i="3"/>
  <c r="B536" i="3"/>
  <c r="C536" i="3"/>
  <c r="A537" i="3"/>
  <c r="B537" i="3"/>
  <c r="C537" i="3"/>
  <c r="A538" i="3"/>
  <c r="B538" i="3"/>
  <c r="C538" i="3"/>
  <c r="A539" i="3"/>
  <c r="B539" i="3"/>
  <c r="C539" i="3"/>
  <c r="A540" i="3"/>
  <c r="B540" i="3"/>
  <c r="C540" i="3"/>
  <c r="A541" i="3"/>
  <c r="B541" i="3"/>
  <c r="C541" i="3"/>
  <c r="A542" i="3"/>
  <c r="B542" i="3"/>
  <c r="C542" i="3"/>
  <c r="A543" i="3"/>
  <c r="B543" i="3"/>
  <c r="C543" i="3"/>
  <c r="A544" i="3"/>
  <c r="B544" i="3"/>
  <c r="C544" i="3"/>
  <c r="A545" i="3"/>
  <c r="B545" i="3"/>
  <c r="C545" i="3"/>
  <c r="A546" i="3"/>
  <c r="B546" i="3"/>
  <c r="C546" i="3"/>
  <c r="A547" i="3"/>
  <c r="B547" i="3"/>
  <c r="C547" i="3"/>
  <c r="A548" i="3"/>
  <c r="B548" i="3"/>
  <c r="C548" i="3"/>
  <c r="A549" i="3"/>
  <c r="B549" i="3"/>
  <c r="C549" i="3"/>
  <c r="A550" i="3"/>
  <c r="B550" i="3"/>
  <c r="C550" i="3"/>
  <c r="A551" i="3"/>
  <c r="B551" i="3"/>
  <c r="C551" i="3"/>
  <c r="A552" i="3"/>
  <c r="B552" i="3"/>
  <c r="C552" i="3"/>
  <c r="A553" i="3"/>
  <c r="B553" i="3"/>
  <c r="C553" i="3"/>
  <c r="A554" i="3"/>
  <c r="B554" i="3"/>
  <c r="C554" i="3"/>
  <c r="A555" i="3"/>
  <c r="B555" i="3"/>
  <c r="C555" i="3"/>
  <c r="A556" i="3"/>
  <c r="B556" i="3"/>
  <c r="C556" i="3"/>
  <c r="A557" i="3"/>
  <c r="B557" i="3"/>
  <c r="C557" i="3"/>
  <c r="A558" i="3"/>
  <c r="B558" i="3"/>
  <c r="C558" i="3"/>
  <c r="A559" i="3"/>
  <c r="B559" i="3"/>
  <c r="C559" i="3"/>
  <c r="A560" i="3"/>
  <c r="B560" i="3"/>
  <c r="C560" i="3"/>
  <c r="A561" i="3"/>
  <c r="B561" i="3"/>
  <c r="C561" i="3"/>
  <c r="A562" i="3"/>
  <c r="B562" i="3"/>
  <c r="C562" i="3"/>
  <c r="A563" i="3"/>
  <c r="B563" i="3"/>
  <c r="C563" i="3"/>
  <c r="A564" i="3"/>
  <c r="B564" i="3"/>
  <c r="C564" i="3"/>
  <c r="A565" i="3"/>
  <c r="B565" i="3"/>
  <c r="C565" i="3"/>
  <c r="A566" i="3"/>
  <c r="B566" i="3"/>
  <c r="C566" i="3"/>
  <c r="A567" i="3"/>
  <c r="B567" i="3"/>
  <c r="C567" i="3"/>
  <c r="A568" i="3"/>
  <c r="B568" i="3"/>
  <c r="C568" i="3"/>
  <c r="A569" i="3"/>
  <c r="B569" i="3"/>
  <c r="C569" i="3"/>
  <c r="A570" i="3"/>
  <c r="B570" i="3"/>
  <c r="C570" i="3"/>
  <c r="A571" i="3"/>
  <c r="B571" i="3"/>
  <c r="C571" i="3"/>
  <c r="A572" i="3"/>
  <c r="B572" i="3"/>
  <c r="C572" i="3"/>
  <c r="A573" i="3"/>
  <c r="B573" i="3"/>
  <c r="C573" i="3"/>
  <c r="A574" i="3"/>
  <c r="B574" i="3"/>
  <c r="C574" i="3"/>
  <c r="A575" i="3"/>
  <c r="B575" i="3"/>
  <c r="C575" i="3"/>
  <c r="A576" i="3"/>
  <c r="B576" i="3"/>
  <c r="C576" i="3"/>
  <c r="A577" i="3"/>
  <c r="B577" i="3"/>
  <c r="C577" i="3"/>
  <c r="A578" i="3"/>
  <c r="B578" i="3"/>
  <c r="C578" i="3"/>
  <c r="A579" i="3"/>
  <c r="B579" i="3"/>
  <c r="C579" i="3"/>
  <c r="A580" i="3"/>
  <c r="B580" i="3"/>
  <c r="C580" i="3"/>
  <c r="A581" i="3"/>
  <c r="B581" i="3"/>
  <c r="C581" i="3"/>
  <c r="A582" i="3"/>
  <c r="B582" i="3"/>
  <c r="C582" i="3"/>
  <c r="A583" i="3"/>
  <c r="B583" i="3"/>
  <c r="C583" i="3"/>
  <c r="A584" i="3"/>
  <c r="B584" i="3"/>
  <c r="C584" i="3"/>
  <c r="A585" i="3"/>
  <c r="B585" i="3"/>
  <c r="C585" i="3"/>
  <c r="A586" i="3"/>
  <c r="B586" i="3"/>
  <c r="C586" i="3"/>
  <c r="A587" i="3"/>
  <c r="B587" i="3"/>
  <c r="C587" i="3"/>
  <c r="A588" i="3"/>
  <c r="B588" i="3"/>
  <c r="C588" i="3"/>
  <c r="A589" i="3"/>
  <c r="B589" i="3"/>
  <c r="C589" i="3"/>
  <c r="A590" i="3"/>
  <c r="B590" i="3"/>
  <c r="C590" i="3"/>
  <c r="A591" i="3"/>
  <c r="B591" i="3"/>
  <c r="C591" i="3"/>
  <c r="A592" i="3"/>
  <c r="B592" i="3"/>
  <c r="C592" i="3"/>
  <c r="A593" i="3"/>
  <c r="B593" i="3"/>
  <c r="C593" i="3"/>
  <c r="A594" i="3"/>
  <c r="B594" i="3"/>
  <c r="C594" i="3"/>
  <c r="A595" i="3"/>
  <c r="B595" i="3"/>
  <c r="C595" i="3"/>
  <c r="A596" i="3"/>
  <c r="B596" i="3"/>
  <c r="C596" i="3"/>
  <c r="A597" i="3"/>
  <c r="B597" i="3"/>
  <c r="C597" i="3"/>
  <c r="A598" i="3"/>
  <c r="B598" i="3"/>
  <c r="C598" i="3"/>
  <c r="A599" i="3"/>
  <c r="B599" i="3"/>
  <c r="C599" i="3"/>
  <c r="A600" i="3"/>
  <c r="B600" i="3"/>
  <c r="C600" i="3"/>
  <c r="A601" i="3"/>
  <c r="B601" i="3"/>
  <c r="C601" i="3"/>
  <c r="A602" i="3"/>
  <c r="B602" i="3"/>
  <c r="C602" i="3"/>
  <c r="A603" i="3"/>
  <c r="B603" i="3"/>
  <c r="C603" i="3"/>
  <c r="A604" i="3"/>
  <c r="B604" i="3"/>
  <c r="C604" i="3"/>
  <c r="A605" i="3"/>
  <c r="B605" i="3"/>
  <c r="C605" i="3"/>
  <c r="A606" i="3"/>
  <c r="B606" i="3"/>
  <c r="C606" i="3"/>
  <c r="A607" i="3"/>
  <c r="B607" i="3"/>
  <c r="C607" i="3"/>
  <c r="A608" i="3"/>
  <c r="B608" i="3"/>
  <c r="C608" i="3"/>
  <c r="A609" i="3"/>
  <c r="B609" i="3"/>
  <c r="C609" i="3"/>
  <c r="A610" i="3"/>
  <c r="B610" i="3"/>
  <c r="C610" i="3"/>
  <c r="A611" i="3"/>
  <c r="B611" i="3"/>
  <c r="C611" i="3"/>
  <c r="A612" i="3"/>
  <c r="B612" i="3"/>
  <c r="C612" i="3"/>
  <c r="A613" i="3"/>
  <c r="B613" i="3"/>
  <c r="C613" i="3"/>
  <c r="A614" i="3"/>
  <c r="B614" i="3"/>
  <c r="C614" i="3"/>
  <c r="A615" i="3"/>
  <c r="B615" i="3"/>
  <c r="C615" i="3"/>
  <c r="A616" i="3"/>
  <c r="B616" i="3"/>
  <c r="C616" i="3"/>
  <c r="A617" i="3"/>
  <c r="B617" i="3"/>
  <c r="C617" i="3"/>
  <c r="A618" i="3"/>
  <c r="B618" i="3"/>
  <c r="C618" i="3"/>
  <c r="A619" i="3"/>
  <c r="B619" i="3"/>
  <c r="C619" i="3"/>
  <c r="A620" i="3"/>
  <c r="B620" i="3"/>
  <c r="C620" i="3"/>
  <c r="A621" i="3"/>
  <c r="B621" i="3"/>
  <c r="C621" i="3"/>
  <c r="A622" i="3"/>
  <c r="B622" i="3"/>
  <c r="C622" i="3"/>
  <c r="A623" i="3"/>
  <c r="B623" i="3"/>
  <c r="C623" i="3"/>
  <c r="A624" i="3"/>
  <c r="B624" i="3"/>
  <c r="C624" i="3"/>
  <c r="A625" i="3"/>
  <c r="B625" i="3"/>
  <c r="C625" i="3"/>
  <c r="A626" i="3"/>
  <c r="B626" i="3"/>
  <c r="C626" i="3"/>
  <c r="A627" i="3"/>
  <c r="B627" i="3"/>
  <c r="C627" i="3"/>
  <c r="A628" i="3"/>
  <c r="B628" i="3"/>
  <c r="C628" i="3"/>
  <c r="A629" i="3"/>
  <c r="B629" i="3"/>
  <c r="C629" i="3"/>
  <c r="A630" i="3"/>
  <c r="B630" i="3"/>
  <c r="C630" i="3"/>
  <c r="A631" i="3"/>
  <c r="B631" i="3"/>
  <c r="C631" i="3"/>
  <c r="A632" i="3"/>
  <c r="B632" i="3"/>
  <c r="C632" i="3"/>
  <c r="A633" i="3"/>
  <c r="B633" i="3"/>
  <c r="C633" i="3"/>
  <c r="A634" i="3"/>
  <c r="B634" i="3"/>
  <c r="C634" i="3"/>
  <c r="A635" i="3"/>
  <c r="B635" i="3"/>
  <c r="C635" i="3"/>
  <c r="A636" i="3"/>
  <c r="B636" i="3"/>
  <c r="C636" i="3"/>
  <c r="A637" i="3"/>
  <c r="B637" i="3"/>
  <c r="C637" i="3"/>
  <c r="A638" i="3"/>
  <c r="B638" i="3"/>
  <c r="C638" i="3"/>
  <c r="A639" i="3"/>
  <c r="B639" i="3"/>
  <c r="C639" i="3"/>
  <c r="A640" i="3"/>
  <c r="B640" i="3"/>
  <c r="C640" i="3"/>
  <c r="A641" i="3"/>
  <c r="B641" i="3"/>
  <c r="C641" i="3"/>
  <c r="A642" i="3"/>
  <c r="B642" i="3"/>
  <c r="C642" i="3"/>
  <c r="A643" i="3"/>
  <c r="B643" i="3"/>
  <c r="C643" i="3"/>
  <c r="A644" i="3"/>
  <c r="B644" i="3"/>
  <c r="C644" i="3"/>
  <c r="A645" i="3"/>
  <c r="B645" i="3"/>
  <c r="C645" i="3"/>
  <c r="A646" i="3"/>
  <c r="B646" i="3"/>
  <c r="C646" i="3"/>
  <c r="A647" i="3"/>
  <c r="B647" i="3"/>
  <c r="C647" i="3"/>
  <c r="A648" i="3"/>
  <c r="B648" i="3"/>
  <c r="C648" i="3"/>
  <c r="A649" i="3"/>
  <c r="B649" i="3"/>
  <c r="C649" i="3"/>
  <c r="A650" i="3"/>
  <c r="B650" i="3"/>
  <c r="C650" i="3"/>
  <c r="A651" i="3"/>
  <c r="B651" i="3"/>
  <c r="C651" i="3"/>
  <c r="A652" i="3"/>
  <c r="B652" i="3"/>
  <c r="C652" i="3"/>
  <c r="A653" i="3"/>
  <c r="B653" i="3"/>
  <c r="C653" i="3"/>
  <c r="A654" i="3"/>
  <c r="B654" i="3"/>
  <c r="C654" i="3"/>
  <c r="A655" i="3"/>
  <c r="B655" i="3"/>
  <c r="C655" i="3"/>
  <c r="A656" i="3"/>
  <c r="B656" i="3"/>
  <c r="C656" i="3"/>
  <c r="A657" i="3"/>
  <c r="B657" i="3"/>
  <c r="C657" i="3"/>
  <c r="A658" i="3"/>
  <c r="B658" i="3"/>
  <c r="C658" i="3"/>
  <c r="A659" i="3"/>
  <c r="B659" i="3"/>
  <c r="C659" i="3"/>
  <c r="A660" i="3"/>
  <c r="B660" i="3"/>
  <c r="C660" i="3"/>
  <c r="A661" i="3"/>
  <c r="B661" i="3"/>
  <c r="C661" i="3"/>
  <c r="A662" i="3"/>
  <c r="B662" i="3"/>
  <c r="C662" i="3"/>
  <c r="A663" i="3"/>
  <c r="B663" i="3"/>
  <c r="C663" i="3"/>
  <c r="A664" i="3"/>
  <c r="B664" i="3"/>
  <c r="C664" i="3"/>
  <c r="A665" i="3"/>
  <c r="B665" i="3"/>
  <c r="C665" i="3"/>
  <c r="A666" i="3"/>
  <c r="B666" i="3"/>
  <c r="C666" i="3"/>
  <c r="A667" i="3"/>
  <c r="B667" i="3"/>
  <c r="C667" i="3"/>
  <c r="A668" i="3"/>
  <c r="B668" i="3"/>
  <c r="C668" i="3"/>
  <c r="A669" i="3"/>
  <c r="B669" i="3"/>
  <c r="C669" i="3"/>
  <c r="A670" i="3"/>
  <c r="B670" i="3"/>
  <c r="C670" i="3"/>
  <c r="A671" i="3"/>
  <c r="B671" i="3"/>
  <c r="C671" i="3"/>
  <c r="A672" i="3"/>
  <c r="B672" i="3"/>
  <c r="C672" i="3"/>
  <c r="A673" i="3"/>
  <c r="B673" i="3"/>
  <c r="C673" i="3"/>
  <c r="A674" i="3"/>
  <c r="B674" i="3"/>
  <c r="C674" i="3"/>
  <c r="A675" i="3"/>
  <c r="B675" i="3"/>
  <c r="C675" i="3"/>
  <c r="A676" i="3"/>
  <c r="B676" i="3"/>
  <c r="C676" i="3"/>
  <c r="A677" i="3"/>
  <c r="B677" i="3"/>
  <c r="C677" i="3"/>
  <c r="A678" i="3"/>
  <c r="B678" i="3"/>
  <c r="C678" i="3"/>
  <c r="A679" i="3"/>
  <c r="B679" i="3"/>
  <c r="C679" i="3"/>
  <c r="A680" i="3"/>
  <c r="B680" i="3"/>
  <c r="C680" i="3"/>
  <c r="A681" i="3"/>
  <c r="B681" i="3"/>
  <c r="C681" i="3"/>
  <c r="A682" i="3"/>
  <c r="B682" i="3"/>
  <c r="C682" i="3"/>
  <c r="A683" i="3"/>
  <c r="B683" i="3"/>
  <c r="C683" i="3"/>
  <c r="A684" i="3"/>
  <c r="B684" i="3"/>
  <c r="C684" i="3"/>
  <c r="A685" i="3"/>
  <c r="B685" i="3"/>
  <c r="C685" i="3"/>
  <c r="A686" i="3"/>
  <c r="B686" i="3"/>
  <c r="C686" i="3"/>
  <c r="A687" i="3"/>
  <c r="B687" i="3"/>
  <c r="C687" i="3"/>
  <c r="A688" i="3"/>
  <c r="B688" i="3"/>
  <c r="C688" i="3"/>
  <c r="A689" i="3"/>
  <c r="B689" i="3"/>
  <c r="C689" i="3"/>
  <c r="A690" i="3"/>
  <c r="B690" i="3"/>
  <c r="C690" i="3"/>
  <c r="A691" i="3"/>
  <c r="B691" i="3"/>
  <c r="C691" i="3"/>
  <c r="A692" i="3"/>
  <c r="B692" i="3"/>
  <c r="C692" i="3"/>
  <c r="A693" i="3"/>
  <c r="B693" i="3"/>
  <c r="C693" i="3"/>
  <c r="A694" i="3"/>
  <c r="B694" i="3"/>
  <c r="C694" i="3"/>
  <c r="A695" i="3"/>
  <c r="B695" i="3"/>
  <c r="C695" i="3"/>
  <c r="A696" i="3"/>
  <c r="B696" i="3"/>
  <c r="C696" i="3"/>
  <c r="A697" i="3"/>
  <c r="B697" i="3"/>
  <c r="C697" i="3"/>
  <c r="A698" i="3"/>
  <c r="B698" i="3"/>
  <c r="C698" i="3"/>
  <c r="A699" i="3"/>
  <c r="B699" i="3"/>
  <c r="C699" i="3"/>
  <c r="A700" i="3"/>
  <c r="B700" i="3"/>
  <c r="C700" i="3"/>
  <c r="A701" i="3"/>
  <c r="B701" i="3"/>
  <c r="C701" i="3"/>
  <c r="A702" i="3"/>
  <c r="B702" i="3"/>
  <c r="C702" i="3"/>
  <c r="A703" i="3"/>
  <c r="B703" i="3"/>
  <c r="C703" i="3"/>
  <c r="A704" i="3"/>
  <c r="B704" i="3"/>
  <c r="C704" i="3"/>
  <c r="A705" i="3"/>
  <c r="B705" i="3"/>
  <c r="C705" i="3"/>
  <c r="A706" i="3"/>
  <c r="B706" i="3"/>
  <c r="C706" i="3"/>
  <c r="A707" i="3"/>
  <c r="B707" i="3"/>
  <c r="C707" i="3"/>
  <c r="A708" i="3"/>
  <c r="B708" i="3"/>
  <c r="C708" i="3"/>
  <c r="A709" i="3"/>
  <c r="B709" i="3"/>
  <c r="C709" i="3"/>
  <c r="A710" i="3"/>
  <c r="B710" i="3"/>
  <c r="C710" i="3"/>
  <c r="A711" i="3"/>
  <c r="B711" i="3"/>
  <c r="C711" i="3"/>
  <c r="A712" i="3"/>
  <c r="B712" i="3"/>
  <c r="C712" i="3"/>
  <c r="A713" i="3"/>
  <c r="B713" i="3"/>
  <c r="C713" i="3"/>
  <c r="A714" i="3"/>
  <c r="B714" i="3"/>
  <c r="C714" i="3"/>
  <c r="A715" i="3"/>
  <c r="B715" i="3"/>
  <c r="C715" i="3"/>
  <c r="A716" i="3"/>
  <c r="B716" i="3"/>
  <c r="C716" i="3"/>
  <c r="A717" i="3"/>
  <c r="B717" i="3"/>
  <c r="C717" i="3"/>
  <c r="A718" i="3"/>
  <c r="B718" i="3"/>
  <c r="C718" i="3"/>
  <c r="A719" i="3"/>
  <c r="B719" i="3"/>
  <c r="C719" i="3"/>
  <c r="A720" i="3"/>
  <c r="B720" i="3"/>
  <c r="C720" i="3"/>
  <c r="A721" i="3"/>
  <c r="B721" i="3"/>
  <c r="C721" i="3"/>
  <c r="A722" i="3"/>
  <c r="B722" i="3"/>
  <c r="C722" i="3"/>
  <c r="A723" i="3"/>
  <c r="B723" i="3"/>
  <c r="C723" i="3"/>
  <c r="A724" i="3"/>
  <c r="B724" i="3"/>
  <c r="C724" i="3"/>
  <c r="A725" i="3"/>
  <c r="B725" i="3"/>
  <c r="C725" i="3"/>
  <c r="A726" i="3"/>
  <c r="B726" i="3"/>
  <c r="C726" i="3"/>
  <c r="A727" i="3"/>
  <c r="B727" i="3"/>
  <c r="C727" i="3"/>
  <c r="A728" i="3"/>
  <c r="B728" i="3"/>
  <c r="C728" i="3"/>
  <c r="A729" i="3"/>
  <c r="B729" i="3"/>
  <c r="C729" i="3"/>
  <c r="A730" i="3"/>
  <c r="B730" i="3"/>
  <c r="C730" i="3"/>
  <c r="A731" i="3"/>
  <c r="B731" i="3"/>
  <c r="C731" i="3"/>
  <c r="A732" i="3"/>
  <c r="B732" i="3"/>
  <c r="C732" i="3"/>
  <c r="A733" i="3"/>
  <c r="B733" i="3"/>
  <c r="C733" i="3"/>
  <c r="A734" i="3"/>
  <c r="B734" i="3"/>
  <c r="C734" i="3"/>
  <c r="A735" i="3"/>
  <c r="B735" i="3"/>
  <c r="C735" i="3"/>
  <c r="A736" i="3"/>
  <c r="B736" i="3"/>
  <c r="C736" i="3"/>
  <c r="A737" i="3"/>
  <c r="B737" i="3"/>
  <c r="C737" i="3"/>
  <c r="A738" i="3"/>
  <c r="B738" i="3"/>
  <c r="C738" i="3"/>
  <c r="A739" i="3"/>
  <c r="B739" i="3"/>
  <c r="C739" i="3"/>
  <c r="A740" i="3"/>
  <c r="B740" i="3"/>
  <c r="C740" i="3"/>
  <c r="A741" i="3"/>
  <c r="B741" i="3"/>
  <c r="C741" i="3"/>
  <c r="A742" i="3"/>
  <c r="B742" i="3"/>
  <c r="C742" i="3"/>
  <c r="A743" i="3"/>
  <c r="B743" i="3"/>
  <c r="C743" i="3"/>
  <c r="A744" i="3"/>
  <c r="B744" i="3"/>
  <c r="C744" i="3"/>
  <c r="A745" i="3"/>
  <c r="B745" i="3"/>
  <c r="C745" i="3"/>
  <c r="A746" i="3"/>
  <c r="B746" i="3"/>
  <c r="C746" i="3"/>
  <c r="A747" i="3"/>
  <c r="B747" i="3"/>
  <c r="C747" i="3"/>
  <c r="A748" i="3"/>
  <c r="B748" i="3"/>
  <c r="C748" i="3"/>
  <c r="A749" i="3"/>
  <c r="B749" i="3"/>
  <c r="C749" i="3"/>
  <c r="A750" i="3"/>
  <c r="B750" i="3"/>
  <c r="C750" i="3"/>
  <c r="A751" i="3"/>
  <c r="B751" i="3"/>
  <c r="C751" i="3"/>
  <c r="A752" i="3"/>
  <c r="B752" i="3"/>
  <c r="C752" i="3"/>
  <c r="A753" i="3"/>
  <c r="B753" i="3"/>
  <c r="C753" i="3"/>
  <c r="A754" i="3"/>
  <c r="B754" i="3"/>
  <c r="C754" i="3"/>
  <c r="A755" i="3"/>
  <c r="B755" i="3"/>
  <c r="C755" i="3"/>
  <c r="A756" i="3"/>
  <c r="B756" i="3"/>
  <c r="C756" i="3"/>
  <c r="A757" i="3"/>
  <c r="B757" i="3"/>
  <c r="C757" i="3"/>
  <c r="A758" i="3"/>
  <c r="B758" i="3"/>
  <c r="C758" i="3"/>
  <c r="A759" i="3"/>
  <c r="B759" i="3"/>
  <c r="C759" i="3"/>
  <c r="A760" i="3"/>
  <c r="B760" i="3"/>
  <c r="C760" i="3"/>
  <c r="A761" i="3"/>
  <c r="B761" i="3"/>
  <c r="C761" i="3"/>
  <c r="A762" i="3"/>
  <c r="B762" i="3"/>
  <c r="C762" i="3"/>
  <c r="A763" i="3"/>
  <c r="B763" i="3"/>
  <c r="C763" i="3"/>
  <c r="A764" i="3"/>
  <c r="B764" i="3"/>
  <c r="C764" i="3"/>
  <c r="A765" i="3"/>
  <c r="B765" i="3"/>
  <c r="C765" i="3"/>
  <c r="A766" i="3"/>
  <c r="B766" i="3"/>
  <c r="C766" i="3"/>
  <c r="A767" i="3"/>
  <c r="B767" i="3"/>
  <c r="C767" i="3"/>
  <c r="A768" i="3"/>
  <c r="B768" i="3"/>
  <c r="C768" i="3"/>
  <c r="A769" i="3"/>
  <c r="B769" i="3"/>
  <c r="C769" i="3"/>
  <c r="A770" i="3"/>
  <c r="B770" i="3"/>
  <c r="C770" i="3"/>
  <c r="A771" i="3"/>
  <c r="B771" i="3"/>
  <c r="C771" i="3"/>
  <c r="A772" i="3"/>
  <c r="B772" i="3"/>
  <c r="C772" i="3"/>
  <c r="A773" i="3"/>
  <c r="B773" i="3"/>
  <c r="C773" i="3"/>
  <c r="A774" i="3"/>
  <c r="B774" i="3"/>
  <c r="C774" i="3"/>
  <c r="A775" i="3"/>
  <c r="B775" i="3"/>
  <c r="C775" i="3"/>
  <c r="A776" i="3"/>
  <c r="B776" i="3"/>
  <c r="C776" i="3"/>
  <c r="A777" i="3"/>
  <c r="B777" i="3"/>
  <c r="C777" i="3"/>
  <c r="A778" i="3"/>
  <c r="B778" i="3"/>
  <c r="C778" i="3"/>
  <c r="A779" i="3"/>
  <c r="B779" i="3"/>
  <c r="C779" i="3"/>
  <c r="A780" i="3"/>
  <c r="B780" i="3"/>
  <c r="C780" i="3"/>
  <c r="A781" i="3"/>
  <c r="B781" i="3"/>
  <c r="C781" i="3"/>
  <c r="A782" i="3"/>
  <c r="B782" i="3"/>
  <c r="C782" i="3"/>
  <c r="A783" i="3"/>
  <c r="B783" i="3"/>
  <c r="C783" i="3"/>
  <c r="A784" i="3"/>
  <c r="B784" i="3"/>
  <c r="C784" i="3"/>
  <c r="A785" i="3"/>
  <c r="B785" i="3"/>
  <c r="C785" i="3"/>
  <c r="A786" i="3"/>
  <c r="B786" i="3"/>
  <c r="C786" i="3"/>
  <c r="A787" i="3"/>
  <c r="B787" i="3"/>
  <c r="C787" i="3"/>
  <c r="A788" i="3"/>
  <c r="B788" i="3"/>
  <c r="C788" i="3"/>
  <c r="A789" i="3"/>
  <c r="B789" i="3"/>
  <c r="C789" i="3"/>
  <c r="A790" i="3"/>
  <c r="B790" i="3"/>
  <c r="C790" i="3"/>
  <c r="A791" i="3"/>
  <c r="B791" i="3"/>
  <c r="C791" i="3"/>
  <c r="A792" i="3"/>
  <c r="B792" i="3"/>
  <c r="C792" i="3"/>
  <c r="A793" i="3"/>
  <c r="B793" i="3"/>
  <c r="C793" i="3"/>
  <c r="A794" i="3"/>
  <c r="B794" i="3"/>
  <c r="C794" i="3"/>
  <c r="A795" i="3"/>
  <c r="B795" i="3"/>
  <c r="C795" i="3"/>
  <c r="A796" i="3"/>
  <c r="B796" i="3"/>
  <c r="C796" i="3"/>
  <c r="A797" i="3"/>
  <c r="B797" i="3"/>
  <c r="C797" i="3"/>
  <c r="A798" i="3"/>
  <c r="B798" i="3"/>
  <c r="C798" i="3"/>
  <c r="A799" i="3"/>
  <c r="B799" i="3"/>
  <c r="C799" i="3"/>
  <c r="A800" i="3"/>
  <c r="B800" i="3"/>
  <c r="C800" i="3"/>
  <c r="A801" i="3"/>
  <c r="B801" i="3"/>
  <c r="C801" i="3"/>
  <c r="A802" i="3"/>
  <c r="B802" i="3"/>
  <c r="C802" i="3"/>
  <c r="A803" i="3"/>
  <c r="B803" i="3"/>
  <c r="C803" i="3"/>
  <c r="A804" i="3"/>
  <c r="B804" i="3"/>
  <c r="C804" i="3"/>
  <c r="A805" i="3"/>
  <c r="B805" i="3"/>
  <c r="C805" i="3"/>
  <c r="A806" i="3"/>
  <c r="B806" i="3"/>
  <c r="C806" i="3"/>
  <c r="A807" i="3"/>
  <c r="B807" i="3"/>
  <c r="C807" i="3"/>
  <c r="A808" i="3"/>
  <c r="B808" i="3"/>
  <c r="C808" i="3"/>
  <c r="A809" i="3"/>
  <c r="B809" i="3"/>
  <c r="C809" i="3"/>
  <c r="A810" i="3"/>
  <c r="B810" i="3"/>
  <c r="C810" i="3"/>
  <c r="A811" i="3"/>
  <c r="B811" i="3"/>
  <c r="C811" i="3"/>
  <c r="A812" i="3"/>
  <c r="B812" i="3"/>
  <c r="C812" i="3"/>
  <c r="A813" i="3"/>
  <c r="B813" i="3"/>
  <c r="C813" i="3"/>
  <c r="A814" i="3"/>
  <c r="B814" i="3"/>
  <c r="C814" i="3"/>
  <c r="A815" i="3"/>
  <c r="B815" i="3"/>
  <c r="C815" i="3"/>
  <c r="A816" i="3"/>
  <c r="B816" i="3"/>
  <c r="C816" i="3"/>
  <c r="A817" i="3"/>
  <c r="B817" i="3"/>
  <c r="C817" i="3"/>
  <c r="A818" i="3"/>
  <c r="B818" i="3"/>
  <c r="C818" i="3"/>
  <c r="A819" i="3"/>
  <c r="B819" i="3"/>
  <c r="C819" i="3"/>
  <c r="A820" i="3"/>
  <c r="B820" i="3"/>
  <c r="C820" i="3"/>
  <c r="A821" i="3"/>
  <c r="B821" i="3"/>
  <c r="C821" i="3"/>
  <c r="A822" i="3"/>
  <c r="B822" i="3"/>
  <c r="C822" i="3"/>
  <c r="A823" i="3"/>
  <c r="B823" i="3"/>
  <c r="C823" i="3"/>
  <c r="A824" i="3"/>
  <c r="B824" i="3"/>
  <c r="C824" i="3"/>
  <c r="A825" i="3"/>
  <c r="B825" i="3"/>
  <c r="C825" i="3"/>
  <c r="A826" i="3"/>
  <c r="B826" i="3"/>
  <c r="C826" i="3"/>
  <c r="A827" i="3"/>
  <c r="B827" i="3"/>
  <c r="C827" i="3"/>
  <c r="A828" i="3"/>
  <c r="B828" i="3"/>
  <c r="C828" i="3"/>
  <c r="A829" i="3"/>
  <c r="B829" i="3"/>
  <c r="C829" i="3"/>
  <c r="A830" i="3"/>
  <c r="B830" i="3"/>
  <c r="C830" i="3"/>
  <c r="A831" i="3"/>
  <c r="B831" i="3"/>
  <c r="C831" i="3"/>
  <c r="A832" i="3"/>
  <c r="B832" i="3"/>
  <c r="C832" i="3"/>
  <c r="A833" i="3"/>
  <c r="B833" i="3"/>
  <c r="C833" i="3"/>
  <c r="A834" i="3"/>
  <c r="B834" i="3"/>
  <c r="C834" i="3"/>
  <c r="A835" i="3"/>
  <c r="B835" i="3"/>
  <c r="C835" i="3"/>
  <c r="A836" i="3"/>
  <c r="B836" i="3"/>
  <c r="C836" i="3"/>
  <c r="A837" i="3"/>
  <c r="B837" i="3"/>
  <c r="C837" i="3"/>
  <c r="A838" i="3"/>
  <c r="B838" i="3"/>
  <c r="C838" i="3"/>
  <c r="A839" i="3"/>
  <c r="B839" i="3"/>
  <c r="C839" i="3"/>
  <c r="A840" i="3"/>
  <c r="B840" i="3"/>
  <c r="C840" i="3"/>
  <c r="A841" i="3"/>
  <c r="B841" i="3"/>
  <c r="C841" i="3"/>
  <c r="A842" i="3"/>
  <c r="B842" i="3"/>
  <c r="C842" i="3"/>
  <c r="A843" i="3"/>
  <c r="B843" i="3"/>
  <c r="C843" i="3"/>
  <c r="A844" i="3"/>
  <c r="B844" i="3"/>
  <c r="C844" i="3"/>
  <c r="A845" i="3"/>
  <c r="B845" i="3"/>
  <c r="C845" i="3"/>
  <c r="A846" i="3"/>
  <c r="B846" i="3"/>
  <c r="C846" i="3"/>
  <c r="A847" i="3"/>
  <c r="B847" i="3"/>
  <c r="C847" i="3"/>
  <c r="A848" i="3"/>
  <c r="B848" i="3"/>
  <c r="C848" i="3"/>
  <c r="A849" i="3"/>
  <c r="B849" i="3"/>
  <c r="C849" i="3"/>
  <c r="A850" i="3"/>
  <c r="B850" i="3"/>
  <c r="C850" i="3"/>
  <c r="A851" i="3"/>
  <c r="B851" i="3"/>
  <c r="C851" i="3"/>
  <c r="A852" i="3"/>
  <c r="B852" i="3"/>
  <c r="C852" i="3"/>
  <c r="A853" i="3"/>
  <c r="B853" i="3"/>
  <c r="C853" i="3"/>
  <c r="A854" i="3"/>
  <c r="B854" i="3"/>
  <c r="C854" i="3"/>
  <c r="A855" i="3"/>
  <c r="B855" i="3"/>
  <c r="C855" i="3"/>
  <c r="A856" i="3"/>
  <c r="B856" i="3"/>
  <c r="C856" i="3"/>
  <c r="A857" i="3"/>
  <c r="B857" i="3"/>
  <c r="C857" i="3"/>
  <c r="A858" i="3"/>
  <c r="B858" i="3"/>
  <c r="C858" i="3"/>
  <c r="A859" i="3"/>
  <c r="B859" i="3"/>
  <c r="C859" i="3"/>
  <c r="A860" i="3"/>
  <c r="B860" i="3"/>
  <c r="C860" i="3"/>
  <c r="A861" i="3"/>
  <c r="B861" i="3"/>
  <c r="C861" i="3"/>
  <c r="A862" i="3"/>
  <c r="B862" i="3"/>
  <c r="C862" i="3"/>
  <c r="A863" i="3"/>
  <c r="B863" i="3"/>
  <c r="C863" i="3"/>
  <c r="A864" i="3"/>
  <c r="B864" i="3"/>
  <c r="C864" i="3"/>
  <c r="A865" i="3"/>
  <c r="B865" i="3"/>
  <c r="C865" i="3"/>
  <c r="A866" i="3"/>
  <c r="B866" i="3"/>
  <c r="C866" i="3"/>
  <c r="A867" i="3"/>
  <c r="B867" i="3"/>
  <c r="C867" i="3"/>
  <c r="A868" i="3"/>
  <c r="B868" i="3"/>
  <c r="C868" i="3"/>
  <c r="A869" i="3"/>
  <c r="B869" i="3"/>
  <c r="C869" i="3"/>
  <c r="A870" i="3"/>
  <c r="B870" i="3"/>
  <c r="C870" i="3"/>
  <c r="A871" i="3"/>
  <c r="B871" i="3"/>
  <c r="C871" i="3"/>
  <c r="A872" i="3"/>
  <c r="B872" i="3"/>
  <c r="C872" i="3"/>
  <c r="A873" i="3"/>
  <c r="B873" i="3"/>
  <c r="C873" i="3"/>
  <c r="A874" i="3"/>
  <c r="B874" i="3"/>
  <c r="C874" i="3"/>
  <c r="A875" i="3"/>
  <c r="B875" i="3"/>
  <c r="C875" i="3"/>
  <c r="A876" i="3"/>
  <c r="B876" i="3"/>
  <c r="C876" i="3"/>
  <c r="A877" i="3"/>
  <c r="B877" i="3"/>
  <c r="C877" i="3"/>
  <c r="A878" i="3"/>
  <c r="B878" i="3"/>
  <c r="C878" i="3"/>
  <c r="A879" i="3"/>
  <c r="B879" i="3"/>
  <c r="C879" i="3"/>
  <c r="A880" i="3"/>
  <c r="B880" i="3"/>
  <c r="C880" i="3"/>
  <c r="A881" i="3"/>
  <c r="B881" i="3"/>
  <c r="C881" i="3"/>
  <c r="A882" i="3"/>
  <c r="B882" i="3"/>
  <c r="C882" i="3"/>
  <c r="A883" i="3"/>
  <c r="B883" i="3"/>
  <c r="C883" i="3"/>
  <c r="A884" i="3"/>
  <c r="B884" i="3"/>
  <c r="C884" i="3"/>
  <c r="A885" i="3"/>
  <c r="B885" i="3"/>
  <c r="C885" i="3"/>
  <c r="A886" i="3"/>
  <c r="B886" i="3"/>
  <c r="C886" i="3"/>
  <c r="A887" i="3"/>
  <c r="B887" i="3"/>
  <c r="C887" i="3"/>
  <c r="A888" i="3"/>
  <c r="B888" i="3"/>
  <c r="C888" i="3"/>
  <c r="A889" i="3"/>
  <c r="B889" i="3"/>
  <c r="C889" i="3"/>
  <c r="A890" i="3"/>
  <c r="B890" i="3"/>
  <c r="C890" i="3"/>
  <c r="A891" i="3"/>
  <c r="B891" i="3"/>
  <c r="C891" i="3"/>
  <c r="A892" i="3"/>
  <c r="B892" i="3"/>
  <c r="C892" i="3"/>
  <c r="A893" i="3"/>
  <c r="B893" i="3"/>
  <c r="C893" i="3"/>
  <c r="A894" i="3"/>
  <c r="B894" i="3"/>
  <c r="C894" i="3"/>
  <c r="A895" i="3"/>
  <c r="B895" i="3"/>
  <c r="C895" i="3"/>
  <c r="A896" i="3"/>
  <c r="B896" i="3"/>
  <c r="C896" i="3"/>
  <c r="A897" i="3"/>
  <c r="B897" i="3"/>
  <c r="C897" i="3"/>
  <c r="A898" i="3"/>
  <c r="B898" i="3"/>
  <c r="C898" i="3"/>
  <c r="A899" i="3"/>
  <c r="B899" i="3"/>
  <c r="C899" i="3"/>
  <c r="A900" i="3"/>
  <c r="B900" i="3"/>
  <c r="C900" i="3"/>
  <c r="A901" i="3"/>
  <c r="B901" i="3"/>
  <c r="C901" i="3"/>
  <c r="A902" i="3"/>
  <c r="B902" i="3"/>
  <c r="C902" i="3"/>
  <c r="A903" i="3"/>
  <c r="B903" i="3"/>
  <c r="C903" i="3"/>
  <c r="A904" i="3"/>
  <c r="B904" i="3"/>
  <c r="C904" i="3"/>
  <c r="A905" i="3"/>
  <c r="B905" i="3"/>
  <c r="C905" i="3"/>
  <c r="A906" i="3"/>
  <c r="B906" i="3"/>
  <c r="C906" i="3"/>
  <c r="A907" i="3"/>
  <c r="B907" i="3"/>
  <c r="C907" i="3"/>
  <c r="A908" i="3"/>
  <c r="B908" i="3"/>
  <c r="C908" i="3"/>
  <c r="A909" i="3"/>
  <c r="B909" i="3"/>
  <c r="C909" i="3"/>
  <c r="A910" i="3"/>
  <c r="B910" i="3"/>
  <c r="C910" i="3"/>
  <c r="A911" i="3"/>
  <c r="B911" i="3"/>
  <c r="C911" i="3"/>
  <c r="A912" i="3"/>
  <c r="B912" i="3"/>
  <c r="C912" i="3"/>
  <c r="A913" i="3"/>
  <c r="B913" i="3"/>
  <c r="C913" i="3"/>
  <c r="A914" i="3"/>
  <c r="B914" i="3"/>
  <c r="C914" i="3"/>
  <c r="A915" i="3"/>
  <c r="B915" i="3"/>
  <c r="C915" i="3"/>
  <c r="A916" i="3"/>
  <c r="B916" i="3"/>
  <c r="C916" i="3"/>
  <c r="A917" i="3"/>
  <c r="B917" i="3"/>
  <c r="C917" i="3"/>
  <c r="A918" i="3"/>
  <c r="B918" i="3"/>
  <c r="C918" i="3"/>
  <c r="A919" i="3"/>
  <c r="B919" i="3"/>
  <c r="C919" i="3"/>
  <c r="A920" i="3"/>
  <c r="B920" i="3"/>
  <c r="C920" i="3"/>
  <c r="A921" i="3"/>
  <c r="B921" i="3"/>
  <c r="C921" i="3"/>
  <c r="A922" i="3"/>
  <c r="B922" i="3"/>
  <c r="C922" i="3"/>
  <c r="A923" i="3"/>
  <c r="B923" i="3"/>
  <c r="C923" i="3"/>
  <c r="A924" i="3"/>
  <c r="B924" i="3"/>
  <c r="C924" i="3"/>
  <c r="A925" i="3"/>
  <c r="B925" i="3"/>
  <c r="C925" i="3"/>
  <c r="A926" i="3"/>
  <c r="B926" i="3"/>
  <c r="C926" i="3"/>
  <c r="A927" i="3"/>
  <c r="B927" i="3"/>
  <c r="C927" i="3"/>
  <c r="A928" i="3"/>
  <c r="B928" i="3"/>
  <c r="C928" i="3"/>
  <c r="A929" i="3"/>
  <c r="B929" i="3"/>
  <c r="C929" i="3"/>
  <c r="A930" i="3"/>
  <c r="B930" i="3"/>
  <c r="C930" i="3"/>
  <c r="A931" i="3"/>
  <c r="B931" i="3"/>
  <c r="C931" i="3"/>
  <c r="A932" i="3"/>
  <c r="B932" i="3"/>
  <c r="C932" i="3"/>
  <c r="A933" i="3"/>
  <c r="B933" i="3"/>
  <c r="C933" i="3"/>
  <c r="A934" i="3"/>
  <c r="B934" i="3"/>
  <c r="C934" i="3"/>
  <c r="A935" i="3"/>
  <c r="B935" i="3"/>
  <c r="C935" i="3"/>
  <c r="A936" i="3"/>
  <c r="B936" i="3"/>
  <c r="C936" i="3"/>
  <c r="A937" i="3"/>
  <c r="B937" i="3"/>
  <c r="C937" i="3"/>
  <c r="A938" i="3"/>
  <c r="B938" i="3"/>
  <c r="C938" i="3"/>
  <c r="A939" i="3"/>
  <c r="B939" i="3"/>
  <c r="C939" i="3"/>
  <c r="A940" i="3"/>
  <c r="B940" i="3"/>
  <c r="C940" i="3"/>
  <c r="A941" i="3"/>
  <c r="B941" i="3"/>
  <c r="C941" i="3"/>
  <c r="A942" i="3"/>
  <c r="B942" i="3"/>
  <c r="C942" i="3"/>
  <c r="A943" i="3"/>
  <c r="B943" i="3"/>
  <c r="C943" i="3"/>
  <c r="A944" i="3"/>
  <c r="B944" i="3"/>
  <c r="C944" i="3"/>
  <c r="A945" i="3"/>
  <c r="B945" i="3"/>
  <c r="C945" i="3"/>
  <c r="A946" i="3"/>
  <c r="B946" i="3"/>
  <c r="C946" i="3"/>
  <c r="A947" i="3"/>
  <c r="B947" i="3"/>
  <c r="C947" i="3"/>
  <c r="A948" i="3"/>
  <c r="B948" i="3"/>
  <c r="C948" i="3"/>
  <c r="A949" i="3"/>
  <c r="B949" i="3"/>
  <c r="C949" i="3"/>
  <c r="A950" i="3"/>
  <c r="B950" i="3"/>
  <c r="C950" i="3"/>
  <c r="A951" i="3"/>
  <c r="B951" i="3"/>
  <c r="C951" i="3"/>
  <c r="A952" i="3"/>
  <c r="B952" i="3"/>
  <c r="C952" i="3"/>
  <c r="A953" i="3"/>
  <c r="B953" i="3"/>
  <c r="C953" i="3"/>
  <c r="A954" i="3"/>
  <c r="B954" i="3"/>
  <c r="C954" i="3"/>
  <c r="A955" i="3"/>
  <c r="B955" i="3"/>
  <c r="C955" i="3"/>
  <c r="A956" i="3"/>
  <c r="B956" i="3"/>
  <c r="C956" i="3"/>
  <c r="A957" i="3"/>
  <c r="B957" i="3"/>
  <c r="C957" i="3"/>
  <c r="A958" i="3"/>
  <c r="B958" i="3"/>
  <c r="C958" i="3"/>
  <c r="A959" i="3"/>
  <c r="B959" i="3"/>
  <c r="C959" i="3"/>
  <c r="A960" i="3"/>
  <c r="B960" i="3"/>
  <c r="C960" i="3"/>
  <c r="A961" i="3"/>
  <c r="B961" i="3"/>
  <c r="C961" i="3"/>
  <c r="A962" i="3"/>
  <c r="B962" i="3"/>
  <c r="C962" i="3"/>
  <c r="A963" i="3"/>
  <c r="B963" i="3"/>
  <c r="C963" i="3"/>
  <c r="A964" i="3"/>
  <c r="B964" i="3"/>
  <c r="C964" i="3"/>
  <c r="A965" i="3"/>
  <c r="B965" i="3"/>
  <c r="C965" i="3"/>
  <c r="A966" i="3"/>
  <c r="B966" i="3"/>
  <c r="C966" i="3"/>
  <c r="A967" i="3"/>
  <c r="B967" i="3"/>
  <c r="C967" i="3"/>
  <c r="A968" i="3"/>
  <c r="B968" i="3"/>
  <c r="C968" i="3"/>
  <c r="A969" i="3"/>
  <c r="B969" i="3"/>
  <c r="C969" i="3"/>
  <c r="A970" i="3"/>
  <c r="B970" i="3"/>
  <c r="C970" i="3"/>
  <c r="A971" i="3"/>
  <c r="B971" i="3"/>
  <c r="C971" i="3"/>
  <c r="A972" i="3"/>
  <c r="B972" i="3"/>
  <c r="C972" i="3"/>
  <c r="A973" i="3"/>
  <c r="B973" i="3"/>
  <c r="C973" i="3"/>
  <c r="A974" i="3"/>
  <c r="B974" i="3"/>
  <c r="C974" i="3"/>
  <c r="A975" i="3"/>
  <c r="B975" i="3"/>
  <c r="C975" i="3"/>
  <c r="A976" i="3"/>
  <c r="B976" i="3"/>
  <c r="C976" i="3"/>
  <c r="A977" i="3"/>
  <c r="B977" i="3"/>
  <c r="C977" i="3"/>
  <c r="A978" i="3"/>
  <c r="B978" i="3"/>
  <c r="C978" i="3"/>
  <c r="A979" i="3"/>
  <c r="B979" i="3"/>
  <c r="C979" i="3"/>
  <c r="A980" i="3"/>
  <c r="B980" i="3"/>
  <c r="C980" i="3"/>
  <c r="A981" i="3"/>
  <c r="B981" i="3"/>
  <c r="C981" i="3"/>
  <c r="A982" i="3"/>
  <c r="B982" i="3"/>
  <c r="C982" i="3"/>
  <c r="A983" i="3"/>
  <c r="B983" i="3"/>
  <c r="C983" i="3"/>
  <c r="A984" i="3"/>
  <c r="B984" i="3"/>
  <c r="C984" i="3"/>
  <c r="A985" i="3"/>
  <c r="B985" i="3"/>
  <c r="C985" i="3"/>
  <c r="A986" i="3"/>
  <c r="B986" i="3"/>
  <c r="C986" i="3"/>
  <c r="A987" i="3"/>
  <c r="B987" i="3"/>
  <c r="C987" i="3"/>
  <c r="A988" i="3"/>
  <c r="B988" i="3"/>
  <c r="C988" i="3"/>
  <c r="A989" i="3"/>
  <c r="B989" i="3"/>
  <c r="C989" i="3"/>
  <c r="A990" i="3"/>
  <c r="B990" i="3"/>
  <c r="C990" i="3"/>
  <c r="A991" i="3"/>
  <c r="B991" i="3"/>
  <c r="C991" i="3"/>
  <c r="A992" i="3"/>
  <c r="B992" i="3"/>
  <c r="C992" i="3"/>
  <c r="A993" i="3"/>
  <c r="B993" i="3"/>
  <c r="C993" i="3"/>
  <c r="A994" i="3"/>
  <c r="B994" i="3"/>
  <c r="C994" i="3"/>
  <c r="A995" i="3"/>
  <c r="B995" i="3"/>
  <c r="C995" i="3"/>
  <c r="A996" i="3"/>
  <c r="B996" i="3"/>
  <c r="C996" i="3"/>
  <c r="A997" i="3"/>
  <c r="B997" i="3"/>
  <c r="C997" i="3"/>
  <c r="A998" i="3"/>
  <c r="B998" i="3"/>
  <c r="C998" i="3"/>
  <c r="A999" i="3"/>
  <c r="B999" i="3"/>
  <c r="C999" i="3"/>
  <c r="A1000" i="3"/>
  <c r="B1000" i="3"/>
  <c r="C1000" i="3"/>
  <c r="A1001" i="3"/>
  <c r="B1001" i="3"/>
  <c r="C1001" i="3"/>
  <c r="A1002" i="3"/>
  <c r="B1002" i="3"/>
  <c r="C1002" i="3"/>
  <c r="A1003" i="3"/>
  <c r="B1003" i="3"/>
  <c r="C1003" i="3"/>
  <c r="A1004" i="3"/>
  <c r="B1004" i="3"/>
  <c r="C1004" i="3"/>
  <c r="A1005" i="3"/>
  <c r="B1005" i="3"/>
  <c r="C1005" i="3"/>
  <c r="A1006" i="3"/>
  <c r="B1006" i="3"/>
  <c r="C1006" i="3"/>
  <c r="A1007" i="3"/>
  <c r="B1007" i="3"/>
  <c r="C1007" i="3"/>
  <c r="A1008" i="3"/>
  <c r="B1008" i="3"/>
  <c r="C1008" i="3"/>
  <c r="A1009" i="3"/>
  <c r="B1009" i="3"/>
  <c r="C1009" i="3"/>
  <c r="A1010" i="3"/>
  <c r="B1010" i="3"/>
  <c r="C1010" i="3"/>
  <c r="A1011" i="3"/>
  <c r="B1011" i="3"/>
  <c r="C1011" i="3"/>
  <c r="A1012" i="3"/>
  <c r="B1012" i="3"/>
  <c r="C1012" i="3"/>
  <c r="A1013" i="3"/>
  <c r="B1013" i="3"/>
  <c r="C1013" i="3"/>
  <c r="A1014" i="3"/>
  <c r="B1014" i="3"/>
  <c r="C1014" i="3"/>
  <c r="A1015" i="3"/>
  <c r="B1015" i="3"/>
  <c r="C1015" i="3"/>
  <c r="A1016" i="3"/>
  <c r="B1016" i="3"/>
  <c r="C1016" i="3"/>
  <c r="A1017" i="3"/>
  <c r="B1017" i="3"/>
  <c r="C1017" i="3"/>
  <c r="A1018" i="3"/>
  <c r="B1018" i="3"/>
  <c r="C1018" i="3"/>
  <c r="A1019" i="3"/>
  <c r="B1019" i="3"/>
  <c r="C1019" i="3"/>
  <c r="A1020" i="3"/>
  <c r="B1020" i="3"/>
  <c r="C1020" i="3"/>
  <c r="A1021" i="3"/>
  <c r="B1021" i="3"/>
  <c r="C1021" i="3"/>
  <c r="A1022" i="3"/>
  <c r="B1022" i="3"/>
  <c r="C1022" i="3"/>
  <c r="A1023" i="3"/>
  <c r="B1023" i="3"/>
  <c r="C1023" i="3"/>
  <c r="A1024" i="3"/>
  <c r="B1024" i="3"/>
  <c r="C1024" i="3"/>
  <c r="A1025" i="3"/>
  <c r="B1025" i="3"/>
  <c r="C1025" i="3"/>
  <c r="A1026" i="3"/>
  <c r="B1026" i="3"/>
  <c r="C1026" i="3"/>
  <c r="A1027" i="3"/>
  <c r="B1027" i="3"/>
  <c r="C1027" i="3"/>
  <c r="A1028" i="3"/>
  <c r="B1028" i="3"/>
  <c r="C1028" i="3"/>
  <c r="A1029" i="3"/>
  <c r="B1029" i="3"/>
  <c r="C1029" i="3"/>
  <c r="A1030" i="3"/>
  <c r="B1030" i="3"/>
  <c r="C1030" i="3"/>
  <c r="A1031" i="3"/>
  <c r="B1031" i="3"/>
  <c r="C1031" i="3"/>
  <c r="A1032" i="3"/>
  <c r="B1032" i="3"/>
  <c r="C1032" i="3"/>
  <c r="A1033" i="3"/>
  <c r="B1033" i="3"/>
  <c r="C1033" i="3"/>
  <c r="A1034" i="3"/>
  <c r="B1034" i="3"/>
  <c r="C1034" i="3"/>
  <c r="A1035" i="3"/>
  <c r="B1035" i="3"/>
  <c r="C1035" i="3"/>
  <c r="A1036" i="3"/>
  <c r="B1036" i="3"/>
  <c r="C1036" i="3"/>
  <c r="A1037" i="3"/>
  <c r="B1037" i="3"/>
  <c r="C1037" i="3"/>
  <c r="A1038" i="3"/>
  <c r="B1038" i="3"/>
  <c r="C1038" i="3"/>
  <c r="A1039" i="3"/>
  <c r="B1039" i="3"/>
  <c r="C1039" i="3"/>
  <c r="A1040" i="3"/>
  <c r="B1040" i="3"/>
  <c r="C1040" i="3"/>
  <c r="A1041" i="3"/>
  <c r="B1041" i="3"/>
  <c r="C1041" i="3"/>
  <c r="A1042" i="3"/>
  <c r="B1042" i="3"/>
  <c r="C1042" i="3"/>
  <c r="A1043" i="3"/>
  <c r="B1043" i="3"/>
  <c r="C1043" i="3"/>
  <c r="A1044" i="3"/>
  <c r="B1044" i="3"/>
  <c r="C1044" i="3"/>
  <c r="A1045" i="3"/>
  <c r="B1045" i="3"/>
  <c r="C1045" i="3"/>
  <c r="A1046" i="3"/>
  <c r="B1046" i="3"/>
  <c r="C1046" i="3"/>
  <c r="A1047" i="3"/>
  <c r="B1047" i="3"/>
  <c r="C1047" i="3"/>
  <c r="A1048" i="3"/>
  <c r="B1048" i="3"/>
  <c r="C1048" i="3"/>
  <c r="A1049" i="3"/>
  <c r="B1049" i="3"/>
  <c r="C1049" i="3"/>
  <c r="A1050" i="3"/>
  <c r="B1050" i="3"/>
  <c r="C1050" i="3"/>
  <c r="A1051" i="3"/>
  <c r="B1051" i="3"/>
  <c r="C1051" i="3"/>
  <c r="A1052" i="3"/>
  <c r="B1052" i="3"/>
  <c r="C1052" i="3"/>
  <c r="A1053" i="3"/>
  <c r="B1053" i="3"/>
  <c r="C1053" i="3"/>
  <c r="A1054" i="3"/>
  <c r="B1054" i="3"/>
  <c r="C1054" i="3"/>
  <c r="A1055" i="3"/>
  <c r="B1055" i="3"/>
  <c r="C1055" i="3"/>
  <c r="A1056" i="3"/>
  <c r="B1056" i="3"/>
  <c r="C1056" i="3"/>
  <c r="A1057" i="3"/>
  <c r="B1057" i="3"/>
  <c r="C1057" i="3"/>
  <c r="A1058" i="3"/>
  <c r="B1058" i="3"/>
  <c r="C1058" i="3"/>
  <c r="A1059" i="3"/>
  <c r="B1059" i="3"/>
  <c r="C1059" i="3"/>
  <c r="A1060" i="3"/>
  <c r="B1060" i="3"/>
  <c r="C1060" i="3"/>
  <c r="A1061" i="3"/>
  <c r="B1061" i="3"/>
  <c r="C1061" i="3"/>
  <c r="A1062" i="3"/>
  <c r="B1062" i="3"/>
  <c r="C1062" i="3"/>
  <c r="A1063" i="3"/>
  <c r="B1063" i="3"/>
  <c r="C1063" i="3"/>
  <c r="A1064" i="3"/>
  <c r="B1064" i="3"/>
  <c r="C1064" i="3"/>
  <c r="A1065" i="3"/>
  <c r="B1065" i="3"/>
  <c r="C1065" i="3"/>
  <c r="A1066" i="3"/>
  <c r="B1066" i="3"/>
  <c r="C1066" i="3"/>
  <c r="A1067" i="3"/>
  <c r="B1067" i="3"/>
  <c r="C1067" i="3"/>
  <c r="A1068" i="3"/>
  <c r="B1068" i="3"/>
  <c r="C1068" i="3"/>
  <c r="A1069" i="3"/>
  <c r="B1069" i="3"/>
  <c r="C1069" i="3"/>
  <c r="A1070" i="3"/>
  <c r="B1070" i="3"/>
  <c r="C1070" i="3"/>
  <c r="A1071" i="3"/>
  <c r="B1071" i="3"/>
  <c r="C1071" i="3"/>
  <c r="A1072" i="3"/>
  <c r="B1072" i="3"/>
  <c r="C1072" i="3"/>
  <c r="A1073" i="3"/>
  <c r="B1073" i="3"/>
  <c r="C1073" i="3"/>
  <c r="A1074" i="3"/>
  <c r="B1074" i="3"/>
  <c r="C1074" i="3"/>
  <c r="A1075" i="3"/>
  <c r="B1075" i="3"/>
  <c r="C1075" i="3"/>
  <c r="A1076" i="3"/>
  <c r="B1076" i="3"/>
  <c r="C1076" i="3"/>
  <c r="A1077" i="3"/>
  <c r="B1077" i="3"/>
  <c r="C1077" i="3"/>
  <c r="A1078" i="3"/>
  <c r="B1078" i="3"/>
  <c r="C1078" i="3"/>
  <c r="A1079" i="3"/>
  <c r="B1079" i="3"/>
  <c r="C1079" i="3"/>
  <c r="A1080" i="3"/>
  <c r="B1080" i="3"/>
  <c r="C1080" i="3"/>
  <c r="A1081" i="3"/>
  <c r="B1081" i="3"/>
  <c r="C1081" i="3"/>
  <c r="A3" i="3"/>
  <c r="B3" i="3"/>
  <c r="C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/>
  <c r="A46" i="3"/>
  <c r="B46" i="3"/>
  <c r="C46" i="3"/>
  <c r="A47" i="3"/>
  <c r="B47" i="3"/>
  <c r="C47" i="3"/>
  <c r="A48" i="3"/>
  <c r="B48" i="3"/>
  <c r="C48" i="3"/>
  <c r="A49" i="3"/>
  <c r="B49" i="3"/>
  <c r="C49" i="3"/>
  <c r="A50" i="3"/>
  <c r="B50" i="3"/>
  <c r="C50" i="3"/>
  <c r="A51" i="3"/>
  <c r="B51" i="3"/>
  <c r="C51" i="3"/>
  <c r="A52" i="3"/>
  <c r="B52" i="3"/>
  <c r="C52" i="3"/>
  <c r="A53" i="3"/>
  <c r="B53" i="3"/>
  <c r="C53" i="3"/>
  <c r="A54" i="3"/>
  <c r="B54" i="3"/>
  <c r="C54" i="3"/>
  <c r="A55" i="3"/>
  <c r="B55" i="3"/>
  <c r="C55" i="3"/>
  <c r="A56" i="3"/>
  <c r="B56" i="3"/>
  <c r="C56" i="3"/>
  <c r="A57" i="3"/>
  <c r="B57" i="3"/>
  <c r="C57" i="3"/>
  <c r="A58" i="3"/>
  <c r="B58" i="3"/>
  <c r="C58" i="3"/>
  <c r="A59" i="3"/>
  <c r="B59" i="3"/>
  <c r="C59" i="3"/>
  <c r="A60" i="3"/>
  <c r="B60" i="3"/>
  <c r="C60" i="3"/>
  <c r="A61" i="3"/>
  <c r="B61" i="3"/>
  <c r="C61" i="3"/>
  <c r="A62" i="3"/>
  <c r="B62" i="3"/>
  <c r="C62" i="3"/>
  <c r="A63" i="3"/>
  <c r="B63" i="3"/>
  <c r="C63" i="3"/>
  <c r="A64" i="3"/>
  <c r="B64" i="3"/>
  <c r="C64" i="3"/>
  <c r="A65" i="3"/>
  <c r="B65" i="3"/>
  <c r="C65" i="3"/>
  <c r="A66" i="3"/>
  <c r="B66" i="3"/>
  <c r="C66" i="3"/>
  <c r="A67" i="3"/>
  <c r="B67" i="3"/>
  <c r="C67" i="3"/>
  <c r="A68" i="3"/>
  <c r="B68" i="3"/>
  <c r="C68" i="3"/>
  <c r="A69" i="3"/>
  <c r="B69" i="3"/>
  <c r="C69" i="3"/>
  <c r="A70" i="3"/>
  <c r="B70" i="3"/>
  <c r="C70" i="3"/>
  <c r="A71" i="3"/>
  <c r="B71" i="3"/>
  <c r="C71" i="3"/>
  <c r="A72" i="3"/>
  <c r="B72" i="3"/>
  <c r="C72" i="3"/>
  <c r="A73" i="3"/>
  <c r="B73" i="3"/>
  <c r="C73" i="3"/>
  <c r="A74" i="3"/>
  <c r="B74" i="3"/>
  <c r="C74" i="3"/>
  <c r="A75" i="3"/>
  <c r="B75" i="3"/>
  <c r="C75" i="3"/>
  <c r="A76" i="3"/>
  <c r="B76" i="3"/>
  <c r="C76" i="3"/>
  <c r="A77" i="3"/>
  <c r="B77" i="3"/>
  <c r="C77" i="3"/>
  <c r="A78" i="3"/>
  <c r="B78" i="3"/>
  <c r="C78" i="3"/>
  <c r="A79" i="3"/>
  <c r="B79" i="3"/>
  <c r="C79" i="3"/>
  <c r="A80" i="3"/>
  <c r="B80" i="3"/>
  <c r="C80" i="3"/>
  <c r="A81" i="3"/>
  <c r="B81" i="3"/>
  <c r="C81" i="3"/>
  <c r="A82" i="3"/>
  <c r="B82" i="3"/>
  <c r="C82" i="3"/>
  <c r="A83" i="3"/>
  <c r="B83" i="3"/>
  <c r="C83" i="3"/>
  <c r="A84" i="3"/>
  <c r="B84" i="3"/>
  <c r="C84" i="3"/>
  <c r="A85" i="3"/>
  <c r="B85" i="3"/>
  <c r="C85" i="3"/>
  <c r="A86" i="3"/>
  <c r="B86" i="3"/>
  <c r="C86" i="3"/>
  <c r="A87" i="3"/>
  <c r="B87" i="3"/>
  <c r="C87" i="3"/>
  <c r="A88" i="3"/>
  <c r="B88" i="3"/>
  <c r="C88" i="3"/>
  <c r="A89" i="3"/>
  <c r="B89" i="3"/>
  <c r="C89" i="3"/>
  <c r="A90" i="3"/>
  <c r="B90" i="3"/>
  <c r="C90" i="3"/>
  <c r="A91" i="3"/>
  <c r="B91" i="3"/>
  <c r="C91" i="3"/>
  <c r="A92" i="3"/>
  <c r="B92" i="3"/>
  <c r="C92" i="3"/>
  <c r="A93" i="3"/>
  <c r="B93" i="3"/>
  <c r="C93" i="3"/>
  <c r="A94" i="3"/>
  <c r="B94" i="3"/>
  <c r="C94" i="3"/>
  <c r="A95" i="3"/>
  <c r="B95" i="3"/>
  <c r="C95" i="3"/>
  <c r="A96" i="3"/>
  <c r="B96" i="3"/>
  <c r="C96" i="3"/>
  <c r="A97" i="3"/>
  <c r="B97" i="3"/>
  <c r="C97" i="3"/>
  <c r="A98" i="3"/>
  <c r="B98" i="3"/>
  <c r="C98" i="3"/>
  <c r="A99" i="3"/>
  <c r="B99" i="3"/>
  <c r="C99" i="3"/>
  <c r="A100" i="3"/>
  <c r="B100" i="3"/>
  <c r="C100" i="3"/>
  <c r="A101" i="3"/>
  <c r="B101" i="3"/>
  <c r="C101" i="3"/>
  <c r="A102" i="3"/>
  <c r="B102" i="3"/>
  <c r="C102" i="3"/>
  <c r="A103" i="3"/>
  <c r="B103" i="3"/>
  <c r="C103" i="3"/>
  <c r="A104" i="3"/>
  <c r="B104" i="3"/>
  <c r="C104" i="3"/>
  <c r="A105" i="3"/>
  <c r="B105" i="3"/>
  <c r="C105" i="3"/>
  <c r="A106" i="3"/>
  <c r="B106" i="3"/>
  <c r="C106" i="3"/>
  <c r="A107" i="3"/>
  <c r="B107" i="3"/>
  <c r="C107" i="3"/>
  <c r="A108" i="3"/>
  <c r="B108" i="3"/>
  <c r="C108" i="3"/>
  <c r="A109" i="3"/>
  <c r="B109" i="3"/>
  <c r="C109" i="3"/>
  <c r="A110" i="3"/>
  <c r="B110" i="3"/>
  <c r="C110" i="3"/>
  <c r="A111" i="3"/>
  <c r="B111" i="3"/>
  <c r="C111" i="3"/>
  <c r="A112" i="3"/>
  <c r="B112" i="3"/>
  <c r="C112" i="3"/>
  <c r="A113" i="3"/>
  <c r="B113" i="3"/>
  <c r="C113" i="3"/>
  <c r="A114" i="3"/>
  <c r="B114" i="3"/>
  <c r="C114" i="3"/>
  <c r="A115" i="3"/>
  <c r="B115" i="3"/>
  <c r="C115" i="3"/>
  <c r="A116" i="3"/>
  <c r="B116" i="3"/>
  <c r="C116" i="3"/>
  <c r="A117" i="3"/>
  <c r="B117" i="3"/>
  <c r="C117" i="3"/>
  <c r="A118" i="3"/>
  <c r="B118" i="3"/>
  <c r="C118" i="3"/>
  <c r="A119" i="3"/>
  <c r="B119" i="3"/>
  <c r="C119" i="3"/>
  <c r="A120" i="3"/>
  <c r="B120" i="3"/>
  <c r="C120" i="3"/>
  <c r="A121" i="3"/>
  <c r="B121" i="3"/>
  <c r="C121" i="3"/>
  <c r="A122" i="3"/>
  <c r="B122" i="3"/>
  <c r="C122" i="3"/>
  <c r="A123" i="3"/>
  <c r="B123" i="3"/>
  <c r="C123" i="3"/>
  <c r="A124" i="3"/>
  <c r="B124" i="3"/>
  <c r="C124" i="3"/>
  <c r="A125" i="3"/>
  <c r="B125" i="3"/>
  <c r="C125" i="3"/>
  <c r="A126" i="3"/>
  <c r="B126" i="3"/>
  <c r="C126" i="3"/>
  <c r="A127" i="3"/>
  <c r="B127" i="3"/>
  <c r="C127" i="3"/>
  <c r="A128" i="3"/>
  <c r="B128" i="3"/>
  <c r="C128" i="3"/>
  <c r="A129" i="3"/>
  <c r="B129" i="3"/>
  <c r="C129" i="3"/>
  <c r="A130" i="3"/>
  <c r="B130" i="3"/>
  <c r="C130" i="3"/>
  <c r="A131" i="3"/>
  <c r="B131" i="3"/>
  <c r="C131" i="3"/>
  <c r="A132" i="3"/>
  <c r="B132" i="3"/>
  <c r="C132" i="3"/>
  <c r="A133" i="3"/>
  <c r="B133" i="3"/>
  <c r="C133" i="3"/>
  <c r="A134" i="3"/>
  <c r="B134" i="3"/>
  <c r="C134" i="3"/>
  <c r="A135" i="3"/>
  <c r="B135" i="3"/>
  <c r="C135" i="3"/>
  <c r="A136" i="3"/>
  <c r="B136" i="3"/>
  <c r="C136" i="3"/>
  <c r="A137" i="3"/>
  <c r="B137" i="3"/>
  <c r="C137" i="3"/>
  <c r="A138" i="3"/>
  <c r="B138" i="3"/>
  <c r="C138" i="3"/>
  <c r="A139" i="3"/>
  <c r="B139" i="3"/>
  <c r="C139" i="3"/>
  <c r="A140" i="3"/>
  <c r="B140" i="3"/>
  <c r="C140" i="3"/>
  <c r="A141" i="3"/>
  <c r="B141" i="3"/>
  <c r="C141" i="3"/>
  <c r="A142" i="3"/>
  <c r="B142" i="3"/>
  <c r="C142" i="3"/>
  <c r="A143" i="3"/>
  <c r="B143" i="3"/>
  <c r="C143" i="3"/>
  <c r="A144" i="3"/>
  <c r="B144" i="3"/>
  <c r="C144" i="3"/>
  <c r="A145" i="3"/>
  <c r="B145" i="3"/>
  <c r="C145" i="3"/>
  <c r="A146" i="3"/>
  <c r="B146" i="3"/>
  <c r="C146" i="3"/>
  <c r="A147" i="3"/>
  <c r="B147" i="3"/>
  <c r="C147" i="3"/>
  <c r="A148" i="3"/>
  <c r="B148" i="3"/>
  <c r="C148" i="3"/>
  <c r="A149" i="3"/>
  <c r="B149" i="3"/>
  <c r="C149" i="3"/>
  <c r="A150" i="3"/>
  <c r="B150" i="3"/>
  <c r="C150" i="3"/>
  <c r="A151" i="3"/>
  <c r="B151" i="3"/>
  <c r="C151" i="3"/>
  <c r="A152" i="3"/>
  <c r="B152" i="3"/>
  <c r="C152" i="3"/>
  <c r="A153" i="3"/>
  <c r="B153" i="3"/>
  <c r="C153" i="3"/>
  <c r="A154" i="3"/>
  <c r="B154" i="3"/>
  <c r="C154" i="3"/>
  <c r="A155" i="3"/>
  <c r="B155" i="3"/>
  <c r="C155" i="3"/>
  <c r="A156" i="3"/>
  <c r="B156" i="3"/>
  <c r="C156" i="3"/>
  <c r="A157" i="3"/>
  <c r="B157" i="3"/>
  <c r="C157" i="3"/>
  <c r="A158" i="3"/>
  <c r="B158" i="3"/>
  <c r="C158" i="3"/>
  <c r="A159" i="3"/>
  <c r="B159" i="3"/>
  <c r="C159" i="3"/>
  <c r="A160" i="3"/>
  <c r="B160" i="3"/>
  <c r="C160" i="3"/>
  <c r="A161" i="3"/>
  <c r="B161" i="3"/>
  <c r="C161" i="3"/>
  <c r="A162" i="3"/>
  <c r="B162" i="3"/>
  <c r="C162" i="3"/>
  <c r="A163" i="3"/>
  <c r="B163" i="3"/>
  <c r="C163" i="3"/>
  <c r="A164" i="3"/>
  <c r="B164" i="3"/>
  <c r="C164" i="3"/>
  <c r="A165" i="3"/>
  <c r="B165" i="3"/>
  <c r="C165" i="3"/>
  <c r="A166" i="3"/>
  <c r="B166" i="3"/>
  <c r="C166" i="3"/>
  <c r="A167" i="3"/>
  <c r="B167" i="3"/>
  <c r="C167" i="3"/>
  <c r="A168" i="3"/>
  <c r="B168" i="3"/>
  <c r="C168" i="3"/>
  <c r="A169" i="3"/>
  <c r="B169" i="3"/>
  <c r="C169" i="3"/>
  <c r="A170" i="3"/>
  <c r="B170" i="3"/>
  <c r="C170" i="3"/>
  <c r="A171" i="3"/>
  <c r="B171" i="3"/>
  <c r="C171" i="3"/>
  <c r="A172" i="3"/>
  <c r="B172" i="3"/>
  <c r="C172" i="3"/>
  <c r="A173" i="3"/>
  <c r="B173" i="3"/>
  <c r="C173" i="3"/>
  <c r="A174" i="3"/>
  <c r="B174" i="3"/>
  <c r="C174" i="3"/>
  <c r="A175" i="3"/>
  <c r="B175" i="3"/>
  <c r="C175" i="3"/>
  <c r="A176" i="3"/>
  <c r="B176" i="3"/>
  <c r="C176" i="3"/>
  <c r="A177" i="3"/>
  <c r="B177" i="3"/>
  <c r="C177" i="3"/>
  <c r="A178" i="3"/>
  <c r="B178" i="3"/>
  <c r="C178" i="3"/>
  <c r="A179" i="3"/>
  <c r="B179" i="3"/>
  <c r="C179" i="3"/>
  <c r="A180" i="3"/>
  <c r="B180" i="3"/>
  <c r="C180" i="3"/>
  <c r="A181" i="3"/>
  <c r="B181" i="3"/>
  <c r="C181" i="3"/>
  <c r="A182" i="3"/>
  <c r="B182" i="3"/>
  <c r="C182" i="3"/>
  <c r="A183" i="3"/>
  <c r="B183" i="3"/>
  <c r="C183" i="3"/>
  <c r="A184" i="3"/>
  <c r="B184" i="3"/>
  <c r="C184" i="3"/>
  <c r="A185" i="3"/>
  <c r="B185" i="3"/>
  <c r="C185" i="3"/>
  <c r="A186" i="3"/>
  <c r="B186" i="3"/>
  <c r="C186" i="3"/>
  <c r="A187" i="3"/>
  <c r="B187" i="3"/>
  <c r="C187" i="3"/>
  <c r="A188" i="3"/>
  <c r="B188" i="3"/>
  <c r="C188" i="3"/>
  <c r="A189" i="3"/>
  <c r="B189" i="3"/>
  <c r="C189" i="3"/>
  <c r="A190" i="3"/>
  <c r="B190" i="3"/>
  <c r="C190" i="3"/>
  <c r="A191" i="3"/>
  <c r="B191" i="3"/>
  <c r="C191" i="3"/>
  <c r="A192" i="3"/>
  <c r="B192" i="3"/>
  <c r="C192" i="3"/>
  <c r="A193" i="3"/>
  <c r="B193" i="3"/>
  <c r="C193" i="3"/>
  <c r="C2" i="3"/>
  <c r="B2" i="3"/>
  <c r="A2" i="3"/>
  <c r="I41" i="1"/>
  <c r="I40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2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2" i="2"/>
  <c r="J2" i="2"/>
  <c r="F51" i="1"/>
  <c r="F53" i="1"/>
  <c r="F52" i="1"/>
  <c r="F50" i="1"/>
  <c r="F49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2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2" i="2"/>
  <c r="D42" i="1" l="1"/>
  <c r="E54" i="3" s="1"/>
  <c r="N71" i="2" a="1"/>
  <c r="N71" i="2" s="1"/>
  <c r="N32" i="2" a="1"/>
  <c r="N32" i="2" s="1"/>
  <c r="N119" i="2" a="1"/>
  <c r="N119" i="2" s="1"/>
  <c r="N158" i="2" a="1"/>
  <c r="N158" i="2" s="1"/>
  <c r="N80" i="2" a="1"/>
  <c r="N80" i="2" s="1"/>
  <c r="N175" i="2" a="1"/>
  <c r="N175" i="2" s="1"/>
  <c r="N152" i="2" a="1"/>
  <c r="N152" i="2" s="1"/>
  <c r="N134" i="2" a="1"/>
  <c r="N134" i="2" s="1"/>
  <c r="N111" i="2" a="1"/>
  <c r="N111" i="2" s="1"/>
  <c r="N79" i="2" a="1"/>
  <c r="N79" i="2" s="1"/>
  <c r="N47" i="2" a="1"/>
  <c r="N47" i="2" s="1"/>
  <c r="N15" i="2" a="1"/>
  <c r="N15" i="2" s="1"/>
  <c r="N2" i="2" a="1"/>
  <c r="N2" i="2" s="1"/>
  <c r="N136" i="2" a="1"/>
  <c r="N136" i="2" s="1"/>
  <c r="N55" i="2" a="1"/>
  <c r="N55" i="2" s="1"/>
  <c r="N176" i="2" a="1"/>
  <c r="N176" i="2" s="1"/>
  <c r="N16" i="2" a="1"/>
  <c r="N16" i="2" s="1"/>
  <c r="N174" i="2" a="1"/>
  <c r="N174" i="2" s="1"/>
  <c r="N151" i="2" a="1"/>
  <c r="N151" i="2" s="1"/>
  <c r="N128" i="2" a="1"/>
  <c r="N128" i="2" s="1"/>
  <c r="N104" i="2" a="1"/>
  <c r="N104" i="2" s="1"/>
  <c r="N72" i="2" a="1"/>
  <c r="N72" i="2" s="1"/>
  <c r="N40" i="2" a="1"/>
  <c r="N40" i="2" s="1"/>
  <c r="N8" i="2" a="1"/>
  <c r="N8" i="2" s="1"/>
  <c r="N160" i="2" a="1"/>
  <c r="N160" i="2" s="1"/>
  <c r="N88" i="2" a="1"/>
  <c r="N88" i="2" s="1"/>
  <c r="N135" i="2" a="1"/>
  <c r="N135" i="2" s="1"/>
  <c r="N168" i="2" a="1"/>
  <c r="N168" i="2" s="1"/>
  <c r="N150" i="2" a="1"/>
  <c r="N150" i="2" s="1"/>
  <c r="N127" i="2" a="1"/>
  <c r="N127" i="2" s="1"/>
  <c r="N39" i="2" a="1"/>
  <c r="N39" i="2" s="1"/>
  <c r="N7" i="2" a="1"/>
  <c r="N7" i="2" s="1"/>
  <c r="N159" i="2" a="1"/>
  <c r="N159" i="2" s="1"/>
  <c r="N87" i="2" a="1"/>
  <c r="N87" i="2" s="1"/>
  <c r="N23" i="2" a="1"/>
  <c r="N23" i="2" s="1"/>
  <c r="N48" i="2" a="1"/>
  <c r="N48" i="2" s="1"/>
  <c r="N103" i="2" a="1"/>
  <c r="N103" i="2" s="1"/>
  <c r="N167" i="2" a="1"/>
  <c r="N167" i="2" s="1"/>
  <c r="N144" i="2" a="1"/>
  <c r="N144" i="2" s="1"/>
  <c r="N126" i="2" a="1"/>
  <c r="N126" i="2" s="1"/>
  <c r="N96" i="2" a="1"/>
  <c r="N96" i="2" s="1"/>
  <c r="N64" i="2" a="1"/>
  <c r="N64" i="2" s="1"/>
  <c r="N142" i="2" a="1"/>
  <c r="N142" i="2" s="1"/>
  <c r="N56" i="2" a="1"/>
  <c r="N56" i="2" s="1"/>
  <c r="N24" i="2" a="1"/>
  <c r="N24" i="2" s="1"/>
  <c r="N118" i="2" a="1"/>
  <c r="N118" i="2" s="1"/>
  <c r="N112" i="2" a="1"/>
  <c r="N112" i="2" s="1"/>
  <c r="N9" i="2" a="1"/>
  <c r="N9" i="2" s="1"/>
  <c r="N17" i="2" a="1"/>
  <c r="N17" i="2" s="1"/>
  <c r="N25" i="2" a="1"/>
  <c r="N25" i="2" s="1"/>
  <c r="N33" i="2" a="1"/>
  <c r="N33" i="2" s="1"/>
  <c r="N41" i="2" a="1"/>
  <c r="N41" i="2" s="1"/>
  <c r="N49" i="2" a="1"/>
  <c r="N49" i="2" s="1"/>
  <c r="N57" i="2" a="1"/>
  <c r="N57" i="2" s="1"/>
  <c r="N65" i="2" a="1"/>
  <c r="N65" i="2" s="1"/>
  <c r="N73" i="2" a="1"/>
  <c r="N73" i="2" s="1"/>
  <c r="N81" i="2" a="1"/>
  <c r="N81" i="2" s="1"/>
  <c r="N89" i="2" a="1"/>
  <c r="N89" i="2" s="1"/>
  <c r="N97" i="2" a="1"/>
  <c r="N97" i="2" s="1"/>
  <c r="N105" i="2" a="1"/>
  <c r="N105" i="2" s="1"/>
  <c r="N113" i="2" a="1"/>
  <c r="N113" i="2" s="1"/>
  <c r="N121" i="2" a="1"/>
  <c r="N121" i="2" s="1"/>
  <c r="N129" i="2" a="1"/>
  <c r="N129" i="2" s="1"/>
  <c r="N137" i="2" a="1"/>
  <c r="N137" i="2" s="1"/>
  <c r="N145" i="2" a="1"/>
  <c r="N145" i="2" s="1"/>
  <c r="N153" i="2" a="1"/>
  <c r="N153" i="2" s="1"/>
  <c r="N161" i="2" a="1"/>
  <c r="N161" i="2" s="1"/>
  <c r="N169" i="2" a="1"/>
  <c r="N169" i="2" s="1"/>
  <c r="N177" i="2" a="1"/>
  <c r="N177" i="2" s="1"/>
  <c r="N18" i="2" a="1"/>
  <c r="N18" i="2" s="1"/>
  <c r="N26" i="2" a="1"/>
  <c r="N26" i="2" s="1"/>
  <c r="N34" i="2" a="1"/>
  <c r="N34" i="2" s="1"/>
  <c r="N50" i="2" a="1"/>
  <c r="N50" i="2" s="1"/>
  <c r="N58" i="2" a="1"/>
  <c r="N58" i="2" s="1"/>
  <c r="N74" i="2" a="1"/>
  <c r="N74" i="2" s="1"/>
  <c r="N90" i="2" a="1"/>
  <c r="N90" i="2" s="1"/>
  <c r="N106" i="2" a="1"/>
  <c r="N106" i="2" s="1"/>
  <c r="N114" i="2" a="1"/>
  <c r="N114" i="2" s="1"/>
  <c r="N130" i="2" a="1"/>
  <c r="N130" i="2" s="1"/>
  <c r="N138" i="2" a="1"/>
  <c r="N138" i="2" s="1"/>
  <c r="N154" i="2" a="1"/>
  <c r="N154" i="2" s="1"/>
  <c r="N162" i="2" a="1"/>
  <c r="N162" i="2" s="1"/>
  <c r="N178" i="2" a="1"/>
  <c r="N178" i="2" s="1"/>
  <c r="N3" i="2" a="1"/>
  <c r="N3" i="2" s="1"/>
  <c r="N11" i="2" a="1"/>
  <c r="N11" i="2" s="1"/>
  <c r="N27" i="2" a="1"/>
  <c r="N27" i="2" s="1"/>
  <c r="N43" i="2" a="1"/>
  <c r="N43" i="2" s="1"/>
  <c r="N51" i="2" a="1"/>
  <c r="N51" i="2" s="1"/>
  <c r="N75" i="2" a="1"/>
  <c r="N75" i="2" s="1"/>
  <c r="N83" i="2" a="1"/>
  <c r="N83" i="2" s="1"/>
  <c r="N107" i="2" a="1"/>
  <c r="N107" i="2" s="1"/>
  <c r="N115" i="2" a="1"/>
  <c r="N115" i="2" s="1"/>
  <c r="N123" i="2" a="1"/>
  <c r="N123" i="2" s="1"/>
  <c r="N147" i="2" a="1"/>
  <c r="N147" i="2" s="1"/>
  <c r="N155" i="2" a="1"/>
  <c r="N155" i="2" s="1"/>
  <c r="N179" i="2" a="1"/>
  <c r="N179" i="2" s="1"/>
  <c r="N20" i="2" a="1"/>
  <c r="N20" i="2" s="1"/>
  <c r="N36" i="2" a="1"/>
  <c r="N36" i="2" s="1"/>
  <c r="N52" i="2" a="1"/>
  <c r="N52" i="2" s="1"/>
  <c r="N60" i="2" a="1"/>
  <c r="N60" i="2" s="1"/>
  <c r="N68" i="2" a="1"/>
  <c r="N68" i="2" s="1"/>
  <c r="N84" i="2" a="1"/>
  <c r="N84" i="2" s="1"/>
  <c r="N92" i="2" a="1"/>
  <c r="N92" i="2" s="1"/>
  <c r="N108" i="2" a="1"/>
  <c r="N108" i="2" s="1"/>
  <c r="N116" i="2" a="1"/>
  <c r="N116" i="2" s="1"/>
  <c r="N132" i="2" a="1"/>
  <c r="N132" i="2" s="1"/>
  <c r="N140" i="2" a="1"/>
  <c r="N140" i="2" s="1"/>
  <c r="N156" i="2" a="1"/>
  <c r="N156" i="2" s="1"/>
  <c r="N164" i="2" a="1"/>
  <c r="N164" i="2" s="1"/>
  <c r="N180" i="2" a="1"/>
  <c r="N180" i="2" s="1"/>
  <c r="N29" i="2" a="1"/>
  <c r="N29" i="2" s="1"/>
  <c r="N37" i="2" a="1"/>
  <c r="N37" i="2" s="1"/>
  <c r="N53" i="2" a="1"/>
  <c r="N53" i="2" s="1"/>
  <c r="N61" i="2" a="1"/>
  <c r="N61" i="2" s="1"/>
  <c r="N77" i="2" a="1"/>
  <c r="N77" i="2" s="1"/>
  <c r="N85" i="2" a="1"/>
  <c r="N85" i="2" s="1"/>
  <c r="N101" i="2" a="1"/>
  <c r="N101" i="2" s="1"/>
  <c r="N109" i="2" a="1"/>
  <c r="N109" i="2" s="1"/>
  <c r="N125" i="2" a="1"/>
  <c r="N125" i="2" s="1"/>
  <c r="N133" i="2" a="1"/>
  <c r="N133" i="2" s="1"/>
  <c r="N149" i="2" a="1"/>
  <c r="N149" i="2" s="1"/>
  <c r="N157" i="2" a="1"/>
  <c r="N157" i="2" s="1"/>
  <c r="N173" i="2" a="1"/>
  <c r="N173" i="2" s="1"/>
  <c r="N181" i="2" a="1"/>
  <c r="N181" i="2" s="1"/>
  <c r="N22" i="2" a="1"/>
  <c r="N22" i="2" s="1"/>
  <c r="N38" i="2" a="1"/>
  <c r="N38" i="2" s="1"/>
  <c r="N46" i="2" a="1"/>
  <c r="N46" i="2" s="1"/>
  <c r="N54" i="2" a="1"/>
  <c r="N54" i="2" s="1"/>
  <c r="N70" i="2" a="1"/>
  <c r="N70" i="2" s="1"/>
  <c r="N78" i="2" a="1"/>
  <c r="N78" i="2" s="1"/>
  <c r="N94" i="2" a="1"/>
  <c r="N94" i="2" s="1"/>
  <c r="N102" i="2" a="1"/>
  <c r="N102" i="2" s="1"/>
  <c r="N10" i="2" a="1"/>
  <c r="N10" i="2" s="1"/>
  <c r="N42" i="2" a="1"/>
  <c r="N42" i="2" s="1"/>
  <c r="N66" i="2" a="1"/>
  <c r="N66" i="2" s="1"/>
  <c r="N82" i="2" a="1"/>
  <c r="N82" i="2" s="1"/>
  <c r="N98" i="2" a="1"/>
  <c r="N98" i="2" s="1"/>
  <c r="N122" i="2" a="1"/>
  <c r="N122" i="2" s="1"/>
  <c r="N146" i="2" a="1"/>
  <c r="N146" i="2" s="1"/>
  <c r="N170" i="2" a="1"/>
  <c r="N170" i="2" s="1"/>
  <c r="N35" i="2" a="1"/>
  <c r="N35" i="2" s="1"/>
  <c r="N59" i="2" a="1"/>
  <c r="N59" i="2" s="1"/>
  <c r="N91" i="2" a="1"/>
  <c r="N91" i="2" s="1"/>
  <c r="N131" i="2" a="1"/>
  <c r="N131" i="2" s="1"/>
  <c r="N163" i="2" a="1"/>
  <c r="N163" i="2" s="1"/>
  <c r="N4" i="2" a="1"/>
  <c r="N4" i="2" s="1"/>
  <c r="N12" i="2" a="1"/>
  <c r="N12" i="2" s="1"/>
  <c r="N28" i="2" a="1"/>
  <c r="N28" i="2" s="1"/>
  <c r="N44" i="2" a="1"/>
  <c r="N44" i="2" s="1"/>
  <c r="N76" i="2" a="1"/>
  <c r="N76" i="2" s="1"/>
  <c r="N100" i="2" a="1"/>
  <c r="N100" i="2" s="1"/>
  <c r="N124" i="2" a="1"/>
  <c r="N124" i="2" s="1"/>
  <c r="N148" i="2" a="1"/>
  <c r="N148" i="2" s="1"/>
  <c r="N172" i="2" a="1"/>
  <c r="N172" i="2" s="1"/>
  <c r="N5" i="2" a="1"/>
  <c r="N5" i="2" s="1"/>
  <c r="N13" i="2" a="1"/>
  <c r="N13" i="2" s="1"/>
  <c r="N21" i="2" a="1"/>
  <c r="N21" i="2" s="1"/>
  <c r="N45" i="2" a="1"/>
  <c r="N45" i="2" s="1"/>
  <c r="N69" i="2" a="1"/>
  <c r="N69" i="2" s="1"/>
  <c r="N93" i="2" a="1"/>
  <c r="N93" i="2" s="1"/>
  <c r="N117" i="2" a="1"/>
  <c r="N117" i="2" s="1"/>
  <c r="N141" i="2" a="1"/>
  <c r="N141" i="2" s="1"/>
  <c r="N165" i="2" a="1"/>
  <c r="N165" i="2" s="1"/>
  <c r="N19" i="2" a="1"/>
  <c r="N19" i="2" s="1"/>
  <c r="N67" i="2" a="1"/>
  <c r="N67" i="2" s="1"/>
  <c r="N99" i="2" a="1"/>
  <c r="N99" i="2" s="1"/>
  <c r="N139" i="2" a="1"/>
  <c r="N139" i="2" s="1"/>
  <c r="N171" i="2" a="1"/>
  <c r="N171" i="2" s="1"/>
  <c r="N6" i="2" a="1"/>
  <c r="N6" i="2" s="1"/>
  <c r="N14" i="2" a="1"/>
  <c r="N14" i="2" s="1"/>
  <c r="N30" i="2" a="1"/>
  <c r="N30" i="2" s="1"/>
  <c r="N62" i="2" a="1"/>
  <c r="N62" i="2" s="1"/>
  <c r="N86" i="2" a="1"/>
  <c r="N86" i="2" s="1"/>
  <c r="N110" i="2" a="1"/>
  <c r="N110" i="2" s="1"/>
  <c r="N166" i="2" a="1"/>
  <c r="N166" i="2" s="1"/>
  <c r="N143" i="2" a="1"/>
  <c r="N143" i="2" s="1"/>
  <c r="N120" i="2" a="1"/>
  <c r="N120" i="2" s="1"/>
  <c r="N95" i="2" a="1"/>
  <c r="N95" i="2" s="1"/>
  <c r="N63" i="2" a="1"/>
  <c r="N63" i="2" s="1"/>
  <c r="N31" i="2" a="1"/>
  <c r="N31" i="2" s="1"/>
  <c r="M3" i="2" a="1"/>
  <c r="M3" i="2" s="1"/>
  <c r="M10" i="2" a="1"/>
  <c r="M10" i="2" s="1"/>
  <c r="M178" i="2" a="1"/>
  <c r="M178" i="2" s="1"/>
  <c r="M154" i="2" a="1"/>
  <c r="M154" i="2" s="1"/>
  <c r="M122" i="2" a="1"/>
  <c r="M122" i="2" s="1"/>
  <c r="M82" i="2" a="1"/>
  <c r="M82" i="2" s="1"/>
  <c r="M34" i="2" a="1"/>
  <c r="M34" i="2" s="1"/>
  <c r="M177" i="2" a="1"/>
  <c r="M177" i="2" s="1"/>
  <c r="M169" i="2" a="1"/>
  <c r="M169" i="2" s="1"/>
  <c r="M161" i="2" a="1"/>
  <c r="M161" i="2" s="1"/>
  <c r="M153" i="2" a="1"/>
  <c r="M153" i="2" s="1"/>
  <c r="M145" i="2" a="1"/>
  <c r="M145" i="2" s="1"/>
  <c r="M137" i="2" a="1"/>
  <c r="M137" i="2" s="1"/>
  <c r="M129" i="2" a="1"/>
  <c r="M129" i="2" s="1"/>
  <c r="M121" i="2" a="1"/>
  <c r="M121" i="2" s="1"/>
  <c r="M113" i="2" a="1"/>
  <c r="M113" i="2" s="1"/>
  <c r="M105" i="2" a="1"/>
  <c r="M105" i="2" s="1"/>
  <c r="M97" i="2" a="1"/>
  <c r="M97" i="2" s="1"/>
  <c r="M89" i="2" a="1"/>
  <c r="M89" i="2" s="1"/>
  <c r="M81" i="2" a="1"/>
  <c r="M81" i="2" s="1"/>
  <c r="M73" i="2" a="1"/>
  <c r="M73" i="2" s="1"/>
  <c r="M65" i="2" a="1"/>
  <c r="M65" i="2" s="1"/>
  <c r="M57" i="2" a="1"/>
  <c r="M57" i="2" s="1"/>
  <c r="M49" i="2" a="1"/>
  <c r="M49" i="2" s="1"/>
  <c r="M41" i="2" a="1"/>
  <c r="M41" i="2" s="1"/>
  <c r="M33" i="2" a="1"/>
  <c r="M33" i="2" s="1"/>
  <c r="M25" i="2" a="1"/>
  <c r="M25" i="2" s="1"/>
  <c r="M17" i="2" a="1"/>
  <c r="M17" i="2" s="1"/>
  <c r="M9" i="2" a="1"/>
  <c r="M9" i="2" s="1"/>
  <c r="M146" i="2" a="1"/>
  <c r="M146" i="2" s="1"/>
  <c r="M114" i="2" a="1"/>
  <c r="M114" i="2" s="1"/>
  <c r="M90" i="2" a="1"/>
  <c r="M90" i="2" s="1"/>
  <c r="M66" i="2" a="1"/>
  <c r="M66" i="2" s="1"/>
  <c r="M18" i="2" a="1"/>
  <c r="M18" i="2" s="1"/>
  <c r="M176" i="2" a="1"/>
  <c r="M176" i="2" s="1"/>
  <c r="M168" i="2" a="1"/>
  <c r="M168" i="2" s="1"/>
  <c r="M160" i="2" a="1"/>
  <c r="M160" i="2" s="1"/>
  <c r="M152" i="2" a="1"/>
  <c r="M152" i="2" s="1"/>
  <c r="M144" i="2" a="1"/>
  <c r="M144" i="2" s="1"/>
  <c r="M136" i="2" a="1"/>
  <c r="M136" i="2" s="1"/>
  <c r="M128" i="2" a="1"/>
  <c r="M128" i="2" s="1"/>
  <c r="M120" i="2" a="1"/>
  <c r="M120" i="2" s="1"/>
  <c r="M112" i="2" a="1"/>
  <c r="M112" i="2" s="1"/>
  <c r="M104" i="2" a="1"/>
  <c r="M104" i="2" s="1"/>
  <c r="M96" i="2" a="1"/>
  <c r="M96" i="2" s="1"/>
  <c r="M88" i="2" a="1"/>
  <c r="M88" i="2" s="1"/>
  <c r="M80" i="2" a="1"/>
  <c r="M80" i="2" s="1"/>
  <c r="M72" i="2" a="1"/>
  <c r="M72" i="2" s="1"/>
  <c r="M64" i="2" a="1"/>
  <c r="M64" i="2" s="1"/>
  <c r="M56" i="2" a="1"/>
  <c r="M56" i="2" s="1"/>
  <c r="M48" i="2" a="1"/>
  <c r="M48" i="2" s="1"/>
  <c r="M40" i="2" a="1"/>
  <c r="M40" i="2" s="1"/>
  <c r="M32" i="2" a="1"/>
  <c r="M32" i="2" s="1"/>
  <c r="M24" i="2" a="1"/>
  <c r="M24" i="2" s="1"/>
  <c r="M16" i="2" a="1"/>
  <c r="M16" i="2" s="1"/>
  <c r="M8" i="2" a="1"/>
  <c r="M8" i="2" s="1"/>
  <c r="M162" i="2" a="1"/>
  <c r="M162" i="2" s="1"/>
  <c r="M130" i="2" a="1"/>
  <c r="M130" i="2" s="1"/>
  <c r="M98" i="2" a="1"/>
  <c r="M98" i="2" s="1"/>
  <c r="M42" i="2" a="1"/>
  <c r="M42" i="2" s="1"/>
  <c r="M175" i="2" a="1"/>
  <c r="M175" i="2" s="1"/>
  <c r="M167" i="2" a="1"/>
  <c r="M167" i="2" s="1"/>
  <c r="M159" i="2" a="1"/>
  <c r="M159" i="2" s="1"/>
  <c r="M151" i="2" a="1"/>
  <c r="M151" i="2" s="1"/>
  <c r="M143" i="2" a="1"/>
  <c r="M143" i="2" s="1"/>
  <c r="M135" i="2" a="1"/>
  <c r="M135" i="2" s="1"/>
  <c r="M127" i="2" a="1"/>
  <c r="M127" i="2" s="1"/>
  <c r="M119" i="2" a="1"/>
  <c r="M119" i="2" s="1"/>
  <c r="M111" i="2" a="1"/>
  <c r="M111" i="2" s="1"/>
  <c r="M103" i="2" a="1"/>
  <c r="M103" i="2" s="1"/>
  <c r="M95" i="2" a="1"/>
  <c r="M95" i="2" s="1"/>
  <c r="M87" i="2" a="1"/>
  <c r="M87" i="2" s="1"/>
  <c r="M79" i="2" a="1"/>
  <c r="M79" i="2" s="1"/>
  <c r="M71" i="2" a="1"/>
  <c r="M71" i="2" s="1"/>
  <c r="M63" i="2" a="1"/>
  <c r="M63" i="2" s="1"/>
  <c r="M55" i="2" a="1"/>
  <c r="M55" i="2" s="1"/>
  <c r="M47" i="2" a="1"/>
  <c r="M47" i="2" s="1"/>
  <c r="M39" i="2" a="1"/>
  <c r="M39" i="2" s="1"/>
  <c r="M31" i="2" a="1"/>
  <c r="M31" i="2" s="1"/>
  <c r="M23" i="2" a="1"/>
  <c r="M23" i="2" s="1"/>
  <c r="M15" i="2" a="1"/>
  <c r="M15" i="2" s="1"/>
  <c r="M7" i="2" a="1"/>
  <c r="M7" i="2" s="1"/>
  <c r="M170" i="2" a="1"/>
  <c r="M170" i="2" s="1"/>
  <c r="M138" i="2" a="1"/>
  <c r="M138" i="2" s="1"/>
  <c r="M106" i="2" a="1"/>
  <c r="M106" i="2" s="1"/>
  <c r="M74" i="2" a="1"/>
  <c r="M74" i="2" s="1"/>
  <c r="M58" i="2" a="1"/>
  <c r="M58" i="2" s="1"/>
  <c r="M50" i="2" a="1"/>
  <c r="M50" i="2" s="1"/>
  <c r="M26" i="2" a="1"/>
  <c r="M26" i="2" s="1"/>
  <c r="M2" i="2" a="1"/>
  <c r="M2" i="2" s="1"/>
  <c r="M174" i="2" a="1"/>
  <c r="M174" i="2" s="1"/>
  <c r="M166" i="2" a="1"/>
  <c r="M166" i="2" s="1"/>
  <c r="M158" i="2" a="1"/>
  <c r="M158" i="2" s="1"/>
  <c r="M150" i="2" a="1"/>
  <c r="M150" i="2" s="1"/>
  <c r="M142" i="2" a="1"/>
  <c r="M142" i="2" s="1"/>
  <c r="M134" i="2" a="1"/>
  <c r="M134" i="2" s="1"/>
  <c r="M126" i="2" a="1"/>
  <c r="M126" i="2" s="1"/>
  <c r="M118" i="2" a="1"/>
  <c r="M118" i="2" s="1"/>
  <c r="M110" i="2" a="1"/>
  <c r="M110" i="2" s="1"/>
  <c r="M102" i="2" a="1"/>
  <c r="M102" i="2" s="1"/>
  <c r="M94" i="2" a="1"/>
  <c r="M94" i="2" s="1"/>
  <c r="M86" i="2" a="1"/>
  <c r="M86" i="2" s="1"/>
  <c r="M78" i="2" a="1"/>
  <c r="M78" i="2" s="1"/>
  <c r="M70" i="2" a="1"/>
  <c r="M70" i="2" s="1"/>
  <c r="M62" i="2" a="1"/>
  <c r="M62" i="2" s="1"/>
  <c r="M54" i="2" a="1"/>
  <c r="M54" i="2" s="1"/>
  <c r="M46" i="2" a="1"/>
  <c r="M46" i="2" s="1"/>
  <c r="M38" i="2" a="1"/>
  <c r="M38" i="2" s="1"/>
  <c r="M30" i="2" a="1"/>
  <c r="M30" i="2" s="1"/>
  <c r="M22" i="2" a="1"/>
  <c r="M22" i="2" s="1"/>
  <c r="M14" i="2" a="1"/>
  <c r="M14" i="2" s="1"/>
  <c r="M6" i="2" a="1"/>
  <c r="M6" i="2" s="1"/>
  <c r="M181" i="2" a="1"/>
  <c r="M181" i="2" s="1"/>
  <c r="M173" i="2" a="1"/>
  <c r="M173" i="2" s="1"/>
  <c r="M165" i="2" a="1"/>
  <c r="M165" i="2" s="1"/>
  <c r="M157" i="2" a="1"/>
  <c r="M157" i="2" s="1"/>
  <c r="M149" i="2" a="1"/>
  <c r="M149" i="2" s="1"/>
  <c r="M141" i="2" a="1"/>
  <c r="M141" i="2" s="1"/>
  <c r="M133" i="2" a="1"/>
  <c r="M133" i="2" s="1"/>
  <c r="M125" i="2" a="1"/>
  <c r="M125" i="2" s="1"/>
  <c r="M117" i="2" a="1"/>
  <c r="M117" i="2" s="1"/>
  <c r="M109" i="2" a="1"/>
  <c r="M109" i="2" s="1"/>
  <c r="M101" i="2" a="1"/>
  <c r="M101" i="2" s="1"/>
  <c r="M93" i="2" a="1"/>
  <c r="M93" i="2" s="1"/>
  <c r="M85" i="2" a="1"/>
  <c r="M85" i="2" s="1"/>
  <c r="M77" i="2" a="1"/>
  <c r="M77" i="2" s="1"/>
  <c r="M69" i="2" a="1"/>
  <c r="M69" i="2" s="1"/>
  <c r="M61" i="2" a="1"/>
  <c r="M61" i="2" s="1"/>
  <c r="M53" i="2" a="1"/>
  <c r="M53" i="2" s="1"/>
  <c r="M45" i="2" a="1"/>
  <c r="M45" i="2" s="1"/>
  <c r="M37" i="2" a="1"/>
  <c r="M37" i="2" s="1"/>
  <c r="M29" i="2" a="1"/>
  <c r="M29" i="2" s="1"/>
  <c r="M21" i="2" a="1"/>
  <c r="M21" i="2" s="1"/>
  <c r="M13" i="2" a="1"/>
  <c r="M13" i="2" s="1"/>
  <c r="M5" i="2" a="1"/>
  <c r="M5" i="2" s="1"/>
  <c r="M180" i="2" a="1"/>
  <c r="M180" i="2" s="1"/>
  <c r="M172" i="2" a="1"/>
  <c r="M172" i="2" s="1"/>
  <c r="M164" i="2" a="1"/>
  <c r="M164" i="2" s="1"/>
  <c r="M156" i="2" a="1"/>
  <c r="M156" i="2" s="1"/>
  <c r="M148" i="2" a="1"/>
  <c r="M148" i="2" s="1"/>
  <c r="M140" i="2" a="1"/>
  <c r="M140" i="2" s="1"/>
  <c r="M132" i="2" a="1"/>
  <c r="M132" i="2" s="1"/>
  <c r="M124" i="2" a="1"/>
  <c r="M124" i="2" s="1"/>
  <c r="M116" i="2" a="1"/>
  <c r="M116" i="2" s="1"/>
  <c r="M108" i="2" a="1"/>
  <c r="M108" i="2" s="1"/>
  <c r="M100" i="2" a="1"/>
  <c r="M100" i="2" s="1"/>
  <c r="M92" i="2" a="1"/>
  <c r="M92" i="2" s="1"/>
  <c r="M84" i="2" a="1"/>
  <c r="M84" i="2" s="1"/>
  <c r="M76" i="2" a="1"/>
  <c r="M76" i="2" s="1"/>
  <c r="M68" i="2" a="1"/>
  <c r="M68" i="2" s="1"/>
  <c r="M60" i="2" a="1"/>
  <c r="M60" i="2" s="1"/>
  <c r="M52" i="2" a="1"/>
  <c r="M52" i="2" s="1"/>
  <c r="M44" i="2" a="1"/>
  <c r="M44" i="2" s="1"/>
  <c r="M36" i="2" a="1"/>
  <c r="M36" i="2" s="1"/>
  <c r="M28" i="2" a="1"/>
  <c r="M28" i="2" s="1"/>
  <c r="M20" i="2" a="1"/>
  <c r="M20" i="2" s="1"/>
  <c r="M12" i="2" a="1"/>
  <c r="M12" i="2" s="1"/>
  <c r="M4" i="2" a="1"/>
  <c r="M4" i="2" s="1"/>
  <c r="M179" i="2" a="1"/>
  <c r="M179" i="2" s="1"/>
  <c r="M171" i="2" a="1"/>
  <c r="M171" i="2" s="1"/>
  <c r="M163" i="2" a="1"/>
  <c r="M163" i="2" s="1"/>
  <c r="M155" i="2" a="1"/>
  <c r="M155" i="2" s="1"/>
  <c r="M147" i="2" a="1"/>
  <c r="M147" i="2" s="1"/>
  <c r="M139" i="2" a="1"/>
  <c r="M139" i="2" s="1"/>
  <c r="M131" i="2" a="1"/>
  <c r="M131" i="2" s="1"/>
  <c r="M123" i="2" a="1"/>
  <c r="M123" i="2" s="1"/>
  <c r="M115" i="2" a="1"/>
  <c r="M115" i="2" s="1"/>
  <c r="M107" i="2" a="1"/>
  <c r="M107" i="2" s="1"/>
  <c r="M99" i="2" a="1"/>
  <c r="M99" i="2" s="1"/>
  <c r="M91" i="2" a="1"/>
  <c r="M91" i="2" s="1"/>
  <c r="M83" i="2" a="1"/>
  <c r="M83" i="2" s="1"/>
  <c r="M75" i="2" a="1"/>
  <c r="M75" i="2" s="1"/>
  <c r="M67" i="2" a="1"/>
  <c r="M67" i="2" s="1"/>
  <c r="M59" i="2" a="1"/>
  <c r="M59" i="2" s="1"/>
  <c r="M51" i="2" a="1"/>
  <c r="M51" i="2" s="1"/>
  <c r="M43" i="2" a="1"/>
  <c r="M43" i="2" s="1"/>
  <c r="M35" i="2" a="1"/>
  <c r="M35" i="2" s="1"/>
  <c r="M27" i="2" a="1"/>
  <c r="M27" i="2" s="1"/>
  <c r="M19" i="2" a="1"/>
  <c r="M19" i="2" s="1"/>
  <c r="M11" i="2" a="1"/>
  <c r="M11" i="2" s="1"/>
  <c r="E963" i="3"/>
  <c r="E956" i="3"/>
  <c r="E770" i="3"/>
  <c r="E762" i="3"/>
  <c r="E430" i="3"/>
  <c r="E376" i="3"/>
  <c r="E954" i="3"/>
  <c r="E722" i="3"/>
  <c r="E361" i="3"/>
  <c r="E1071" i="3"/>
  <c r="E931" i="3"/>
  <c r="E707" i="3"/>
  <c r="E302" i="3"/>
  <c r="E1040" i="3"/>
  <c r="E892" i="3"/>
  <c r="E598" i="3"/>
  <c r="E222" i="3"/>
  <c r="E1033" i="3"/>
  <c r="E863" i="3"/>
  <c r="E578" i="3"/>
  <c r="E216" i="3"/>
  <c r="E1017" i="3"/>
  <c r="E860" i="3"/>
  <c r="E576" i="3"/>
  <c r="E159" i="3"/>
  <c r="E1009" i="3"/>
  <c r="E825" i="3"/>
  <c r="E513" i="3"/>
  <c r="E137" i="3"/>
  <c r="E1011" i="3"/>
  <c r="E932" i="3"/>
  <c r="E859" i="3"/>
  <c r="E721" i="3"/>
  <c r="E514" i="3"/>
  <c r="E354" i="3"/>
  <c r="E141" i="3"/>
  <c r="E1065" i="3"/>
  <c r="E987" i="3"/>
  <c r="E927" i="3"/>
  <c r="E824" i="3"/>
  <c r="E663" i="3"/>
  <c r="E498" i="3"/>
  <c r="E296" i="3"/>
  <c r="E85" i="3"/>
  <c r="E1064" i="3"/>
  <c r="E985" i="3"/>
  <c r="E899" i="3"/>
  <c r="E820" i="3"/>
  <c r="E653" i="3"/>
  <c r="E446" i="3"/>
  <c r="E278" i="3"/>
  <c r="E82" i="3"/>
  <c r="E1042" i="3"/>
  <c r="E979" i="3"/>
  <c r="E895" i="3"/>
  <c r="E784" i="3"/>
  <c r="E650" i="3"/>
  <c r="E439" i="3"/>
  <c r="E224" i="3"/>
  <c r="E64" i="3"/>
  <c r="E1060" i="3"/>
  <c r="E1032" i="3"/>
  <c r="E1007" i="3"/>
  <c r="E978" i="3"/>
  <c r="E947" i="3"/>
  <c r="E921" i="3"/>
  <c r="E883" i="3"/>
  <c r="E850" i="3"/>
  <c r="E810" i="3"/>
  <c r="E761" i="3"/>
  <c r="E705" i="3"/>
  <c r="E632" i="3"/>
  <c r="E567" i="3"/>
  <c r="E493" i="3"/>
  <c r="E415" i="3"/>
  <c r="E353" i="3"/>
  <c r="E274" i="3"/>
  <c r="E201" i="3"/>
  <c r="E136" i="3"/>
  <c r="E9" i="3"/>
  <c r="E13" i="3"/>
  <c r="E34" i="3"/>
  <c r="E65" i="3"/>
  <c r="E88" i="3"/>
  <c r="E119" i="3"/>
  <c r="E150" i="3"/>
  <c r="E173" i="3"/>
  <c r="E202" i="3"/>
  <c r="E225" i="3"/>
  <c r="E256" i="3"/>
  <c r="E287" i="3"/>
  <c r="E310" i="3"/>
  <c r="E341" i="3"/>
  <c r="E362" i="3"/>
  <c r="E393" i="3"/>
  <c r="E424" i="3"/>
  <c r="E447" i="3"/>
  <c r="E478" i="3"/>
  <c r="E501" i="3"/>
  <c r="E530" i="3"/>
  <c r="E558" i="3"/>
  <c r="E584" i="3"/>
  <c r="E610" i="3"/>
  <c r="E638" i="3"/>
  <c r="E664" i="3"/>
  <c r="E691" i="3"/>
  <c r="E708" i="3"/>
  <c r="E731" i="3"/>
  <c r="E748" i="3"/>
  <c r="E771" i="3"/>
  <c r="E794" i="3"/>
  <c r="E811" i="3"/>
  <c r="E834" i="3"/>
  <c r="E851" i="3"/>
  <c r="E871" i="3"/>
  <c r="E889" i="3"/>
  <c r="E904" i="3"/>
  <c r="E922" i="3"/>
  <c r="E937" i="3"/>
  <c r="E955" i="3"/>
  <c r="E975" i="3"/>
  <c r="E988" i="3"/>
  <c r="E1008" i="3"/>
  <c r="E1023" i="3"/>
  <c r="E1041" i="3"/>
  <c r="E1059" i="3"/>
  <c r="E1074" i="3"/>
  <c r="E14" i="3"/>
  <c r="E40" i="3"/>
  <c r="E66" i="3"/>
  <c r="E97" i="3"/>
  <c r="E120" i="3"/>
  <c r="E151" i="3"/>
  <c r="E174" i="3"/>
  <c r="E205" i="3"/>
  <c r="E234" i="3"/>
  <c r="E257" i="3"/>
  <c r="E288" i="3"/>
  <c r="E311" i="3"/>
  <c r="E342" i="3"/>
  <c r="E373" i="3"/>
  <c r="E394" i="3"/>
  <c r="E425" i="3"/>
  <c r="E448" i="3"/>
  <c r="E479" i="3"/>
  <c r="E510" i="3"/>
  <c r="E533" i="3"/>
  <c r="E562" i="3"/>
  <c r="E585" i="3"/>
  <c r="E616" i="3"/>
  <c r="E642" i="3"/>
  <c r="E670" i="3"/>
  <c r="E692" i="3"/>
  <c r="E712" i="3"/>
  <c r="E732" i="3"/>
  <c r="E755" i="3"/>
  <c r="E772" i="3"/>
  <c r="E795" i="3"/>
  <c r="E812" i="3"/>
  <c r="E835" i="3"/>
  <c r="E857" i="3"/>
  <c r="E872" i="3"/>
  <c r="E890" i="3"/>
  <c r="E905" i="3"/>
  <c r="E923" i="3"/>
  <c r="E18" i="3"/>
  <c r="E46" i="3"/>
  <c r="E72" i="3"/>
  <c r="E98" i="3"/>
  <c r="E126" i="3"/>
  <c r="E152" i="3"/>
  <c r="E183" i="3"/>
  <c r="E206" i="3"/>
  <c r="E237" i="3"/>
  <c r="E258" i="3"/>
  <c r="E289" i="3"/>
  <c r="E320" i="3"/>
  <c r="E343" i="3"/>
  <c r="E374" i="3"/>
  <c r="E397" i="3"/>
  <c r="E426" i="3"/>
  <c r="E457" i="3"/>
  <c r="E480" i="3"/>
  <c r="E511" i="3"/>
  <c r="E534" i="3"/>
  <c r="E565" i="3"/>
  <c r="E594" i="3"/>
  <c r="E617" i="3"/>
  <c r="E648" i="3"/>
  <c r="E671" i="3"/>
  <c r="E696" i="3"/>
  <c r="E716" i="3"/>
  <c r="E736" i="3"/>
  <c r="E756" i="3"/>
  <c r="E776" i="3"/>
  <c r="E796" i="3"/>
  <c r="E819" i="3"/>
  <c r="E836" i="3"/>
  <c r="E858" i="3"/>
  <c r="E873" i="3"/>
  <c r="E891" i="3"/>
  <c r="E911" i="3"/>
  <c r="E924" i="3"/>
  <c r="E944" i="3"/>
  <c r="E959" i="3"/>
  <c r="E977" i="3"/>
  <c r="E995" i="3"/>
  <c r="E1010" i="3"/>
  <c r="E1028" i="3"/>
  <c r="E1043" i="3"/>
  <c r="E1063" i="3"/>
  <c r="E1081" i="3"/>
  <c r="E21" i="3"/>
  <c r="E50" i="3"/>
  <c r="E73" i="3"/>
  <c r="E104" i="3"/>
  <c r="E130" i="3"/>
  <c r="E158" i="3"/>
  <c r="E184" i="3"/>
  <c r="E210" i="3"/>
  <c r="E238" i="3"/>
  <c r="E269" i="3"/>
  <c r="E290" i="3"/>
  <c r="E321" i="3"/>
  <c r="E344" i="3"/>
  <c r="E375" i="3"/>
  <c r="E406" i="3"/>
  <c r="E429" i="3"/>
  <c r="E458" i="3"/>
  <c r="E481" i="3"/>
  <c r="E512" i="3"/>
  <c r="E543" i="3"/>
  <c r="E566" i="3"/>
  <c r="E597" i="3"/>
  <c r="E618" i="3"/>
  <c r="E649" i="3"/>
  <c r="E680" i="3"/>
  <c r="E697" i="3"/>
  <c r="E720" i="3"/>
  <c r="E737" i="3"/>
  <c r="E760" i="3"/>
  <c r="E780" i="3"/>
  <c r="E800" i="3"/>
  <c r="E32" i="3"/>
  <c r="E55" i="3"/>
  <c r="E86" i="3"/>
  <c r="E117" i="3"/>
  <c r="E138" i="3"/>
  <c r="E169" i="3"/>
  <c r="E192" i="3"/>
  <c r="E223" i="3"/>
  <c r="E254" i="3"/>
  <c r="E277" i="3"/>
  <c r="E306" i="3"/>
  <c r="E329" i="3"/>
  <c r="E360" i="3"/>
  <c r="E386" i="3"/>
  <c r="E414" i="3"/>
  <c r="E440" i="3"/>
  <c r="E466" i="3"/>
  <c r="E494" i="3"/>
  <c r="E525" i="3"/>
  <c r="E546" i="3"/>
  <c r="E577" i="3"/>
  <c r="E600" i="3"/>
  <c r="E631" i="3"/>
  <c r="E662" i="3"/>
  <c r="E683" i="3"/>
  <c r="E706" i="3"/>
  <c r="E723" i="3"/>
  <c r="E746" i="3"/>
  <c r="E769" i="3"/>
  <c r="E786" i="3"/>
  <c r="E809" i="3"/>
  <c r="E826" i="3"/>
  <c r="E849" i="3"/>
  <c r="E867" i="3"/>
  <c r="E882" i="3"/>
  <c r="E900" i="3"/>
  <c r="E915" i="3"/>
  <c r="E935" i="3"/>
  <c r="E953" i="3"/>
  <c r="E968" i="3"/>
  <c r="E986" i="3"/>
  <c r="E1001" i="3"/>
  <c r="E1019" i="3"/>
  <c r="E1039" i="3"/>
  <c r="E1052" i="3"/>
  <c r="E1072" i="3"/>
  <c r="E1055" i="3"/>
  <c r="E1031" i="3"/>
  <c r="E1000" i="3"/>
  <c r="E976" i="3"/>
  <c r="E946" i="3"/>
  <c r="E914" i="3"/>
  <c r="E881" i="3"/>
  <c r="E848" i="3"/>
  <c r="E808" i="3"/>
  <c r="E747" i="3"/>
  <c r="E698" i="3"/>
  <c r="E630" i="3"/>
  <c r="E552" i="3"/>
  <c r="E490" i="3"/>
  <c r="E408" i="3"/>
  <c r="E338" i="3"/>
  <c r="E270" i="3"/>
  <c r="E53" i="3"/>
  <c r="E2" i="3"/>
  <c r="E1051" i="3"/>
  <c r="E1027" i="3"/>
  <c r="E999" i="3"/>
  <c r="E969" i="3"/>
  <c r="E945" i="3"/>
  <c r="E913" i="3"/>
  <c r="E880" i="3"/>
  <c r="E844" i="3"/>
  <c r="E801" i="3"/>
  <c r="E745" i="3"/>
  <c r="E684" i="3"/>
  <c r="E629" i="3"/>
  <c r="E545" i="3"/>
  <c r="E472" i="3"/>
  <c r="E407" i="3"/>
  <c r="E328" i="3"/>
  <c r="E255" i="3"/>
  <c r="E190" i="3"/>
  <c r="E106" i="3"/>
  <c r="E33" i="3"/>
  <c r="E191" i="3"/>
  <c r="E1075" i="3"/>
  <c r="E1050" i="3"/>
  <c r="E1020" i="3"/>
  <c r="E996" i="3"/>
  <c r="E967" i="3"/>
  <c r="E943" i="3"/>
  <c r="E912" i="3"/>
  <c r="E879" i="3"/>
  <c r="E840" i="3"/>
  <c r="E787" i="3"/>
  <c r="E744" i="3"/>
  <c r="E682" i="3"/>
  <c r="E609" i="3"/>
  <c r="E544" i="3"/>
  <c r="E462" i="3"/>
  <c r="E392" i="3"/>
  <c r="E322" i="3"/>
  <c r="E245" i="3"/>
  <c r="E170" i="3"/>
  <c r="E105" i="3"/>
  <c r="E31" i="3"/>
  <c r="E118" i="3"/>
  <c r="E1073" i="3"/>
  <c r="E1049" i="3"/>
  <c r="E1018" i="3"/>
  <c r="E991" i="3"/>
  <c r="E964" i="3"/>
  <c r="E936" i="3"/>
  <c r="E903" i="3"/>
  <c r="E868" i="3"/>
  <c r="E833" i="3"/>
  <c r="E785" i="3"/>
  <c r="E730" i="3"/>
  <c r="E681" i="3"/>
  <c r="E599" i="3"/>
  <c r="E526" i="3"/>
  <c r="E461" i="3"/>
  <c r="E382" i="3"/>
  <c r="E309" i="3"/>
  <c r="E242" i="3"/>
  <c r="E168" i="3"/>
  <c r="E87" i="3"/>
  <c r="E22" i="3"/>
  <c r="E1080" i="3"/>
  <c r="E1068" i="3"/>
  <c r="E1058" i="3"/>
  <c r="E1048" i="3"/>
  <c r="E1036" i="3"/>
  <c r="E1026" i="3"/>
  <c r="E1016" i="3"/>
  <c r="E1004" i="3"/>
  <c r="E994" i="3"/>
  <c r="E984" i="3"/>
  <c r="E972" i="3"/>
  <c r="E962" i="3"/>
  <c r="E952" i="3"/>
  <c r="E940" i="3"/>
  <c r="E930" i="3"/>
  <c r="E920" i="3"/>
  <c r="E908" i="3"/>
  <c r="E898" i="3"/>
  <c r="E888" i="3"/>
  <c r="E876" i="3"/>
  <c r="E866" i="3"/>
  <c r="E856" i="3"/>
  <c r="E843" i="3"/>
  <c r="E832" i="3"/>
  <c r="E818" i="3"/>
  <c r="E804" i="3"/>
  <c r="E793" i="3"/>
  <c r="E779" i="3"/>
  <c r="E768" i="3"/>
  <c r="E754" i="3"/>
  <c r="E740" i="3"/>
  <c r="E729" i="3"/>
  <c r="E715" i="3"/>
  <c r="E704" i="3"/>
  <c r="E690" i="3"/>
  <c r="E674" i="3"/>
  <c r="E661" i="3"/>
  <c r="E641" i="3"/>
  <c r="E626" i="3"/>
  <c r="E608" i="3"/>
  <c r="E590" i="3"/>
  <c r="E575" i="3"/>
  <c r="E557" i="3"/>
  <c r="E542" i="3"/>
  <c r="E522" i="3"/>
  <c r="E504" i="3"/>
  <c r="E489" i="3"/>
  <c r="E471" i="3"/>
  <c r="E456" i="3"/>
  <c r="E438" i="3"/>
  <c r="E418" i="3"/>
  <c r="E405" i="3"/>
  <c r="E385" i="3"/>
  <c r="E370" i="3"/>
  <c r="E352" i="3"/>
  <c r="E334" i="3"/>
  <c r="E319" i="3"/>
  <c r="E301" i="3"/>
  <c r="E286" i="3"/>
  <c r="E266" i="3"/>
  <c r="E248" i="3"/>
  <c r="E233" i="3"/>
  <c r="E215" i="3"/>
  <c r="E200" i="3"/>
  <c r="E182" i="3"/>
  <c r="E162" i="3"/>
  <c r="E149" i="3"/>
  <c r="E129" i="3"/>
  <c r="E114" i="3"/>
  <c r="E96" i="3"/>
  <c r="E78" i="3"/>
  <c r="E63" i="3"/>
  <c r="E45" i="3"/>
  <c r="E30" i="3"/>
  <c r="E10" i="3"/>
  <c r="E1079" i="3"/>
  <c r="E1067" i="3"/>
  <c r="E1057" i="3"/>
  <c r="E1047" i="3"/>
  <c r="E1035" i="3"/>
  <c r="E1025" i="3"/>
  <c r="E1015" i="3"/>
  <c r="E1003" i="3"/>
  <c r="E993" i="3"/>
  <c r="E983" i="3"/>
  <c r="E971" i="3"/>
  <c r="E961" i="3"/>
  <c r="E951" i="3"/>
  <c r="E939" i="3"/>
  <c r="E929" i="3"/>
  <c r="E919" i="3"/>
  <c r="E907" i="3"/>
  <c r="E897" i="3"/>
  <c r="E887" i="3"/>
  <c r="E875" i="3"/>
  <c r="E865" i="3"/>
  <c r="E855" i="3"/>
  <c r="E842" i="3"/>
  <c r="E828" i="3"/>
  <c r="E817" i="3"/>
  <c r="E803" i="3"/>
  <c r="E792" i="3"/>
  <c r="E778" i="3"/>
  <c r="E764" i="3"/>
  <c r="E753" i="3"/>
  <c r="E739" i="3"/>
  <c r="E728" i="3"/>
  <c r="E714" i="3"/>
  <c r="E700" i="3"/>
  <c r="E689" i="3"/>
  <c r="E673" i="3"/>
  <c r="E658" i="3"/>
  <c r="E640" i="3"/>
  <c r="E622" i="3"/>
  <c r="E607" i="3"/>
  <c r="E589" i="3"/>
  <c r="E574" i="3"/>
  <c r="E554" i="3"/>
  <c r="E536" i="3"/>
  <c r="E521" i="3"/>
  <c r="E503" i="3"/>
  <c r="E488" i="3"/>
  <c r="E470" i="3"/>
  <c r="E450" i="3"/>
  <c r="E437" i="3"/>
  <c r="E417" i="3"/>
  <c r="E402" i="3"/>
  <c r="E384" i="3"/>
  <c r="E366" i="3"/>
  <c r="E351" i="3"/>
  <c r="E333" i="3"/>
  <c r="E318" i="3"/>
  <c r="E298" i="3"/>
  <c r="E280" i="3"/>
  <c r="E265" i="3"/>
  <c r="E247" i="3"/>
  <c r="E232" i="3"/>
  <c r="E214" i="3"/>
  <c r="E194" i="3"/>
  <c r="E181" i="3"/>
  <c r="E161" i="3"/>
  <c r="E146" i="3"/>
  <c r="E128" i="3"/>
  <c r="E110" i="3"/>
  <c r="E95" i="3"/>
  <c r="E77" i="3"/>
  <c r="E62" i="3"/>
  <c r="E42" i="3"/>
  <c r="E24" i="3"/>
  <c r="E3" i="3"/>
  <c r="E11" i="3"/>
  <c r="E19" i="3"/>
  <c r="E27" i="3"/>
  <c r="E35" i="3"/>
  <c r="E43" i="3"/>
  <c r="E51" i="3"/>
  <c r="E59" i="3"/>
  <c r="E67" i="3"/>
  <c r="E75" i="3"/>
  <c r="E83" i="3"/>
  <c r="E91" i="3"/>
  <c r="E99" i="3"/>
  <c r="E107" i="3"/>
  <c r="E115" i="3"/>
  <c r="E123" i="3"/>
  <c r="E131" i="3"/>
  <c r="E139" i="3"/>
  <c r="E147" i="3"/>
  <c r="E155" i="3"/>
  <c r="E163" i="3"/>
  <c r="E171" i="3"/>
  <c r="E179" i="3"/>
  <c r="E187" i="3"/>
  <c r="E195" i="3"/>
  <c r="E203" i="3"/>
  <c r="E211" i="3"/>
  <c r="E219" i="3"/>
  <c r="E227" i="3"/>
  <c r="E235" i="3"/>
  <c r="E243" i="3"/>
  <c r="E251" i="3"/>
  <c r="E259" i="3"/>
  <c r="E267" i="3"/>
  <c r="E275" i="3"/>
  <c r="E283" i="3"/>
  <c r="E291" i="3"/>
  <c r="E299" i="3"/>
  <c r="E307" i="3"/>
  <c r="E315" i="3"/>
  <c r="E323" i="3"/>
  <c r="E331" i="3"/>
  <c r="E339" i="3"/>
  <c r="E347" i="3"/>
  <c r="E355" i="3"/>
  <c r="E363" i="3"/>
  <c r="E371" i="3"/>
  <c r="E379" i="3"/>
  <c r="E387" i="3"/>
  <c r="E395" i="3"/>
  <c r="E403" i="3"/>
  <c r="E411" i="3"/>
  <c r="E419" i="3"/>
  <c r="E427" i="3"/>
  <c r="E435" i="3"/>
  <c r="E443" i="3"/>
  <c r="E451" i="3"/>
  <c r="E459" i="3"/>
  <c r="E467" i="3"/>
  <c r="E475" i="3"/>
  <c r="E483" i="3"/>
  <c r="E491" i="3"/>
  <c r="E499" i="3"/>
  <c r="E507" i="3"/>
  <c r="E515" i="3"/>
  <c r="E523" i="3"/>
  <c r="E531" i="3"/>
  <c r="E539" i="3"/>
  <c r="E547" i="3"/>
  <c r="E555" i="3"/>
  <c r="E563" i="3"/>
  <c r="E571" i="3"/>
  <c r="E579" i="3"/>
  <c r="E587" i="3"/>
  <c r="E595" i="3"/>
  <c r="E603" i="3"/>
  <c r="E611" i="3"/>
  <c r="E619" i="3"/>
  <c r="E627" i="3"/>
  <c r="E635" i="3"/>
  <c r="E643" i="3"/>
  <c r="E651" i="3"/>
  <c r="E659" i="3"/>
  <c r="E667" i="3"/>
  <c r="E675" i="3"/>
  <c r="E4" i="3"/>
  <c r="E12" i="3"/>
  <c r="E20" i="3"/>
  <c r="E28" i="3"/>
  <c r="E36" i="3"/>
  <c r="E44" i="3"/>
  <c r="E52" i="3"/>
  <c r="E60" i="3"/>
  <c r="E68" i="3"/>
  <c r="E76" i="3"/>
  <c r="E84" i="3"/>
  <c r="E92" i="3"/>
  <c r="E100" i="3"/>
  <c r="E108" i="3"/>
  <c r="E116" i="3"/>
  <c r="E124" i="3"/>
  <c r="E132" i="3"/>
  <c r="E140" i="3"/>
  <c r="E148" i="3"/>
  <c r="E156" i="3"/>
  <c r="E164" i="3"/>
  <c r="E172" i="3"/>
  <c r="E180" i="3"/>
  <c r="E188" i="3"/>
  <c r="E196" i="3"/>
  <c r="E204" i="3"/>
  <c r="E212" i="3"/>
  <c r="E220" i="3"/>
  <c r="E228" i="3"/>
  <c r="E236" i="3"/>
  <c r="E244" i="3"/>
  <c r="E252" i="3"/>
  <c r="E260" i="3"/>
  <c r="E268" i="3"/>
  <c r="E276" i="3"/>
  <c r="E284" i="3"/>
  <c r="E292" i="3"/>
  <c r="E300" i="3"/>
  <c r="E308" i="3"/>
  <c r="E316" i="3"/>
  <c r="E324" i="3"/>
  <c r="E332" i="3"/>
  <c r="E340" i="3"/>
  <c r="E348" i="3"/>
  <c r="E356" i="3"/>
  <c r="E364" i="3"/>
  <c r="E372" i="3"/>
  <c r="E380" i="3"/>
  <c r="E388" i="3"/>
  <c r="E396" i="3"/>
  <c r="E404" i="3"/>
  <c r="E412" i="3"/>
  <c r="E420" i="3"/>
  <c r="E428" i="3"/>
  <c r="E436" i="3"/>
  <c r="E444" i="3"/>
  <c r="E452" i="3"/>
  <c r="E460" i="3"/>
  <c r="E468" i="3"/>
  <c r="E476" i="3"/>
  <c r="E484" i="3"/>
  <c r="E492" i="3"/>
  <c r="E500" i="3"/>
  <c r="E508" i="3"/>
  <c r="E516" i="3"/>
  <c r="E524" i="3"/>
  <c r="E532" i="3"/>
  <c r="E540" i="3"/>
  <c r="E548" i="3"/>
  <c r="E556" i="3"/>
  <c r="E564" i="3"/>
  <c r="E572" i="3"/>
  <c r="E580" i="3"/>
  <c r="E588" i="3"/>
  <c r="E596" i="3"/>
  <c r="E604" i="3"/>
  <c r="E612" i="3"/>
  <c r="E620" i="3"/>
  <c r="E628" i="3"/>
  <c r="E636" i="3"/>
  <c r="E644" i="3"/>
  <c r="E652" i="3"/>
  <c r="E660" i="3"/>
  <c r="E668" i="3"/>
  <c r="E676" i="3"/>
  <c r="E5" i="3"/>
  <c r="E15" i="3"/>
  <c r="E25" i="3"/>
  <c r="E37" i="3"/>
  <c r="E47" i="3"/>
  <c r="E57" i="3"/>
  <c r="E69" i="3"/>
  <c r="E79" i="3"/>
  <c r="E89" i="3"/>
  <c r="E101" i="3"/>
  <c r="E111" i="3"/>
  <c r="E121" i="3"/>
  <c r="E133" i="3"/>
  <c r="E143" i="3"/>
  <c r="E153" i="3"/>
  <c r="E165" i="3"/>
  <c r="E175" i="3"/>
  <c r="E185" i="3"/>
  <c r="E197" i="3"/>
  <c r="E207" i="3"/>
  <c r="E217" i="3"/>
  <c r="E229" i="3"/>
  <c r="E239" i="3"/>
  <c r="E249" i="3"/>
  <c r="E261" i="3"/>
  <c r="E271" i="3"/>
  <c r="E281" i="3"/>
  <c r="E293" i="3"/>
  <c r="E303" i="3"/>
  <c r="E313" i="3"/>
  <c r="E325" i="3"/>
  <c r="E335" i="3"/>
  <c r="E345" i="3"/>
  <c r="E357" i="3"/>
  <c r="E367" i="3"/>
  <c r="E377" i="3"/>
  <c r="E389" i="3"/>
  <c r="E399" i="3"/>
  <c r="E409" i="3"/>
  <c r="E421" i="3"/>
  <c r="E431" i="3"/>
  <c r="E441" i="3"/>
  <c r="E453" i="3"/>
  <c r="E463" i="3"/>
  <c r="E473" i="3"/>
  <c r="E485" i="3"/>
  <c r="E495" i="3"/>
  <c r="E505" i="3"/>
  <c r="E517" i="3"/>
  <c r="E527" i="3"/>
  <c r="E537" i="3"/>
  <c r="E549" i="3"/>
  <c r="E559" i="3"/>
  <c r="E569" i="3"/>
  <c r="E581" i="3"/>
  <c r="E591" i="3"/>
  <c r="E601" i="3"/>
  <c r="E613" i="3"/>
  <c r="E623" i="3"/>
  <c r="E633" i="3"/>
  <c r="E645" i="3"/>
  <c r="E655" i="3"/>
  <c r="E665" i="3"/>
  <c r="E677" i="3"/>
  <c r="E685" i="3"/>
  <c r="E693" i="3"/>
  <c r="E701" i="3"/>
  <c r="E709" i="3"/>
  <c r="E717" i="3"/>
  <c r="E725" i="3"/>
  <c r="E733" i="3"/>
  <c r="E741" i="3"/>
  <c r="E749" i="3"/>
  <c r="E757" i="3"/>
  <c r="E765" i="3"/>
  <c r="E773" i="3"/>
  <c r="E781" i="3"/>
  <c r="E789" i="3"/>
  <c r="E797" i="3"/>
  <c r="E805" i="3"/>
  <c r="E813" i="3"/>
  <c r="E821" i="3"/>
  <c r="E829" i="3"/>
  <c r="E837" i="3"/>
  <c r="E845" i="3"/>
  <c r="E853" i="3"/>
  <c r="E861" i="3"/>
  <c r="E869" i="3"/>
  <c r="E877" i="3"/>
  <c r="E885" i="3"/>
  <c r="E893" i="3"/>
  <c r="E901" i="3"/>
  <c r="E909" i="3"/>
  <c r="E917" i="3"/>
  <c r="E925" i="3"/>
  <c r="E933" i="3"/>
  <c r="E941" i="3"/>
  <c r="E949" i="3"/>
  <c r="E957" i="3"/>
  <c r="E965" i="3"/>
  <c r="E973" i="3"/>
  <c r="E981" i="3"/>
  <c r="E989" i="3"/>
  <c r="E997" i="3"/>
  <c r="E1005" i="3"/>
  <c r="E1013" i="3"/>
  <c r="E1021" i="3"/>
  <c r="E1029" i="3"/>
  <c r="E1037" i="3"/>
  <c r="E1045" i="3"/>
  <c r="E1053" i="3"/>
  <c r="E1061" i="3"/>
  <c r="E1069" i="3"/>
  <c r="E1077" i="3"/>
  <c r="E6" i="3"/>
  <c r="E16" i="3"/>
  <c r="E26" i="3"/>
  <c r="E38" i="3"/>
  <c r="E48" i="3"/>
  <c r="E58" i="3"/>
  <c r="E70" i="3"/>
  <c r="E80" i="3"/>
  <c r="E90" i="3"/>
  <c r="E102" i="3"/>
  <c r="E112" i="3"/>
  <c r="E122" i="3"/>
  <c r="E134" i="3"/>
  <c r="E144" i="3"/>
  <c r="E154" i="3"/>
  <c r="E166" i="3"/>
  <c r="E176" i="3"/>
  <c r="E186" i="3"/>
  <c r="E198" i="3"/>
  <c r="E208" i="3"/>
  <c r="E218" i="3"/>
  <c r="E230" i="3"/>
  <c r="E240" i="3"/>
  <c r="E250" i="3"/>
  <c r="E262" i="3"/>
  <c r="E272" i="3"/>
  <c r="E282" i="3"/>
  <c r="E294" i="3"/>
  <c r="E304" i="3"/>
  <c r="E314" i="3"/>
  <c r="E326" i="3"/>
  <c r="E336" i="3"/>
  <c r="E346" i="3"/>
  <c r="E358" i="3"/>
  <c r="E368" i="3"/>
  <c r="E378" i="3"/>
  <c r="E390" i="3"/>
  <c r="E400" i="3"/>
  <c r="E410" i="3"/>
  <c r="E422" i="3"/>
  <c r="E432" i="3"/>
  <c r="E442" i="3"/>
  <c r="E454" i="3"/>
  <c r="E464" i="3"/>
  <c r="E474" i="3"/>
  <c r="E486" i="3"/>
  <c r="E496" i="3"/>
  <c r="E506" i="3"/>
  <c r="E518" i="3"/>
  <c r="E528" i="3"/>
  <c r="E538" i="3"/>
  <c r="E550" i="3"/>
  <c r="E560" i="3"/>
  <c r="E570" i="3"/>
  <c r="E582" i="3"/>
  <c r="E592" i="3"/>
  <c r="E602" i="3"/>
  <c r="E614" i="3"/>
  <c r="E624" i="3"/>
  <c r="E634" i="3"/>
  <c r="E646" i="3"/>
  <c r="E656" i="3"/>
  <c r="E666" i="3"/>
  <c r="E678" i="3"/>
  <c r="E686" i="3"/>
  <c r="E694" i="3"/>
  <c r="E702" i="3"/>
  <c r="E710" i="3"/>
  <c r="E718" i="3"/>
  <c r="E726" i="3"/>
  <c r="E734" i="3"/>
  <c r="E742" i="3"/>
  <c r="E750" i="3"/>
  <c r="E758" i="3"/>
  <c r="E766" i="3"/>
  <c r="E774" i="3"/>
  <c r="E782" i="3"/>
  <c r="E790" i="3"/>
  <c r="E798" i="3"/>
  <c r="E806" i="3"/>
  <c r="E814" i="3"/>
  <c r="E822" i="3"/>
  <c r="E830" i="3"/>
  <c r="E838" i="3"/>
  <c r="E846" i="3"/>
  <c r="E854" i="3"/>
  <c r="E862" i="3"/>
  <c r="E870" i="3"/>
  <c r="E878" i="3"/>
  <c r="E886" i="3"/>
  <c r="E894" i="3"/>
  <c r="E902" i="3"/>
  <c r="E910" i="3"/>
  <c r="E918" i="3"/>
  <c r="E926" i="3"/>
  <c r="E934" i="3"/>
  <c r="E942" i="3"/>
  <c r="E950" i="3"/>
  <c r="E958" i="3"/>
  <c r="E966" i="3"/>
  <c r="E974" i="3"/>
  <c r="E982" i="3"/>
  <c r="E990" i="3"/>
  <c r="E998" i="3"/>
  <c r="E1006" i="3"/>
  <c r="E1014" i="3"/>
  <c r="E1022" i="3"/>
  <c r="E1030" i="3"/>
  <c r="E1038" i="3"/>
  <c r="E1046" i="3"/>
  <c r="E1054" i="3"/>
  <c r="E1062" i="3"/>
  <c r="E1070" i="3"/>
  <c r="E1078" i="3"/>
  <c r="E7" i="3"/>
  <c r="E17" i="3"/>
  <c r="E29" i="3"/>
  <c r="E39" i="3"/>
  <c r="E49" i="3"/>
  <c r="E61" i="3"/>
  <c r="E71" i="3"/>
  <c r="E81" i="3"/>
  <c r="E93" i="3"/>
  <c r="E103" i="3"/>
  <c r="E113" i="3"/>
  <c r="E125" i="3"/>
  <c r="E135" i="3"/>
  <c r="E145" i="3"/>
  <c r="E157" i="3"/>
  <c r="E167" i="3"/>
  <c r="E177" i="3"/>
  <c r="E189" i="3"/>
  <c r="E199" i="3"/>
  <c r="E209" i="3"/>
  <c r="E221" i="3"/>
  <c r="E231" i="3"/>
  <c r="E241" i="3"/>
  <c r="E253" i="3"/>
  <c r="E263" i="3"/>
  <c r="E273" i="3"/>
  <c r="E285" i="3"/>
  <c r="E295" i="3"/>
  <c r="E305" i="3"/>
  <c r="E317" i="3"/>
  <c r="E327" i="3"/>
  <c r="E337" i="3"/>
  <c r="E349" i="3"/>
  <c r="E359" i="3"/>
  <c r="E369" i="3"/>
  <c r="E381" i="3"/>
  <c r="E391" i="3"/>
  <c r="E401" i="3"/>
  <c r="E413" i="3"/>
  <c r="E423" i="3"/>
  <c r="E433" i="3"/>
  <c r="E445" i="3"/>
  <c r="E455" i="3"/>
  <c r="E465" i="3"/>
  <c r="E477" i="3"/>
  <c r="E487" i="3"/>
  <c r="E497" i="3"/>
  <c r="E509" i="3"/>
  <c r="E519" i="3"/>
  <c r="E529" i="3"/>
  <c r="E541" i="3"/>
  <c r="E551" i="3"/>
  <c r="E561" i="3"/>
  <c r="E573" i="3"/>
  <c r="E583" i="3"/>
  <c r="E593" i="3"/>
  <c r="E605" i="3"/>
  <c r="E615" i="3"/>
  <c r="E625" i="3"/>
  <c r="E637" i="3"/>
  <c r="E647" i="3"/>
  <c r="E657" i="3"/>
  <c r="E669" i="3"/>
  <c r="E679" i="3"/>
  <c r="E687" i="3"/>
  <c r="E695" i="3"/>
  <c r="E703" i="3"/>
  <c r="E711" i="3"/>
  <c r="E719" i="3"/>
  <c r="E727" i="3"/>
  <c r="E735" i="3"/>
  <c r="E743" i="3"/>
  <c r="E751" i="3"/>
  <c r="E759" i="3"/>
  <c r="E767" i="3"/>
  <c r="E775" i="3"/>
  <c r="E783" i="3"/>
  <c r="E791" i="3"/>
  <c r="E799" i="3"/>
  <c r="E807" i="3"/>
  <c r="E815" i="3"/>
  <c r="E823" i="3"/>
  <c r="E831" i="3"/>
  <c r="E839" i="3"/>
  <c r="E847" i="3"/>
  <c r="E1076" i="3"/>
  <c r="E1066" i="3"/>
  <c r="E1056" i="3"/>
  <c r="E1044" i="3"/>
  <c r="E1034" i="3"/>
  <c r="E1024" i="3"/>
  <c r="E1012" i="3"/>
  <c r="E1002" i="3"/>
  <c r="E992" i="3"/>
  <c r="E980" i="3"/>
  <c r="E970" i="3"/>
  <c r="E960" i="3"/>
  <c r="E948" i="3"/>
  <c r="E938" i="3"/>
  <c r="E928" i="3"/>
  <c r="E916" i="3"/>
  <c r="E906" i="3"/>
  <c r="E896" i="3"/>
  <c r="E884" i="3"/>
  <c r="E874" i="3"/>
  <c r="E864" i="3"/>
  <c r="E852" i="3"/>
  <c r="E841" i="3"/>
  <c r="E827" i="3"/>
  <c r="E816" i="3"/>
  <c r="E802" i="3"/>
  <c r="E788" i="3"/>
  <c r="E777" i="3"/>
  <c r="E763" i="3"/>
  <c r="E752" i="3"/>
  <c r="E738" i="3"/>
  <c r="E724" i="3"/>
  <c r="E713" i="3"/>
  <c r="E699" i="3"/>
  <c r="E688" i="3"/>
  <c r="E672" i="3"/>
  <c r="E654" i="3"/>
  <c r="E639" i="3"/>
  <c r="E621" i="3"/>
  <c r="E606" i="3"/>
  <c r="E586" i="3"/>
  <c r="E568" i="3"/>
  <c r="E553" i="3"/>
  <c r="E535" i="3"/>
  <c r="E520" i="3"/>
  <c r="E502" i="3"/>
  <c r="E482" i="3"/>
  <c r="E469" i="3"/>
  <c r="E449" i="3"/>
  <c r="E434" i="3"/>
  <c r="E416" i="3"/>
  <c r="E398" i="3"/>
  <c r="E383" i="3"/>
  <c r="E365" i="3"/>
  <c r="E350" i="3"/>
  <c r="E330" i="3"/>
  <c r="E312" i="3"/>
  <c r="E297" i="3"/>
  <c r="E279" i="3"/>
  <c r="E264" i="3"/>
  <c r="E246" i="3"/>
  <c r="E226" i="3"/>
  <c r="E213" i="3"/>
  <c r="E193" i="3"/>
  <c r="E178" i="3"/>
  <c r="E160" i="3"/>
  <c r="E142" i="3"/>
  <c r="E127" i="3"/>
  <c r="E109" i="3"/>
  <c r="E94" i="3"/>
  <c r="E74" i="3"/>
  <c r="E56" i="3"/>
  <c r="E41" i="3"/>
  <c r="E23" i="3"/>
  <c r="E8" i="3"/>
  <c r="I49" i="1"/>
  <c r="O58" i="2"/>
  <c r="O56" i="2"/>
  <c r="O57" i="2"/>
  <c r="O60" i="2"/>
  <c r="O52" i="2"/>
  <c r="O59" i="2"/>
  <c r="O51" i="2"/>
  <c r="O50" i="2"/>
  <c r="O49" i="2"/>
  <c r="O48" i="2"/>
  <c r="O55" i="2"/>
  <c r="O54" i="2"/>
  <c r="O61" i="2"/>
  <c r="O53" i="2"/>
  <c r="O47" i="2"/>
  <c r="O46" i="2"/>
  <c r="O22" i="2"/>
  <c r="O25" i="2"/>
  <c r="O24" i="2"/>
  <c r="O23" i="2"/>
  <c r="O26" i="2"/>
  <c r="O42" i="2"/>
  <c r="O34" i="2"/>
  <c r="O41" i="2"/>
  <c r="O33" i="2"/>
  <c r="O40" i="2"/>
  <c r="O32" i="2"/>
  <c r="O39" i="2"/>
  <c r="O31" i="2"/>
  <c r="O38" i="2"/>
  <c r="O30" i="2"/>
  <c r="O45" i="2"/>
  <c r="O37" i="2"/>
  <c r="O29" i="2"/>
  <c r="O44" i="2"/>
  <c r="O36" i="2"/>
  <c r="O28" i="2"/>
  <c r="O43" i="2"/>
  <c r="O35" i="2"/>
  <c r="O2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Tomas Urianstad</author>
    <author>Ingvill Odden</author>
    <author>Torkil Rogneflåten</author>
  </authors>
  <commentList>
    <comment ref="C4" authorId="0" shapeId="0" xr:uid="{2A7142FE-9A87-4190-8CEA-C89BB357C45C}">
      <text>
        <r>
          <rPr>
            <sz val="10"/>
            <color rgb="FF000000"/>
            <rFont val="Tahoma"/>
            <family val="2"/>
          </rPr>
          <t xml:space="preserve">Just the number
</t>
        </r>
      </text>
    </comment>
    <comment ref="C5" authorId="0" shapeId="0" xr:uid="{8AD50793-D5AF-422D-8099-1DF91CF26ADD}">
      <text>
        <r>
          <rPr>
            <sz val="10"/>
            <color rgb="FF000000"/>
            <rFont val="Tahoma"/>
            <family val="2"/>
          </rPr>
          <t>m (male) eller f (female)</t>
        </r>
      </text>
    </comment>
    <comment ref="C6" authorId="1" shapeId="0" xr:uid="{F1B8635A-4E23-413D-A66A-683F3AAEF59D}">
      <text>
        <r>
          <rPr>
            <sz val="9"/>
            <color rgb="FF000000"/>
            <rFont val="Tahoma"/>
            <family val="2"/>
          </rPr>
          <t>DD.MM.YY</t>
        </r>
      </text>
    </comment>
    <comment ref="C7" authorId="1" shapeId="0" xr:uid="{3D6C6DAC-3A4B-43F2-8E37-B238A2EFE33C}">
      <text>
        <r>
          <rPr>
            <sz val="9"/>
            <color rgb="FF000000"/>
            <rFont val="Tahoma"/>
            <family val="2"/>
          </rPr>
          <t>Just the number (in cm)</t>
        </r>
      </text>
    </comment>
    <comment ref="C8" authorId="1" shapeId="0" xr:uid="{3030ABA4-E2D2-4239-9FA4-F8F446E45106}">
      <text>
        <r>
          <rPr>
            <sz val="9"/>
            <color rgb="FF000000"/>
            <rFont val="Tahoma"/>
            <family val="2"/>
          </rPr>
          <t>Just the number (in kg)</t>
        </r>
      </text>
    </comment>
    <comment ref="C10" authorId="2" shapeId="0" xr:uid="{52EF62F1-3FC0-44C7-9A34-ED801D5124E0}">
      <text>
        <r>
          <rPr>
            <sz val="9"/>
            <color indexed="81"/>
            <rFont val="Tahoma"/>
            <family val="2"/>
          </rPr>
          <t>idr4000_h24</t>
        </r>
      </text>
    </comment>
    <comment ref="C11" authorId="0" shapeId="0" xr:uid="{EBE6271E-DC7D-45D1-AEB8-C038549DEA4F}">
      <text>
        <r>
          <rPr>
            <sz val="10"/>
            <color rgb="FF000000"/>
            <rFont val="Tahoma"/>
            <family val="2"/>
          </rPr>
          <t>1, 2, 3 or 4</t>
        </r>
      </text>
    </comment>
    <comment ref="C12" authorId="0" shapeId="0" xr:uid="{CDFAB189-4CA7-4D9E-B3D0-B50457DDF18F}">
      <text>
        <r>
          <rPr>
            <sz val="10"/>
            <color rgb="FF000000"/>
            <rFont val="Tahoma"/>
            <family val="2"/>
          </rPr>
          <t>DD.MM.YY</t>
        </r>
      </text>
    </comment>
    <comment ref="C13" authorId="0" shapeId="0" xr:uid="{5FE7C8B7-BB0A-47B7-A08E-1FD6BC6C68B2}">
      <text>
        <r>
          <rPr>
            <sz val="10"/>
            <color rgb="FF000000"/>
            <rFont val="Tahoma"/>
            <family val="2"/>
          </rPr>
          <t xml:space="preserve">HH:MM
</t>
        </r>
      </text>
    </comment>
    <comment ref="C15" authorId="2" shapeId="0" xr:uid="{CF482E78-D664-44AA-BB60-2D29FBB560A3}">
      <text>
        <r>
          <rPr>
            <sz val="9"/>
            <color indexed="81"/>
            <rFont val="Tahoma"/>
            <family val="2"/>
          </rPr>
          <t>2 or 3</t>
        </r>
      </text>
    </comment>
    <comment ref="C16" authorId="2" shapeId="0" xr:uid="{2C7E2392-C7D9-4C01-A4B3-E872E7870C4F}">
      <text>
        <r>
          <rPr>
            <sz val="9"/>
            <color indexed="81"/>
            <rFont val="Tahoma"/>
            <family val="2"/>
          </rPr>
          <t>1, 2 or 3</t>
        </r>
      </text>
    </comment>
    <comment ref="C18" authorId="3" shapeId="0" xr:uid="{33C675C7-6E6A-4AA1-802D-D7E3E0D7B71F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19" authorId="3" shapeId="0" xr:uid="{DF0E9A66-1C53-4229-9801-65F9A9DA5B8C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21" authorId="3" shapeId="0" xr:uid="{37B6E032-38E7-4953-9E4F-3BA307BBD963}">
      <text>
        <r>
          <rPr>
            <b/>
            <sz val="9"/>
            <color indexed="81"/>
            <rFont val="Tahoma"/>
            <family val="2"/>
          </rPr>
          <t>Just the number</t>
        </r>
      </text>
    </comment>
    <comment ref="C22" authorId="3" shapeId="0" xr:uid="{47FBE161-BE74-48CB-9577-C93F57C19DE5}">
      <text>
        <r>
          <rPr>
            <b/>
            <sz val="9"/>
            <color indexed="81"/>
            <rFont val="Tahoma"/>
            <family val="2"/>
          </rPr>
          <t>road, cross or look</t>
        </r>
      </text>
    </comment>
    <comment ref="C31" authorId="3" shapeId="0" xr:uid="{50B7005B-2DA9-44CA-9B52-C6576BCDEA6C}">
      <text>
        <r>
          <rPr>
            <b/>
            <sz val="9"/>
            <color indexed="81"/>
            <rFont val="Tahoma"/>
            <family val="2"/>
          </rPr>
          <t>In minutes. When the watt-increment started in respect to vyntus.</t>
        </r>
      </text>
    </comment>
    <comment ref="D31" authorId="3" shapeId="0" xr:uid="{A86838F3-3DCD-43B4-BAA8-A74D7662ABB0}">
      <text>
        <r>
          <rPr>
            <b/>
            <sz val="9"/>
            <color indexed="81"/>
            <rFont val="Tahoma"/>
            <family val="2"/>
          </rPr>
          <t>In minutes. When the last "real" VO2 measure ended</t>
        </r>
      </text>
    </comment>
    <comment ref="C39" authorId="3" shapeId="0" xr:uid="{92CE0A12-D22B-40BE-9A08-4A3B35AF98BC}">
      <text>
        <r>
          <rPr>
            <b/>
            <sz val="9"/>
            <color indexed="81"/>
            <rFont val="Tahoma"/>
            <family val="2"/>
          </rPr>
          <t>In minutes. When the VO2max test started in respect to vyntus.</t>
        </r>
      </text>
    </comment>
    <comment ref="D39" authorId="3" shapeId="0" xr:uid="{46190F12-9364-499B-984A-D462B79C7F3D}">
      <text>
        <r>
          <rPr>
            <b/>
            <sz val="9"/>
            <color indexed="81"/>
            <rFont val="Tahoma"/>
            <family val="2"/>
          </rPr>
          <t>In minutes. When the VO2max test ended. Just the last "real" 30sec-VO2-measure</t>
        </r>
      </text>
    </comment>
    <comment ref="G39" authorId="3" shapeId="0" xr:uid="{5C256695-38B0-4CA3-A012-393C5602769B}">
      <text>
        <r>
          <rPr>
            <b/>
            <sz val="9"/>
            <color indexed="81"/>
            <rFont val="Tahoma"/>
            <family val="2"/>
          </rPr>
          <t>Seconds at the last watt-increment</t>
        </r>
      </text>
    </comment>
    <comment ref="V39" authorId="2" shapeId="0" xr:uid="{89D39E06-88E5-401E-88D0-59C8412BCF58}">
      <text>
        <r>
          <rPr>
            <b/>
            <sz val="9"/>
            <color indexed="81"/>
            <rFont val="Tahoma"/>
            <family val="2"/>
          </rPr>
          <t>Ingvill Odden:</t>
        </r>
        <r>
          <rPr>
            <sz val="9"/>
            <color indexed="81"/>
            <rFont val="Tahoma"/>
            <family val="2"/>
          </rPr>
          <t xml:space="preserve">
Write the two highest consecutive VO2 measurements and the corresponding VCO2, RER, VE, and BF</t>
        </r>
      </text>
    </comment>
    <comment ref="C48" authorId="3" shapeId="0" xr:uid="{5EE148EA-D365-40F6-A86F-33383BBB39F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D48" authorId="3" shapeId="0" xr:uid="{086B2764-BCCA-4300-B4BE-8D0A7B92F166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  <comment ref="I48" authorId="3" shapeId="0" xr:uid="{D20CF520-50E3-4410-BBD6-46AC41E59E95}">
      <text>
        <r>
          <rPr>
            <b/>
            <sz val="9"/>
            <color indexed="81"/>
            <rFont val="Tahoma"/>
            <family val="2"/>
          </rPr>
          <t>Estimation of start watt for the performace test. Corresponding to 65% of Wmax</t>
        </r>
      </text>
    </comment>
    <comment ref="E63" authorId="3" shapeId="0" xr:uid="{112E111C-F329-451B-B95F-0E0AD9C9550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F63" authorId="3" shapeId="0" xr:uid="{C7218DE9-A42D-4B8F-A46C-04050BD4CAA0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<sst xmlns="http://schemas.openxmlformats.org/spreadsheetml/2006/main" count="145" uniqueCount="82">
  <si>
    <t>Subject- and testday information</t>
  </si>
  <si>
    <t>Id-number:</t>
  </si>
  <si>
    <t>Sex:</t>
  </si>
  <si>
    <t>Birthdate:</t>
  </si>
  <si>
    <t>Height:</t>
  </si>
  <si>
    <t xml:space="preserve">Weight: </t>
  </si>
  <si>
    <t>Period:</t>
  </si>
  <si>
    <t>Timepoint:</t>
  </si>
  <si>
    <t>Date:</t>
  </si>
  <si>
    <t>Time of day:</t>
  </si>
  <si>
    <t>Lab nr:</t>
  </si>
  <si>
    <t>Vyntus nr:</t>
  </si>
  <si>
    <t>Temperature:</t>
  </si>
  <si>
    <t>Air humidity:</t>
  </si>
  <si>
    <t>Crank-arm:</t>
  </si>
  <si>
    <t>Pedal-type:</t>
  </si>
  <si>
    <t xml:space="preserve">Plotting during the cycling tests </t>
  </si>
  <si>
    <t>Submaximal test (sub)</t>
  </si>
  <si>
    <t>Test</t>
  </si>
  <si>
    <t>Start time</t>
  </si>
  <si>
    <t>Stop time</t>
  </si>
  <si>
    <t>Watt</t>
  </si>
  <si>
    <t>Lactate</t>
  </si>
  <si>
    <t>Borg</t>
  </si>
  <si>
    <t>Step 1</t>
  </si>
  <si>
    <t>Step 2</t>
  </si>
  <si>
    <t>Step 3</t>
  </si>
  <si>
    <t>VO2max test (max)</t>
  </si>
  <si>
    <t>Start watt</t>
  </si>
  <si>
    <t>End watt</t>
  </si>
  <si>
    <t xml:space="preserve">End time </t>
  </si>
  <si>
    <t>Wmax</t>
  </si>
  <si>
    <t>Time</t>
  </si>
  <si>
    <t>HR max</t>
  </si>
  <si>
    <t>max</t>
  </si>
  <si>
    <t>5sec stop time</t>
  </si>
  <si>
    <t>End</t>
  </si>
  <si>
    <t>Performance test (per)</t>
  </si>
  <si>
    <t>per</t>
  </si>
  <si>
    <t>VO2 sessions</t>
  </si>
  <si>
    <t>Bout</t>
  </si>
  <si>
    <t>% of FTP</t>
  </si>
  <si>
    <t>id</t>
  </si>
  <si>
    <t>period</t>
  </si>
  <si>
    <t>timepoint</t>
  </si>
  <si>
    <t>time</t>
  </si>
  <si>
    <t>sex</t>
  </si>
  <si>
    <t>height</t>
  </si>
  <si>
    <t>weight</t>
  </si>
  <si>
    <t>age</t>
  </si>
  <si>
    <t>temperatur</t>
  </si>
  <si>
    <t>humidity</t>
  </si>
  <si>
    <t>t.o.day</t>
  </si>
  <si>
    <t>test</t>
  </si>
  <si>
    <t>lac</t>
  </si>
  <si>
    <t>borg</t>
  </si>
  <si>
    <t>w.max</t>
  </si>
  <si>
    <t>hr.max</t>
  </si>
  <si>
    <t>la.max</t>
  </si>
  <si>
    <t>bout</t>
  </si>
  <si>
    <t>ftp</t>
  </si>
  <si>
    <t>VO2 (mL/min)</t>
  </si>
  <si>
    <t>VCO2 (mL/min)</t>
  </si>
  <si>
    <t>RER</t>
  </si>
  <si>
    <t>V'E</t>
  </si>
  <si>
    <t>BF</t>
  </si>
  <si>
    <t>1.</t>
  </si>
  <si>
    <t>2.</t>
  </si>
  <si>
    <t>Snitt</t>
  </si>
  <si>
    <t>idr4000_h24</t>
  </si>
  <si>
    <t>date</t>
  </si>
  <si>
    <t>temperature</t>
  </si>
  <si>
    <t>vo2.max</t>
  </si>
  <si>
    <t>vco2.max</t>
  </si>
  <si>
    <t>rer.max</t>
  </si>
  <si>
    <t>ve.max</t>
  </si>
  <si>
    <t>bf.max</t>
  </si>
  <si>
    <t>borg.max</t>
  </si>
  <si>
    <t>na</t>
  </si>
  <si>
    <t>M</t>
  </si>
  <si>
    <t>t1</t>
  </si>
  <si>
    <t>shimano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</si>
</sst>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ill="1"/>
    <xf numFmtId="0" fontId="1" fillId="3" borderId="0" xfId="0" applyFont="1" applyFill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/>
    <xf numFmtId="0" fontId="4" fillId="3" borderId="0" xfId="0" applyFont="1" applyFill="1"/>
    <xf numFmtId="0" fontId="0" fillId="3" borderId="0" xfId="0" applyFill="1" applyAlignment="1">
      <alignment horizontal="left"/>
    </xf>
    <xf numFmtId="0" fontId="3" fillId="3" borderId="0" xfId="0" applyFont="1" applyFill="1" applyProtection="1">
      <protection locked="0"/>
    </xf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164" fontId="0" fillId="0" borderId="0" xfId="0" applyNumberFormat="1"/>
    <xf numFmtId="164" fontId="0" fillId="0" borderId="0" xfId="0" quotePrefix="1" applyNumberFormat="1"/>
    <xf numFmtId="164" fontId="0" fillId="3" borderId="0" xfId="0" applyNumberFormat="1" applyFill="1"/>
    <xf numFmtId="16" fontId="0" fillId="3" borderId="0" xfId="0" applyNumberFormat="1" applyFill="1"/>
    <xf numFmtId="164" fontId="0" fillId="3" borderId="0" xfId="0" quotePrefix="1" applyNumberFormat="1" applyFill="1"/>
    <xf numFmtId="2" fontId="0" fillId="4" borderId="1" xfId="0" applyNumberFormat="1" applyFill="1" applyBorder="1"/>
    <xf numFmtId="2" fontId="0" fillId="4" borderId="3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2" fontId="0" fillId="2" borderId="5" xfId="0" applyNumberFormat="1" applyFill="1" applyBorder="1" applyAlignment="1">
      <alignment horizontal="center"/>
    </xf>
    <xf numFmtId="0" fontId="10" fillId="5" borderId="1" xfId="0" applyFont="1" applyFill="1" applyBorder="1" applyAlignment="1">
      <alignment horizontal="left"/>
    </xf>
    <xf numFmtId="14" fontId="10" fillId="5" borderId="1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20" fontId="10" fillId="5" borderId="1" xfId="0" applyNumberFormat="1" applyFont="1" applyFill="1" applyBorder="1" applyAlignment="1">
      <alignment horizontal="left"/>
    </xf>
    <xf numFmtId="0" fontId="10" fillId="5" borderId="1" xfId="0" applyFont="1" applyFill="1" applyBorder="1"/>
    <xf numFmtId="0" fontId="10" fillId="5" borderId="2" xfId="0" applyFont="1" applyFill="1" applyBorder="1"/>
    <xf numFmtId="0" fontId="10" fillId="5" borderId="3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0" fillId="0" borderId="1" xfId="0" applyBorder="1"/>
    <xf numFmtId="0" fontId="11" fillId="2" borderId="1" xfId="0" applyFont="1" applyFill="1" applyBorder="1"/>
    <xf numFmtId="0" fontId="11" fillId="4" borderId="1" xfId="0" applyFont="1" applyFill="1" applyBorder="1"/>
    <xf numFmtId="0" fontId="12" fillId="2" borderId="1" xfId="0" applyFont="1" applyFill="1" applyBorder="1" applyAlignment="1">
      <alignment horizontal="center"/>
    </xf>
    <xf numFmtId="20" fontId="0" fillId="0" borderId="0" xfId="0" applyNumberFormat="1"/>
    <xf numFmtId="14" fontId="0" fillId="0" borderId="0" xfId="0" applyNumberFormat="1"/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644525</xdr:colOff>
      <xdr:row>2</xdr:row>
      <xdr:rowOff>549</xdr:rowOff>
    </xdr:from>
    <xdr:to>
      <xdr:col>13</xdr:col>
      <xdr:colOff>654685</xdr:colOff>
      <xdr:row>22</xdr:row>
      <xdr:rowOff>56865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DF344D56-5770-4E6C-BA92-755ECC859FD8}"/>
            </a:ext>
          </a:extLst>
        </xdr:cNvPr>
        <xdr:cNvSpPr txBox="1"/>
      </xdr:nvSpPr>
      <xdr:spPr>
        <a:xfrm>
          <a:off x="3772137" y="597639"/>
          <a:ext cx="3801205" cy="4036913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nb-NO" sz="1200" u="sng" baseline="0"/>
        </a:p>
        <a:p>
          <a:pPr algn="l"/>
          <a:r>
            <a:rPr lang="nb-NO" sz="1100" b="1" i="0" u="sng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Important information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Follow the instructions written as notes to each cell closely and allways use "," instead of "." as the separator. </a:t>
          </a:r>
          <a:endParaRPr lang="nb-NO">
            <a:effectLst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nb-N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Empty cells MUST be filled with "na". This is very important for lactate and borg datacells.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720725</xdr:colOff>
      <xdr:row>2</xdr:row>
      <xdr:rowOff>550</xdr:rowOff>
    </xdr:from>
    <xdr:to>
      <xdr:col>19</xdr:col>
      <xdr:colOff>6985</xdr:colOff>
      <xdr:row>22</xdr:row>
      <xdr:rowOff>56865</xdr:rowOff>
    </xdr:to>
    <xdr:sp macro="" textlink="">
      <xdr:nvSpPr>
        <xdr:cNvPr id="3" name="TekstSylinder 2">
          <a:extLst>
            <a:ext uri="{FF2B5EF4-FFF2-40B4-BE49-F238E27FC236}">
              <a16:creationId xmlns:a16="http://schemas.microsoft.com/office/drawing/2014/main" id="{76A2D41E-C1AE-40CC-801C-3732EB288875}"/>
            </a:ext>
          </a:extLst>
        </xdr:cNvPr>
        <xdr:cNvSpPr txBox="1"/>
      </xdr:nvSpPr>
      <xdr:spPr>
        <a:xfrm>
          <a:off x="7639382" y="597640"/>
          <a:ext cx="3835513" cy="4036912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nb-NO" sz="1200" b="1" baseline="0"/>
        </a:p>
        <a:p>
          <a:r>
            <a:rPr lang="nb-NO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save files:</a:t>
          </a:r>
          <a:endParaRPr lang="nb-NO" sz="1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Fill in the right number: 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period_group_id_timepoint_type</a:t>
          </a:r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test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200">
            <a:effectLst/>
          </a:endParaRPr>
        </a:p>
        <a:p>
          <a:pPr rtl="0" eaLnBrk="1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Plotting: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idr4000_h24_g1_id1_t1_plot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Vyntus:     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Lode: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</a:t>
          </a:r>
          <a:endParaRPr lang="nb-NO" sz="1200">
            <a:effectLst/>
          </a:endParaRPr>
        </a:p>
        <a:p>
          <a:endParaRPr lang="nb-NO" sz="1200"/>
        </a:p>
        <a:p>
          <a:endParaRPr lang="nb-NO" sz="1200"/>
        </a:p>
        <a:p>
          <a:r>
            <a:rPr lang="nb-NO" sz="1200"/>
            <a:t>Example plotsheet</a:t>
          </a:r>
          <a:r>
            <a:rPr lang="nb-NO" sz="1200" baseline="0"/>
            <a:t> for</a:t>
          </a:r>
          <a:r>
            <a:rPr lang="nb-NO" sz="1200"/>
            <a:t> id10,</a:t>
          </a:r>
          <a:r>
            <a:rPr lang="nb-NO" sz="1200" baseline="0"/>
            <a:t> </a:t>
          </a:r>
          <a:r>
            <a:rPr lang="nb-NO" sz="1200"/>
            <a:t>group 3 at timepoint 2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idr4000_h24_g3_id10_t2_plot</a:t>
          </a:r>
          <a:endParaRPr lang="nb-NO" sz="1200">
            <a:effectLst/>
          </a:endParaRPr>
        </a:p>
        <a:p>
          <a:endParaRPr lang="nb-NO" sz="1200"/>
        </a:p>
      </xdr:txBody>
    </xdr:sp>
    <xdr:clientData/>
  </xdr:twoCellAnchor>
  <xdr:twoCellAnchor>
    <xdr:from>
      <xdr:col>12</xdr:col>
      <xdr:colOff>435970</xdr:colOff>
      <xdr:row>27</xdr:row>
      <xdr:rowOff>9478</xdr:rowOff>
    </xdr:from>
    <xdr:to>
      <xdr:col>19</xdr:col>
      <xdr:colOff>9478</xdr:colOff>
      <xdr:row>35</xdr:row>
      <xdr:rowOff>0</xdr:rowOff>
    </xdr:to>
    <xdr:sp macro="" textlink="">
      <xdr:nvSpPr>
        <xdr:cNvPr id="4" name="TekstSylinder 3">
          <a:extLst>
            <a:ext uri="{FF2B5EF4-FFF2-40B4-BE49-F238E27FC236}">
              <a16:creationId xmlns:a16="http://schemas.microsoft.com/office/drawing/2014/main" id="{73E24EE4-4877-9B19-1A66-331E3E1B6E48}"/>
            </a:ext>
          </a:extLst>
        </xdr:cNvPr>
        <xdr:cNvSpPr txBox="1"/>
      </xdr:nvSpPr>
      <xdr:spPr>
        <a:xfrm>
          <a:off x="7089254" y="5582314"/>
          <a:ext cx="4880970" cy="145007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12</xdr:col>
      <xdr:colOff>435970</xdr:colOff>
      <xdr:row>35</xdr:row>
      <xdr:rowOff>170597</xdr:rowOff>
    </xdr:from>
    <xdr:to>
      <xdr:col>19</xdr:col>
      <xdr:colOff>0</xdr:colOff>
      <xdr:row>44</xdr:row>
      <xdr:rowOff>142164</xdr:rowOff>
    </xdr:to>
    <xdr:sp macro="" textlink="">
      <xdr:nvSpPr>
        <xdr:cNvPr id="5" name="TekstSylinder 4">
          <a:extLst>
            <a:ext uri="{FF2B5EF4-FFF2-40B4-BE49-F238E27FC236}">
              <a16:creationId xmlns:a16="http://schemas.microsoft.com/office/drawing/2014/main" id="{C1E0EDBA-7CDD-64CF-E443-CFEA9FD59067}"/>
            </a:ext>
          </a:extLst>
        </xdr:cNvPr>
        <xdr:cNvSpPr txBox="1"/>
      </xdr:nvSpPr>
      <xdr:spPr>
        <a:xfrm>
          <a:off x="7089254" y="7202985"/>
          <a:ext cx="4871492" cy="161119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Food and</a:t>
          </a:r>
          <a:r>
            <a:rPr lang="nb-NO" sz="1100" b="1" baseline="0"/>
            <a:t> fluid intake before test:</a:t>
          </a:r>
          <a:endParaRPr lang="nb-NO" sz="1100" b="1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  <a:p>
          <a:pPr algn="ctr"/>
          <a:r>
            <a:rPr lang="nb-NO" sz="1100" b="1"/>
            <a:t>Comments:</a:t>
          </a:r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</xdr:txBody>
    </xdr:sp>
    <xdr:clientData/>
  </xdr:twoCellAnchor>
  <xdr:twoCellAnchor>
    <xdr:from>
      <xdr:col>12</xdr:col>
      <xdr:colOff>435970</xdr:colOff>
      <xdr:row>45</xdr:row>
      <xdr:rowOff>161118</xdr:rowOff>
    </xdr:from>
    <xdr:to>
      <xdr:col>19</xdr:col>
      <xdr:colOff>18955</xdr:colOff>
      <xdr:row>55</xdr:row>
      <xdr:rowOff>161119</xdr:rowOff>
    </xdr:to>
    <xdr:sp macro="" textlink="">
      <xdr:nvSpPr>
        <xdr:cNvPr id="6" name="TekstSylinder 5">
          <a:extLst>
            <a:ext uri="{FF2B5EF4-FFF2-40B4-BE49-F238E27FC236}">
              <a16:creationId xmlns:a16="http://schemas.microsoft.com/office/drawing/2014/main" id="{901406B7-CB2C-0EF5-5174-D89B5871D571}"/>
            </a:ext>
          </a:extLst>
        </xdr:cNvPr>
        <xdr:cNvSpPr txBox="1"/>
      </xdr:nvSpPr>
      <xdr:spPr>
        <a:xfrm>
          <a:off x="7089254" y="9013208"/>
          <a:ext cx="4890447" cy="163962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10</xdr:col>
      <xdr:colOff>579436</xdr:colOff>
      <xdr:row>61</xdr:row>
      <xdr:rowOff>174626</xdr:rowOff>
    </xdr:from>
    <xdr:to>
      <xdr:col>17</xdr:col>
      <xdr:colOff>39687</xdr:colOff>
      <xdr:row>67</xdr:row>
      <xdr:rowOff>23813</xdr:rowOff>
    </xdr:to>
    <xdr:sp macro="" textlink="">
      <xdr:nvSpPr>
        <xdr:cNvPr id="10" name="TekstSylinder 9">
          <a:extLst>
            <a:ext uri="{FF2B5EF4-FFF2-40B4-BE49-F238E27FC236}">
              <a16:creationId xmlns:a16="http://schemas.microsoft.com/office/drawing/2014/main" id="{39370686-CFF2-4140-A05A-389539F5EACA}"/>
            </a:ext>
          </a:extLst>
        </xdr:cNvPr>
        <xdr:cNvSpPr txBox="1"/>
      </xdr:nvSpPr>
      <xdr:spPr>
        <a:xfrm>
          <a:off x="8032749" y="12009439"/>
          <a:ext cx="4794251" cy="94456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B473-B0D1-4C82-B9B6-ED239FD39B3A}">
  <dimension ref="A1:FH644"/>
  <sheetViews>
    <sheetView zoomScale="80" zoomScaleNormal="80" workbookViewId="0">
      <selection activeCell="K44" sqref="K44"/>
    </sheetView>
  </sheetViews>
  <sheetFormatPr baseColWidth="10" defaultColWidth="11.453125" defaultRowHeight="14.5" x14ac:dyDescent="0.35"/>
  <cols>
    <col min="1" max="2" width="7" customWidth="1"/>
    <col min="3" max="3" width="13.7265625" customWidth="1"/>
    <col min="4" max="4" width="13.453125" customWidth="1"/>
    <col min="22" max="22" width="16.453125" customWidth="1"/>
    <col min="23" max="23" width="15.54296875" customWidth="1"/>
  </cols>
  <sheetData>
    <row r="1" spans="1:164" ht="28" customHeight="1" x14ac:dyDescent="0.3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</row>
    <row r="2" spans="1:164" ht="18.5" x14ac:dyDescent="0.45">
      <c r="A2" s="1"/>
      <c r="B2" s="1"/>
      <c r="C2" s="38" t="s">
        <v>0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</row>
    <row r="3" spans="1:164" ht="15.5" x14ac:dyDescent="0.35">
      <c r="A3" s="1"/>
      <c r="B3" s="1"/>
      <c r="C3" s="7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</row>
    <row r="4" spans="1:164" ht="15.5" x14ac:dyDescent="0.35">
      <c r="A4" s="1"/>
      <c r="B4" s="1"/>
      <c r="C4" s="3" t="s">
        <v>1</v>
      </c>
      <c r="D4" s="22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</row>
    <row r="5" spans="1:164" ht="15.5" x14ac:dyDescent="0.35">
      <c r="A5" s="1"/>
      <c r="B5" s="1"/>
      <c r="C5" s="3" t="s">
        <v>2</v>
      </c>
      <c r="D5" s="22" t="s">
        <v>79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</row>
    <row r="6" spans="1:164" ht="15.5" x14ac:dyDescent="0.35">
      <c r="A6" s="1"/>
      <c r="B6" s="1"/>
      <c r="C6" s="3" t="s">
        <v>3</v>
      </c>
      <c r="D6" s="23">
        <v>37070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</row>
    <row r="7" spans="1:164" ht="15.5" x14ac:dyDescent="0.35">
      <c r="A7" s="1"/>
      <c r="B7" s="1"/>
      <c r="C7" s="3" t="s">
        <v>4</v>
      </c>
      <c r="D7" s="22">
        <v>180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</row>
    <row r="8" spans="1:164" ht="15.5" x14ac:dyDescent="0.35">
      <c r="A8" s="1"/>
      <c r="B8" s="1"/>
      <c r="C8" s="4" t="s">
        <v>5</v>
      </c>
      <c r="D8" s="22">
        <v>74.599999999999994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</row>
    <row r="9" spans="1:164" ht="15.5" x14ac:dyDescent="0.35">
      <c r="A9" s="1"/>
      <c r="B9" s="1"/>
      <c r="C9" s="5"/>
      <c r="D9" s="2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</row>
    <row r="10" spans="1:164" ht="15.5" x14ac:dyDescent="0.35">
      <c r="A10" s="1"/>
      <c r="B10" s="1"/>
      <c r="C10" s="4" t="s">
        <v>6</v>
      </c>
      <c r="D10" s="22" t="s">
        <v>69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</row>
    <row r="11" spans="1:164" ht="15.5" x14ac:dyDescent="0.35">
      <c r="A11" s="1"/>
      <c r="B11" s="1"/>
      <c r="C11" s="3" t="s">
        <v>7</v>
      </c>
      <c r="D11" s="22" t="s">
        <v>80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</row>
    <row r="12" spans="1:164" ht="15.5" x14ac:dyDescent="0.35">
      <c r="A12" s="1"/>
      <c r="B12" s="1"/>
      <c r="C12" s="3" t="s">
        <v>8</v>
      </c>
      <c r="D12" s="23">
        <v>45532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</row>
    <row r="13" spans="1:164" ht="15.5" x14ac:dyDescent="0.35">
      <c r="A13" s="1"/>
      <c r="B13" s="1"/>
      <c r="C13" s="3" t="s">
        <v>9</v>
      </c>
      <c r="D13" s="25">
        <v>0.39444444444444443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</row>
    <row r="14" spans="1:164" ht="15.5" x14ac:dyDescent="0.35">
      <c r="A14" s="1"/>
      <c r="B14" s="1"/>
      <c r="C14" s="7"/>
      <c r="D14" s="2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</row>
    <row r="15" spans="1:164" ht="15.5" x14ac:dyDescent="0.35">
      <c r="A15" s="1"/>
      <c r="B15" s="1"/>
      <c r="C15" s="3" t="s">
        <v>10</v>
      </c>
      <c r="D15" s="22"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</row>
    <row r="16" spans="1:164" ht="15.5" x14ac:dyDescent="0.35">
      <c r="A16" s="1"/>
      <c r="B16" s="1"/>
      <c r="C16" s="3" t="s">
        <v>11</v>
      </c>
      <c r="D16" s="22">
        <v>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ht="15.5" x14ac:dyDescent="0.35">
      <c r="A17" s="1"/>
      <c r="B17" s="1"/>
      <c r="C17" s="7"/>
      <c r="D17" s="2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ht="15.5" x14ac:dyDescent="0.35">
      <c r="A18" s="1"/>
      <c r="B18" s="1"/>
      <c r="C18" s="3" t="s">
        <v>12</v>
      </c>
      <c r="D18" s="22">
        <v>18.8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ht="15.5" x14ac:dyDescent="0.35">
      <c r="A19" s="1"/>
      <c r="B19" s="1"/>
      <c r="C19" s="3" t="s">
        <v>13</v>
      </c>
      <c r="D19" s="22">
        <v>66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ht="15.5" x14ac:dyDescent="0.35">
      <c r="A20" s="1"/>
      <c r="B20" s="1"/>
      <c r="C20" s="7"/>
      <c r="D20" s="2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ht="15.5" x14ac:dyDescent="0.35">
      <c r="A21" s="1"/>
      <c r="B21" s="1"/>
      <c r="C21" s="3" t="s">
        <v>14</v>
      </c>
      <c r="D21" s="22">
        <v>172.5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ht="15.5" x14ac:dyDescent="0.35">
      <c r="A22" s="1"/>
      <c r="B22" s="1"/>
      <c r="C22" s="3" t="s">
        <v>15</v>
      </c>
      <c r="D22" s="22" t="s">
        <v>81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ht="15.5" x14ac:dyDescent="0.35">
      <c r="A23" s="1"/>
      <c r="B23" s="1"/>
      <c r="C23" s="7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ht="15.5" x14ac:dyDescent="0.35">
      <c r="A24" s="1"/>
      <c r="B24" s="1"/>
      <c r="C24" s="7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ht="18.5" x14ac:dyDescent="0.45">
      <c r="A27" s="1"/>
      <c r="B27" s="39" t="s">
        <v>16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ht="15.5" x14ac:dyDescent="0.35">
      <c r="A29" s="1"/>
      <c r="B29" s="37" t="s">
        <v>17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x14ac:dyDescent="0.35">
      <c r="A31" s="1"/>
      <c r="B31" s="10" t="s">
        <v>18</v>
      </c>
      <c r="C31" s="10" t="s">
        <v>19</v>
      </c>
      <c r="D31" s="10" t="s">
        <v>20</v>
      </c>
      <c r="E31" s="10" t="s">
        <v>21</v>
      </c>
      <c r="F31" s="10" t="s">
        <v>22</v>
      </c>
      <c r="G31" s="10" t="s">
        <v>23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x14ac:dyDescent="0.35">
      <c r="A32" s="1"/>
      <c r="B32" s="9" t="s">
        <v>24</v>
      </c>
      <c r="C32" s="26"/>
      <c r="D32" s="26"/>
      <c r="E32" s="26"/>
      <c r="F32" s="26"/>
      <c r="G32" s="2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x14ac:dyDescent="0.35">
      <c r="A33" s="1"/>
      <c r="B33" s="9" t="s">
        <v>25</v>
      </c>
      <c r="C33" s="26"/>
      <c r="D33" s="26"/>
      <c r="E33" s="26"/>
      <c r="F33" s="26"/>
      <c r="G33" s="2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x14ac:dyDescent="0.35">
      <c r="A34" s="1"/>
      <c r="B34" s="31" t="s">
        <v>26</v>
      </c>
      <c r="C34" s="31"/>
      <c r="D34" s="31"/>
      <c r="E34" s="31"/>
      <c r="F34" s="31"/>
      <c r="G34" s="3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ht="15.5" x14ac:dyDescent="0.35">
      <c r="A37" s="1"/>
      <c r="B37" s="37" t="s">
        <v>27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ht="15.5" x14ac:dyDescent="0.35">
      <c r="A39" s="1"/>
      <c r="B39" s="10" t="s">
        <v>18</v>
      </c>
      <c r="C39" s="10" t="s">
        <v>19</v>
      </c>
      <c r="D39" s="10" t="s">
        <v>20</v>
      </c>
      <c r="E39" s="10" t="s">
        <v>28</v>
      </c>
      <c r="F39" s="10" t="s">
        <v>29</v>
      </c>
      <c r="G39" s="19" t="s">
        <v>30</v>
      </c>
      <c r="H39" s="18" t="s">
        <v>31</v>
      </c>
      <c r="I39" s="20" t="s">
        <v>32</v>
      </c>
      <c r="J39" s="10" t="s">
        <v>22</v>
      </c>
      <c r="K39" s="10" t="s">
        <v>23</v>
      </c>
      <c r="L39" s="10" t="s">
        <v>33</v>
      </c>
      <c r="M39" s="1"/>
      <c r="N39" s="1"/>
      <c r="O39" s="1"/>
      <c r="P39" s="1"/>
      <c r="Q39" s="1"/>
      <c r="R39" s="1"/>
      <c r="S39" s="1"/>
      <c r="T39" s="1"/>
      <c r="U39" s="32"/>
      <c r="V39" s="34" t="s">
        <v>61</v>
      </c>
      <c r="W39" s="34" t="s">
        <v>62</v>
      </c>
      <c r="X39" s="34" t="s">
        <v>63</v>
      </c>
      <c r="Y39" s="34" t="s">
        <v>64</v>
      </c>
      <c r="Z39" s="34" t="s">
        <v>65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ht="15.5" x14ac:dyDescent="0.35">
      <c r="A40" s="1"/>
      <c r="B40" s="9" t="s">
        <v>34</v>
      </c>
      <c r="C40" s="26">
        <v>5</v>
      </c>
      <c r="D40" s="26">
        <v>13.5</v>
      </c>
      <c r="E40" s="26">
        <v>200</v>
      </c>
      <c r="F40" s="26">
        <v>400</v>
      </c>
      <c r="G40" s="27">
        <v>33</v>
      </c>
      <c r="H40" s="21">
        <f>F40-((1-(G40/60))*20)</f>
        <v>391</v>
      </c>
      <c r="I40" s="17">
        <f>IF(AND(C40+1.5&gt;1.5,C40+1.5&lt;D40), C40+1.5, "na")</f>
        <v>6.5</v>
      </c>
      <c r="J40" s="26" t="s">
        <v>78</v>
      </c>
      <c r="K40" s="28">
        <v>20</v>
      </c>
      <c r="L40" s="26">
        <v>203</v>
      </c>
      <c r="M40" s="1">
        <v>3</v>
      </c>
      <c r="N40" s="1"/>
      <c r="O40" s="1"/>
      <c r="P40" s="1"/>
      <c r="Q40" s="1"/>
      <c r="R40" s="1"/>
      <c r="S40" s="1"/>
      <c r="T40" s="1"/>
      <c r="U40" s="32" t="s">
        <v>66</v>
      </c>
      <c r="V40" s="33">
        <v>4412</v>
      </c>
      <c r="W40" s="33">
        <v>4962</v>
      </c>
      <c r="X40" s="33">
        <v>1.1200000000000001</v>
      </c>
      <c r="Y40" s="33">
        <v>163</v>
      </c>
      <c r="Z40" s="33">
        <v>57.5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ht="15.5" x14ac:dyDescent="0.35">
      <c r="A41" s="1"/>
      <c r="B41" s="1"/>
      <c r="C41" s="1"/>
      <c r="D41" s="10" t="s">
        <v>35</v>
      </c>
      <c r="E41" s="1"/>
      <c r="F41" s="1"/>
      <c r="G41" s="1"/>
      <c r="H41" s="1"/>
      <c r="I41" s="16">
        <f>IF(AND(C40+3.5&gt;3.5,C40+3.5&lt;D40), C40+3.5, "na")</f>
        <v>8.5</v>
      </c>
      <c r="J41" s="26" t="s">
        <v>78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32" t="s">
        <v>67</v>
      </c>
      <c r="V41" s="33">
        <v>4442</v>
      </c>
      <c r="W41" s="33">
        <v>5000</v>
      </c>
      <c r="X41" s="33">
        <v>1.1299999999999999</v>
      </c>
      <c r="Y41" s="33">
        <v>160</v>
      </c>
      <c r="Z41" s="33">
        <v>56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ht="15.5" x14ac:dyDescent="0.35">
      <c r="A42" s="1"/>
      <c r="B42" s="1"/>
      <c r="C42" s="1"/>
      <c r="D42" s="30">
        <f>(H40-(E40-20))/20+C40</f>
        <v>15.55</v>
      </c>
      <c r="E42" s="1"/>
      <c r="F42" s="1"/>
      <c r="G42" s="1"/>
      <c r="H42" s="1"/>
      <c r="I42" s="16">
        <f>IF(AND(C40+5.5&gt;5.5,C40+5.5&lt;=D40), C40+5.5, "na")</f>
        <v>10.5</v>
      </c>
      <c r="J42" s="26" t="s">
        <v>78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32" t="s">
        <v>68</v>
      </c>
      <c r="V42" s="32">
        <f>AVERAGE(V40:V41)</f>
        <v>4427</v>
      </c>
      <c r="W42" s="32">
        <f>AVERAGE(W40:W41)</f>
        <v>4981</v>
      </c>
      <c r="X42" s="32">
        <f t="shared" ref="X42:Z42" si="0">AVERAGE(X40:X41)</f>
        <v>1.125</v>
      </c>
      <c r="Y42" s="32">
        <f t="shared" si="0"/>
        <v>161.5</v>
      </c>
      <c r="Z42" s="32">
        <f t="shared" si="0"/>
        <v>56.75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x14ac:dyDescent="0.35">
      <c r="A43" s="1"/>
      <c r="B43" s="1"/>
      <c r="C43" s="1"/>
      <c r="D43" s="1"/>
      <c r="E43" s="1"/>
      <c r="F43" s="1"/>
      <c r="G43" s="1"/>
      <c r="H43" s="1"/>
      <c r="I43" s="10" t="s">
        <v>36</v>
      </c>
      <c r="J43" s="26">
        <v>13.07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</row>
    <row r="46" spans="1:164" ht="15.5" x14ac:dyDescent="0.35">
      <c r="A46" s="1"/>
      <c r="B46" s="37" t="s">
        <v>37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</row>
    <row r="47" spans="1:164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</row>
    <row r="48" spans="1:164" x14ac:dyDescent="0.35">
      <c r="A48" s="1"/>
      <c r="B48" s="10" t="s">
        <v>18</v>
      </c>
      <c r="C48" s="10" t="s">
        <v>19</v>
      </c>
      <c r="D48" s="10" t="s">
        <v>20</v>
      </c>
      <c r="E48" s="10" t="s">
        <v>22</v>
      </c>
      <c r="F48" s="10" t="s">
        <v>32</v>
      </c>
      <c r="G48" s="10" t="s">
        <v>23</v>
      </c>
      <c r="H48" s="1"/>
      <c r="I48" s="18" t="s">
        <v>28</v>
      </c>
      <c r="J48" s="8"/>
      <c r="K48" s="8"/>
      <c r="L48" s="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</row>
    <row r="49" spans="1:164" x14ac:dyDescent="0.35">
      <c r="A49" s="1"/>
      <c r="B49" s="9" t="s">
        <v>38</v>
      </c>
      <c r="C49" s="16"/>
      <c r="D49" s="16"/>
      <c r="E49" s="16"/>
      <c r="F49" s="16" t="str">
        <f>IF(C49+1&gt;1,C49+1, "na")</f>
        <v>na</v>
      </c>
      <c r="G49" s="26"/>
      <c r="H49" s="1"/>
      <c r="I49" s="18">
        <f>H40*0.6</f>
        <v>234.6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</row>
    <row r="50" spans="1:164" x14ac:dyDescent="0.35">
      <c r="A50" s="1"/>
      <c r="B50" s="1"/>
      <c r="C50" s="1"/>
      <c r="D50" s="1"/>
      <c r="E50" s="1"/>
      <c r="F50" s="16" t="str">
        <f>IF(C49+2&gt;2,C49+2, "na")</f>
        <v>na</v>
      </c>
      <c r="G50" s="2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</row>
    <row r="51" spans="1:164" x14ac:dyDescent="0.35">
      <c r="A51" s="1"/>
      <c r="B51" s="1"/>
      <c r="C51" s="1"/>
      <c r="D51" s="1"/>
      <c r="E51" s="1"/>
      <c r="F51" s="16" t="str">
        <f>IF(C49+3&gt;3,C49+3, "na")</f>
        <v>na</v>
      </c>
      <c r="G51" s="3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</row>
    <row r="52" spans="1:164" x14ac:dyDescent="0.35">
      <c r="A52" s="1"/>
      <c r="B52" s="1"/>
      <c r="C52" s="1"/>
      <c r="D52" s="1"/>
      <c r="E52" s="1"/>
      <c r="F52" s="16" t="str">
        <f>IF(C49+4&gt;4,C49+4, "na")</f>
        <v>na</v>
      </c>
      <c r="G52" s="2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</row>
    <row r="53" spans="1:164" x14ac:dyDescent="0.35">
      <c r="A53" s="1"/>
      <c r="B53" s="1"/>
      <c r="C53" s="1"/>
      <c r="D53" s="1"/>
      <c r="E53" s="1"/>
      <c r="F53" s="16" t="str">
        <f>IF(C49+5&gt;5,C49+5, "na")</f>
        <v>na</v>
      </c>
      <c r="G53" s="2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</row>
    <row r="54" spans="1:164" x14ac:dyDescent="0.35">
      <c r="A54" s="1"/>
      <c r="B54" s="1"/>
      <c r="C54" s="1"/>
      <c r="D54" s="1"/>
      <c r="E54" s="1"/>
      <c r="F54" s="10" t="s">
        <v>36</v>
      </c>
      <c r="G54" s="3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</row>
    <row r="55" spans="1:164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</row>
    <row r="58" spans="1:164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</row>
    <row r="59" spans="1:164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ht="15.5" x14ac:dyDescent="0.35">
      <c r="A61" s="1"/>
      <c r="B61" s="37" t="s">
        <v>39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</row>
    <row r="62" spans="1:164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</row>
    <row r="63" spans="1:164" x14ac:dyDescent="0.35">
      <c r="A63" s="1"/>
      <c r="B63" s="1"/>
      <c r="C63" s="1"/>
      <c r="D63" s="10" t="s">
        <v>40</v>
      </c>
      <c r="E63" s="10" t="s">
        <v>19</v>
      </c>
      <c r="F63" s="10" t="s">
        <v>20</v>
      </c>
      <c r="G63" s="10" t="s">
        <v>41</v>
      </c>
      <c r="H63" s="10" t="s">
        <v>22</v>
      </c>
      <c r="I63" s="10" t="s">
        <v>23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</row>
    <row r="64" spans="1:164" x14ac:dyDescent="0.35">
      <c r="A64" s="1"/>
      <c r="B64" s="1"/>
      <c r="C64" s="1"/>
      <c r="D64" s="31">
        <v>1</v>
      </c>
      <c r="E64" s="26" t="s">
        <v>78</v>
      </c>
      <c r="F64" s="26" t="s">
        <v>78</v>
      </c>
      <c r="G64" s="26" t="s">
        <v>78</v>
      </c>
      <c r="H64" s="26" t="s">
        <v>78</v>
      </c>
      <c r="I64" s="26" t="s">
        <v>78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</row>
    <row r="65" spans="1:164" x14ac:dyDescent="0.35">
      <c r="A65" s="1"/>
      <c r="B65" s="1"/>
      <c r="C65" s="1"/>
      <c r="D65" s="31">
        <v>2</v>
      </c>
      <c r="E65" s="26" t="s">
        <v>78</v>
      </c>
      <c r="F65" s="26" t="s">
        <v>78</v>
      </c>
      <c r="G65" s="26" t="s">
        <v>78</v>
      </c>
      <c r="H65" s="26" t="s">
        <v>78</v>
      </c>
      <c r="I65" s="26" t="s">
        <v>78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</row>
    <row r="66" spans="1:164" x14ac:dyDescent="0.35">
      <c r="A66" s="1"/>
      <c r="B66" s="1"/>
      <c r="C66" s="1"/>
      <c r="D66" s="31">
        <v>3</v>
      </c>
      <c r="E66" s="31" t="s">
        <v>78</v>
      </c>
      <c r="F66" s="31" t="s">
        <v>78</v>
      </c>
      <c r="G66" s="31" t="s">
        <v>78</v>
      </c>
      <c r="H66" s="31" t="s">
        <v>78</v>
      </c>
      <c r="I66" s="31" t="s">
        <v>78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</row>
    <row r="67" spans="1:164" x14ac:dyDescent="0.35">
      <c r="A67" s="1"/>
      <c r="B67" s="1"/>
      <c r="C67" s="1"/>
      <c r="D67" s="31">
        <v>4</v>
      </c>
      <c r="E67" s="26" t="s">
        <v>78</v>
      </c>
      <c r="F67" s="26" t="s">
        <v>78</v>
      </c>
      <c r="G67" s="26" t="s">
        <v>78</v>
      </c>
      <c r="H67" s="26" t="s">
        <v>78</v>
      </c>
      <c r="I67" s="26" t="s">
        <v>78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</row>
    <row r="68" spans="1:164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</row>
    <row r="69" spans="1:164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</row>
    <row r="70" spans="1:164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</row>
    <row r="71" spans="1:164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</row>
    <row r="72" spans="1:164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</row>
    <row r="73" spans="1:164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</row>
    <row r="74" spans="1:164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</row>
    <row r="75" spans="1:164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</row>
    <row r="76" spans="1:164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</row>
    <row r="77" spans="1:164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</row>
    <row r="78" spans="1:164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</row>
    <row r="79" spans="1:164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</row>
    <row r="80" spans="1:164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</row>
    <row r="81" spans="1:164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</row>
    <row r="82" spans="1:164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</row>
    <row r="83" spans="1:164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</row>
    <row r="84" spans="1:164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</row>
    <row r="85" spans="1:164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</row>
    <row r="86" spans="1:164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</row>
    <row r="87" spans="1:164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</row>
    <row r="88" spans="1:164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</row>
    <row r="89" spans="1:164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</row>
    <row r="90" spans="1:164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</row>
    <row r="91" spans="1:164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</row>
    <row r="92" spans="1:164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</row>
    <row r="93" spans="1:164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</row>
    <row r="94" spans="1:164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</row>
    <row r="95" spans="1:164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</row>
    <row r="96" spans="1:164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</row>
    <row r="97" spans="1:164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</row>
    <row r="98" spans="1:164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</row>
    <row r="99" spans="1:164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</row>
    <row r="100" spans="1:164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</row>
    <row r="101" spans="1:164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</row>
    <row r="102" spans="1:164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</row>
    <row r="103" spans="1:164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</row>
    <row r="104" spans="1:164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</row>
    <row r="105" spans="1:164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</row>
    <row r="106" spans="1:164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</row>
    <row r="107" spans="1:164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</row>
    <row r="108" spans="1:164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</row>
    <row r="109" spans="1:164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</row>
    <row r="110" spans="1:164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</row>
    <row r="111" spans="1:164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</row>
    <row r="112" spans="1:164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</row>
    <row r="113" spans="1:164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</row>
    <row r="114" spans="1:164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</row>
    <row r="115" spans="1:164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</row>
    <row r="116" spans="1:164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</row>
    <row r="117" spans="1:164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</row>
    <row r="118" spans="1:164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</row>
    <row r="119" spans="1:164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</row>
    <row r="120" spans="1:164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</row>
    <row r="121" spans="1:164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</row>
    <row r="122" spans="1:164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</row>
    <row r="123" spans="1:164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</row>
    <row r="124" spans="1:164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</row>
    <row r="125" spans="1:164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</row>
    <row r="126" spans="1:164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</row>
    <row r="127" spans="1:164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</row>
    <row r="128" spans="1:164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</row>
    <row r="129" spans="1:164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</row>
    <row r="130" spans="1:164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</row>
    <row r="131" spans="1:164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</row>
    <row r="132" spans="1:164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</row>
    <row r="133" spans="1:164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</row>
    <row r="134" spans="1:164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</row>
    <row r="135" spans="1:164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</row>
    <row r="136" spans="1:164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</row>
    <row r="137" spans="1:164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</row>
    <row r="138" spans="1:164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</row>
    <row r="139" spans="1:164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</row>
    <row r="140" spans="1:164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</row>
    <row r="141" spans="1:164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</row>
    <row r="142" spans="1:164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</row>
    <row r="143" spans="1:164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</row>
    <row r="144" spans="1:164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</row>
    <row r="145" spans="1:164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</row>
    <row r="146" spans="1:164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</row>
    <row r="147" spans="1:164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</row>
    <row r="148" spans="1:164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</row>
    <row r="149" spans="1:164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</row>
    <row r="150" spans="1:164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</row>
    <row r="151" spans="1:164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</row>
    <row r="152" spans="1:164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</row>
    <row r="153" spans="1:164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</row>
    <row r="154" spans="1:164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</row>
    <row r="155" spans="1:164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</row>
    <row r="156" spans="1:164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</row>
    <row r="157" spans="1:164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</row>
    <row r="158" spans="1:164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</row>
    <row r="159" spans="1:164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</row>
    <row r="160" spans="1:164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</row>
    <row r="161" spans="1:164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</row>
    <row r="162" spans="1:164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</row>
    <row r="163" spans="1:164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</row>
    <row r="164" spans="1:164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</row>
    <row r="165" spans="1:164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</row>
    <row r="166" spans="1:164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</row>
    <row r="167" spans="1:164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</row>
    <row r="168" spans="1:164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</row>
    <row r="169" spans="1:164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</row>
    <row r="170" spans="1:164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</row>
    <row r="171" spans="1:164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</row>
    <row r="172" spans="1:164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</row>
    <row r="173" spans="1:164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</row>
    <row r="174" spans="1:164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</row>
    <row r="175" spans="1:164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</row>
    <row r="176" spans="1:164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</row>
    <row r="177" spans="1:164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</row>
    <row r="178" spans="1:164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</row>
    <row r="179" spans="1:164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</row>
    <row r="180" spans="1:164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</row>
    <row r="181" spans="1:164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</row>
    <row r="182" spans="1:164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</row>
    <row r="183" spans="1:164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</row>
    <row r="184" spans="1:164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</row>
    <row r="185" spans="1:164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</row>
    <row r="186" spans="1:164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</row>
    <row r="187" spans="1:164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</row>
    <row r="188" spans="1:164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</row>
    <row r="189" spans="1:164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</row>
    <row r="190" spans="1:164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</row>
    <row r="191" spans="1:164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</row>
    <row r="192" spans="1:164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</row>
    <row r="193" spans="1:164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</row>
    <row r="194" spans="1:164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</row>
    <row r="195" spans="1:164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</row>
    <row r="196" spans="1:164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</row>
    <row r="197" spans="1:164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</row>
    <row r="198" spans="1:164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</row>
    <row r="199" spans="1:164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</row>
    <row r="200" spans="1:164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</row>
    <row r="201" spans="1:164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</row>
    <row r="202" spans="1:164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</row>
    <row r="203" spans="1:164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</row>
    <row r="204" spans="1:164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</row>
    <row r="205" spans="1:164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</row>
    <row r="206" spans="1:164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</row>
    <row r="207" spans="1:164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</row>
    <row r="208" spans="1:164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</row>
    <row r="209" spans="1:164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</row>
    <row r="210" spans="1:164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</row>
    <row r="211" spans="1:164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</row>
    <row r="212" spans="1:164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</row>
    <row r="213" spans="1:164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</row>
    <row r="214" spans="1:164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</row>
    <row r="215" spans="1:164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</row>
    <row r="216" spans="1:164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</row>
    <row r="217" spans="1:164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</row>
    <row r="218" spans="1:164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</row>
    <row r="219" spans="1:164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</row>
    <row r="220" spans="1:164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</row>
    <row r="221" spans="1:164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</row>
    <row r="222" spans="1:164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</row>
    <row r="223" spans="1:164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</row>
    <row r="224" spans="1:164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</row>
    <row r="225" spans="1:164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</row>
    <row r="226" spans="1:164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</row>
    <row r="227" spans="1:164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</row>
    <row r="228" spans="1:164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</row>
    <row r="229" spans="1:164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</row>
    <row r="230" spans="1:164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</row>
    <row r="231" spans="1:164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</row>
    <row r="232" spans="1:164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</row>
    <row r="233" spans="1:164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</row>
    <row r="234" spans="1:164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</row>
    <row r="235" spans="1:164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</row>
    <row r="236" spans="1:164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</row>
    <row r="237" spans="1:164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</row>
    <row r="238" spans="1:164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</row>
    <row r="239" spans="1:164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</row>
    <row r="240" spans="1:164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</row>
    <row r="241" spans="1:164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</row>
    <row r="242" spans="1:164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</row>
    <row r="243" spans="1:164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</row>
    <row r="244" spans="1:164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</row>
    <row r="245" spans="1:164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</row>
    <row r="246" spans="1:164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</row>
    <row r="247" spans="1:164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</row>
    <row r="248" spans="1:164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</row>
    <row r="249" spans="1:164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</row>
    <row r="250" spans="1:164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</row>
    <row r="251" spans="1:164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</row>
    <row r="252" spans="1:164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</row>
    <row r="253" spans="1:164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</row>
    <row r="254" spans="1:164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</row>
    <row r="255" spans="1:164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</row>
    <row r="256" spans="1:164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</row>
    <row r="257" spans="1:164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</row>
    <row r="258" spans="1:164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</row>
    <row r="259" spans="1:164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</row>
    <row r="260" spans="1:164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</row>
    <row r="261" spans="1:164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</row>
    <row r="262" spans="1:164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</row>
    <row r="263" spans="1:164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</row>
    <row r="264" spans="1:164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</row>
    <row r="265" spans="1:164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</row>
    <row r="266" spans="1:164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</row>
    <row r="267" spans="1:164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</row>
    <row r="268" spans="1:164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</row>
    <row r="269" spans="1:164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</row>
    <row r="270" spans="1:164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</row>
    <row r="271" spans="1:164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</row>
    <row r="272" spans="1:164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</row>
    <row r="273" spans="1:164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</row>
    <row r="274" spans="1:164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</row>
    <row r="275" spans="1:164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</row>
    <row r="276" spans="1:164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</row>
    <row r="277" spans="1:164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</row>
    <row r="278" spans="1:164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</row>
    <row r="279" spans="1:164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</row>
    <row r="280" spans="1:164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</row>
    <row r="281" spans="1:164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</row>
    <row r="282" spans="1:164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</row>
    <row r="283" spans="1:164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</row>
    <row r="284" spans="1:164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</row>
    <row r="285" spans="1:164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</row>
    <row r="286" spans="1:164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</row>
    <row r="287" spans="1:164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</row>
    <row r="288" spans="1:164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</row>
    <row r="289" spans="1:164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</row>
    <row r="290" spans="1:164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</row>
    <row r="291" spans="1:164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</row>
    <row r="292" spans="1:164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</row>
    <row r="293" spans="1:164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</row>
    <row r="294" spans="1:164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</row>
    <row r="295" spans="1:164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</row>
    <row r="296" spans="1:164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</row>
    <row r="297" spans="1:164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</row>
    <row r="298" spans="1:164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</row>
    <row r="299" spans="1:164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</row>
    <row r="300" spans="1:164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</row>
    <row r="301" spans="1:164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</row>
    <row r="302" spans="1:164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</row>
    <row r="303" spans="1:164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</row>
    <row r="304" spans="1:164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</row>
    <row r="305" spans="1:164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</row>
    <row r="306" spans="1:164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</row>
    <row r="307" spans="1:164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</row>
    <row r="308" spans="1:164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</row>
    <row r="309" spans="1:164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</row>
    <row r="310" spans="1:164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</row>
    <row r="311" spans="1:164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</row>
    <row r="312" spans="1:164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</row>
    <row r="313" spans="1:164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</row>
    <row r="314" spans="1:164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</row>
    <row r="315" spans="1:164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</row>
    <row r="316" spans="1:164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</row>
    <row r="317" spans="1:164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</row>
    <row r="318" spans="1:164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</row>
    <row r="319" spans="1:164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</row>
    <row r="320" spans="1:164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</row>
    <row r="321" spans="1:164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</row>
    <row r="322" spans="1:164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</row>
    <row r="323" spans="1:164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</row>
    <row r="324" spans="1:164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</row>
    <row r="325" spans="1:164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</row>
    <row r="326" spans="1:164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</row>
    <row r="327" spans="1:164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</row>
    <row r="328" spans="1:164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</row>
    <row r="329" spans="1:164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</row>
    <row r="330" spans="1:164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</row>
    <row r="331" spans="1:164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</row>
    <row r="332" spans="1:164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</row>
    <row r="333" spans="1:164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</row>
    <row r="334" spans="1:164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</row>
    <row r="335" spans="1:164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</row>
    <row r="336" spans="1:164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</row>
    <row r="337" spans="1:164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</row>
    <row r="338" spans="1:164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</row>
    <row r="339" spans="1:164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</row>
    <row r="340" spans="1:164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</row>
    <row r="341" spans="1:164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</row>
    <row r="342" spans="1:164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</row>
    <row r="343" spans="1:164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</row>
    <row r="344" spans="1:164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</row>
    <row r="345" spans="1:164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</row>
    <row r="346" spans="1:164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</row>
    <row r="347" spans="1:164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</row>
    <row r="348" spans="1:164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</row>
    <row r="349" spans="1:164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</row>
    <row r="350" spans="1:164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</row>
    <row r="351" spans="1:164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</row>
    <row r="352" spans="1:164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</row>
    <row r="353" spans="1:164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</row>
    <row r="354" spans="1:164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</row>
    <row r="355" spans="1:164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</row>
    <row r="356" spans="1:164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</row>
    <row r="357" spans="1:164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</row>
    <row r="358" spans="1:164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</row>
    <row r="359" spans="1:164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</row>
    <row r="360" spans="1:164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</row>
    <row r="361" spans="1:164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</row>
    <row r="362" spans="1:164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</row>
    <row r="363" spans="1:164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</row>
    <row r="364" spans="1:164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</row>
    <row r="365" spans="1:164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</row>
    <row r="366" spans="1:164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</row>
    <row r="367" spans="1:164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</row>
    <row r="368" spans="1:164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</row>
    <row r="369" spans="1:164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</row>
    <row r="370" spans="1:164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</row>
    <row r="371" spans="1:164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</row>
    <row r="372" spans="1:164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</row>
    <row r="373" spans="1:164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</row>
    <row r="374" spans="1:164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</row>
    <row r="375" spans="1:164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</row>
    <row r="376" spans="1:164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</row>
    <row r="377" spans="1:164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</row>
    <row r="378" spans="1:164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</row>
    <row r="379" spans="1:164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</row>
    <row r="380" spans="1:164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</row>
    <row r="381" spans="1:164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</row>
    <row r="382" spans="1:164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</row>
    <row r="383" spans="1:164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</row>
    <row r="384" spans="1:164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</row>
    <row r="385" spans="1:164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</row>
    <row r="386" spans="1:164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</row>
    <row r="387" spans="1:164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</row>
    <row r="388" spans="1:164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</row>
    <row r="389" spans="1:164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</row>
    <row r="390" spans="1:164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</row>
    <row r="391" spans="1:164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</row>
    <row r="392" spans="1:164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</row>
    <row r="393" spans="1:164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</row>
    <row r="394" spans="1:164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</row>
    <row r="395" spans="1:164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</row>
    <row r="396" spans="1:164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</row>
    <row r="397" spans="1:164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</row>
    <row r="398" spans="1:164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</row>
    <row r="399" spans="1:164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</row>
    <row r="400" spans="1:164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</row>
    <row r="401" spans="1:164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</row>
    <row r="402" spans="1:164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</row>
    <row r="403" spans="1:164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</row>
    <row r="404" spans="1:164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</row>
    <row r="405" spans="1:164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</row>
    <row r="406" spans="1:164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</row>
    <row r="407" spans="1:164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</row>
    <row r="408" spans="1:164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</row>
    <row r="409" spans="1:164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</row>
    <row r="410" spans="1:164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</row>
    <row r="411" spans="1:164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</row>
    <row r="412" spans="1:164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</row>
    <row r="413" spans="1:164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</row>
    <row r="414" spans="1:164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</row>
    <row r="415" spans="1:164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</row>
    <row r="416" spans="1:164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</row>
    <row r="417" spans="1:164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</row>
    <row r="418" spans="1:164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</row>
    <row r="419" spans="1:164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</row>
    <row r="420" spans="1:164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</row>
    <row r="421" spans="1:164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</row>
    <row r="422" spans="1:164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</row>
    <row r="423" spans="1:164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</row>
    <row r="424" spans="1:164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</row>
    <row r="425" spans="1:164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</row>
    <row r="426" spans="1:164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</row>
    <row r="427" spans="1:164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</row>
    <row r="428" spans="1:164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</row>
    <row r="429" spans="1:164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</row>
    <row r="430" spans="1:164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</row>
    <row r="431" spans="1:164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</row>
    <row r="432" spans="1:164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</row>
    <row r="433" spans="1:164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</row>
    <row r="434" spans="1:164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</row>
    <row r="435" spans="1:164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</row>
    <row r="436" spans="1:164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</row>
    <row r="437" spans="1:164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</row>
    <row r="438" spans="1:164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</row>
    <row r="439" spans="1:164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</row>
    <row r="440" spans="1:164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</row>
    <row r="441" spans="1:164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</row>
    <row r="442" spans="1:164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</row>
    <row r="443" spans="1:164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</row>
    <row r="444" spans="1:164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</row>
    <row r="445" spans="1:164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</row>
    <row r="446" spans="1:164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</row>
    <row r="447" spans="1:164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</row>
    <row r="448" spans="1:164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</row>
    <row r="449" spans="1:164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</row>
    <row r="450" spans="1:164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</row>
    <row r="451" spans="1:164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</row>
    <row r="452" spans="1:164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</row>
    <row r="453" spans="1:164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</row>
    <row r="454" spans="1:164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</row>
    <row r="455" spans="1:164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</row>
    <row r="456" spans="1:164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</row>
    <row r="457" spans="1:164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</row>
    <row r="458" spans="1:164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</row>
    <row r="459" spans="1:164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</row>
    <row r="460" spans="1:164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</row>
    <row r="461" spans="1:164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</row>
    <row r="462" spans="1:164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</row>
    <row r="463" spans="1:164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</row>
    <row r="464" spans="1:164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</row>
    <row r="465" spans="1:164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</row>
    <row r="466" spans="1:164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</row>
    <row r="467" spans="1:164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</row>
    <row r="468" spans="1:164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</row>
    <row r="469" spans="1:164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</row>
    <row r="470" spans="1:164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</row>
    <row r="471" spans="1:164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</row>
    <row r="472" spans="1:164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</row>
    <row r="473" spans="1:164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</row>
    <row r="474" spans="1:164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</row>
    <row r="475" spans="1:164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</row>
    <row r="476" spans="1:164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</row>
    <row r="477" spans="1:164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</row>
    <row r="478" spans="1:164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</row>
    <row r="479" spans="1:164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</row>
    <row r="480" spans="1:164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</row>
    <row r="481" spans="1:164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</row>
    <row r="482" spans="1:164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</row>
    <row r="483" spans="1:164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</row>
    <row r="484" spans="1:164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</row>
    <row r="485" spans="1:164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</row>
    <row r="486" spans="1:164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</row>
    <row r="487" spans="1:164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</row>
    <row r="488" spans="1:164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</row>
    <row r="489" spans="1:164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</row>
    <row r="490" spans="1:164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</row>
    <row r="491" spans="1:164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</row>
    <row r="492" spans="1:164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</row>
    <row r="493" spans="1:164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</row>
    <row r="494" spans="1:164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</row>
    <row r="495" spans="1:164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</row>
    <row r="496" spans="1:164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</row>
    <row r="497" spans="1:164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</row>
    <row r="498" spans="1:164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</row>
    <row r="499" spans="1:164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</row>
    <row r="500" spans="1:164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</row>
    <row r="501" spans="1:164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</row>
    <row r="502" spans="1:164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</row>
    <row r="503" spans="1:164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</row>
    <row r="504" spans="1:164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</row>
    <row r="505" spans="1:164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</row>
    <row r="506" spans="1:164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</row>
    <row r="507" spans="1:164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</row>
    <row r="508" spans="1:164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</row>
    <row r="509" spans="1:164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</row>
    <row r="510" spans="1:164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</row>
    <row r="511" spans="1:164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</row>
    <row r="512" spans="1:164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</row>
    <row r="513" spans="1:164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</row>
    <row r="514" spans="1:164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</row>
    <row r="515" spans="1:164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</row>
    <row r="516" spans="1:164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</row>
    <row r="517" spans="1:164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</row>
    <row r="518" spans="1:164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</row>
    <row r="519" spans="1:164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</row>
    <row r="520" spans="1:164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</row>
    <row r="521" spans="1:164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</row>
    <row r="522" spans="1:164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</row>
    <row r="523" spans="1:164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</row>
    <row r="524" spans="1:164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</row>
    <row r="525" spans="1:164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</row>
    <row r="526" spans="1:164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</row>
    <row r="527" spans="1:164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</row>
    <row r="528" spans="1:164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</row>
    <row r="529" spans="1:164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</row>
    <row r="530" spans="1:164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</row>
    <row r="531" spans="1:164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</row>
    <row r="532" spans="1:164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</row>
    <row r="533" spans="1:164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</row>
    <row r="534" spans="1:164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</row>
    <row r="535" spans="1:164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</row>
    <row r="536" spans="1:164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</row>
    <row r="537" spans="1:164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</row>
    <row r="538" spans="1:164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</row>
    <row r="539" spans="1:164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</row>
    <row r="540" spans="1:164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</row>
    <row r="541" spans="1:164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</row>
    <row r="542" spans="1:164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</row>
    <row r="543" spans="1:164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</row>
    <row r="544" spans="1:164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</row>
    <row r="545" spans="1:164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</row>
    <row r="546" spans="1:164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</row>
    <row r="547" spans="1:164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</row>
    <row r="548" spans="1:164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</row>
    <row r="549" spans="1:164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</row>
    <row r="550" spans="1:164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</row>
    <row r="551" spans="1:164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</row>
    <row r="552" spans="1:164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</row>
    <row r="553" spans="1:164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</row>
    <row r="554" spans="1:164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</row>
    <row r="555" spans="1:164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</row>
    <row r="556" spans="1:164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</row>
    <row r="557" spans="1:164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</row>
    <row r="558" spans="1:164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</row>
    <row r="559" spans="1:164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</row>
    <row r="560" spans="1:164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</row>
    <row r="561" spans="1:164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</row>
    <row r="562" spans="1:164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</row>
    <row r="563" spans="1:164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</row>
    <row r="564" spans="1:164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</row>
    <row r="565" spans="1:164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</row>
    <row r="566" spans="1:164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</row>
    <row r="567" spans="1:164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</row>
    <row r="568" spans="1:164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</row>
    <row r="569" spans="1:164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</row>
    <row r="570" spans="1:164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</row>
    <row r="571" spans="1:164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</row>
    <row r="572" spans="1:164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</row>
    <row r="573" spans="1:164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</row>
    <row r="574" spans="1:164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</row>
    <row r="575" spans="1:164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</row>
    <row r="576" spans="1:164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</row>
    <row r="577" spans="1:164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</row>
    <row r="578" spans="1:164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</row>
    <row r="579" spans="1:164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</row>
    <row r="580" spans="1:164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</row>
    <row r="581" spans="1:164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</row>
    <row r="582" spans="1:164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</row>
    <row r="583" spans="1:164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</row>
    <row r="584" spans="1:164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</row>
    <row r="585" spans="1:164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</row>
    <row r="586" spans="1:164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</row>
    <row r="587" spans="1:164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</row>
    <row r="588" spans="1:164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</row>
    <row r="589" spans="1:164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</row>
    <row r="590" spans="1:164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</row>
    <row r="591" spans="1:164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</row>
    <row r="592" spans="1:164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</row>
    <row r="593" spans="1:164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</row>
    <row r="594" spans="1:164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</row>
    <row r="595" spans="1:164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</row>
    <row r="596" spans="1:164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</row>
    <row r="597" spans="1:164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</row>
    <row r="598" spans="1:164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</row>
    <row r="599" spans="1:164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</row>
    <row r="600" spans="1:164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</row>
    <row r="601" spans="1:164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</row>
    <row r="602" spans="1:164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</row>
    <row r="603" spans="1:164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</row>
    <row r="604" spans="1:164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</row>
    <row r="605" spans="1:164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</row>
    <row r="606" spans="1:164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</row>
    <row r="607" spans="1:164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</row>
    <row r="608" spans="1:164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</row>
    <row r="609" spans="1:164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</row>
    <row r="610" spans="1:164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</row>
    <row r="611" spans="1:164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</row>
    <row r="612" spans="1:164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</row>
    <row r="613" spans="1:164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</row>
    <row r="614" spans="1:164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</row>
    <row r="615" spans="1:164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</row>
    <row r="616" spans="1:164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</row>
    <row r="617" spans="1:164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</row>
    <row r="618" spans="1:164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</row>
    <row r="619" spans="1:164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</row>
    <row r="620" spans="1:164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</row>
    <row r="621" spans="1:164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</row>
    <row r="622" spans="1:164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</row>
    <row r="623" spans="1:164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</row>
    <row r="624" spans="1:164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</row>
    <row r="625" spans="1:164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</row>
    <row r="626" spans="1:164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</row>
    <row r="627" spans="1:164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</row>
    <row r="628" spans="1:164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</row>
    <row r="629" spans="1:164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</row>
    <row r="630" spans="1:164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</row>
    <row r="631" spans="1:164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</row>
    <row r="632" spans="1:164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</row>
    <row r="633" spans="1:164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</row>
    <row r="634" spans="1:164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</row>
    <row r="635" spans="1:164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</row>
    <row r="636" spans="1:164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</row>
    <row r="637" spans="1:164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</row>
    <row r="638" spans="1:164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</row>
    <row r="639" spans="1:164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</row>
    <row r="640" spans="1:164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</row>
    <row r="641" spans="1:164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</row>
    <row r="642" spans="1:164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</row>
    <row r="643" spans="1:164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</row>
    <row r="644" spans="1:164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</row>
  </sheetData>
  <mergeCells count="6">
    <mergeCell ref="B61:S61"/>
    <mergeCell ref="C2:S2"/>
    <mergeCell ref="B27:S27"/>
    <mergeCell ref="B29:L29"/>
    <mergeCell ref="B37:L37"/>
    <mergeCell ref="B46:L4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A8D1-36C4-4FB4-B403-8027E498C2CD}">
  <dimension ref="A1:T2"/>
  <sheetViews>
    <sheetView tabSelected="1" workbookViewId="0">
      <selection activeCell="K12" sqref="K12"/>
    </sheetView>
  </sheetViews>
  <sheetFormatPr baseColWidth="10" defaultRowHeight="14.5" x14ac:dyDescent="0.35"/>
  <sheetData>
    <row r="1" spans="1:20" x14ac:dyDescent="0.35">
      <c r="A1" t="s">
        <v>42</v>
      </c>
      <c r="B1" t="s">
        <v>43</v>
      </c>
      <c r="C1" t="s">
        <v>44</v>
      </c>
      <c r="D1" t="s">
        <v>70</v>
      </c>
      <c r="E1" t="s">
        <v>52</v>
      </c>
      <c r="F1" t="s">
        <v>71</v>
      </c>
      <c r="G1" t="s">
        <v>51</v>
      </c>
      <c r="H1" t="s">
        <v>46</v>
      </c>
      <c r="I1" t="s">
        <v>49</v>
      </c>
      <c r="J1" t="s">
        <v>47</v>
      </c>
      <c r="K1" t="s">
        <v>48</v>
      </c>
      <c r="L1" t="s">
        <v>56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57</v>
      </c>
      <c r="S1" t="s">
        <v>58</v>
      </c>
      <c r="T1" t="s">
        <v>77</v>
      </c>
    </row>
    <row r="2" spans="1:20" x14ac:dyDescent="0.35">
      <c r="A2">
        <f>plotting!D4</f>
        <v>5</v>
      </c>
      <c r="B2" t="str">
        <f>plotting!D10</f>
        <v>idr4000_h24</v>
      </c>
      <c r="C2" t="str">
        <f>plotting!D11</f>
        <v>t1</v>
      </c>
      <c r="D2" s="36">
        <f>plotting!D12</f>
        <v>45532</v>
      </c>
      <c r="E2" s="35">
        <f>plotting!D13</f>
        <v>0.39444444444444443</v>
      </c>
      <c r="F2">
        <f>plotting!D18</f>
        <v>18.8</v>
      </c>
      <c r="G2">
        <f>plotting!D19</f>
        <v>66</v>
      </c>
      <c r="H2" t="str">
        <f>plotting!D5</f>
        <v>M</v>
      </c>
      <c r="I2">
        <f>IF(AND(plotting!$D$6&gt;0,plotting!$D$12&gt;0),(plotting!$D$12-plotting!$D$6)/365,"na")</f>
        <v>23.183561643835617</v>
      </c>
      <c r="J2">
        <f>plotting!D7</f>
        <v>180</v>
      </c>
      <c r="K2">
        <f>plotting!D8</f>
        <v>74.599999999999994</v>
      </c>
      <c r="L2" s="29">
        <f>plotting!H40</f>
        <v>391</v>
      </c>
      <c r="M2">
        <f>plotting!V42</f>
        <v>4427</v>
      </c>
      <c r="N2">
        <f>plotting!W42</f>
        <v>4981</v>
      </c>
      <c r="O2">
        <f>plotting!X42</f>
        <v>1.125</v>
      </c>
      <c r="P2">
        <f>plotting!Y42</f>
        <v>161.5</v>
      </c>
      <c r="Q2">
        <f>plotting!Z42</f>
        <v>56.75</v>
      </c>
      <c r="R2">
        <f>plotting!L40</f>
        <v>203</v>
      </c>
      <c r="S2">
        <f>plotting!J43</f>
        <v>13.07</v>
      </c>
      <c r="T2">
        <f>plotting!K40</f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73BE-6D9B-4B8A-AF07-68A26F14E004}">
  <dimension ref="A1:AI414"/>
  <sheetViews>
    <sheetView workbookViewId="0">
      <selection activeCell="N6" sqref="N6"/>
    </sheetView>
  </sheetViews>
  <sheetFormatPr baseColWidth="10" defaultColWidth="11.453125" defaultRowHeight="14.5" x14ac:dyDescent="0.35"/>
  <cols>
    <col min="11" max="11" width="10.81640625" customWidth="1"/>
  </cols>
  <sheetData>
    <row r="1" spans="1:35" x14ac:dyDescent="0.35">
      <c r="A1" s="10" t="s">
        <v>42</v>
      </c>
      <c r="B1" s="10" t="s">
        <v>43</v>
      </c>
      <c r="C1" s="10" t="s">
        <v>44</v>
      </c>
      <c r="D1" s="10" t="s">
        <v>45</v>
      </c>
      <c r="E1" s="10" t="s">
        <v>46</v>
      </c>
      <c r="F1" s="10" t="s">
        <v>47</v>
      </c>
      <c r="G1" s="10" t="s">
        <v>48</v>
      </c>
      <c r="H1" s="10" t="s">
        <v>49</v>
      </c>
      <c r="I1" s="10" t="s">
        <v>50</v>
      </c>
      <c r="J1" s="10" t="s">
        <v>51</v>
      </c>
      <c r="K1" s="10" t="s">
        <v>52</v>
      </c>
      <c r="L1" s="10" t="s">
        <v>53</v>
      </c>
      <c r="M1" s="10" t="s">
        <v>54</v>
      </c>
      <c r="N1" s="10" t="s">
        <v>55</v>
      </c>
      <c r="O1" s="10" t="s">
        <v>56</v>
      </c>
      <c r="P1" s="10" t="s">
        <v>57</v>
      </c>
      <c r="Q1" s="10" t="s">
        <v>58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5">
      <c r="A2" s="11">
        <f>IF(plotting!$D$4&gt;0,plotting!$D$4,"na")</f>
        <v>5</v>
      </c>
      <c r="B2" s="11" t="str">
        <f>IF(plotting!$D$10&gt;0,plotting!$D$10,"na")</f>
        <v>idr4000_h24</v>
      </c>
      <c r="C2" s="11" t="str">
        <f>IF(plotting!$D$11&gt;0,plotting!$D$11,"na")</f>
        <v>t1</v>
      </c>
      <c r="D2" s="11">
        <v>0.5</v>
      </c>
      <c r="E2" s="11" t="str">
        <f>IF(plotting!$D$5&gt;0,plotting!$D$5,"na")</f>
        <v>M</v>
      </c>
      <c r="F2" s="11">
        <f>IF(plotting!$D$7&gt;0,plotting!$D$7,"na")</f>
        <v>180</v>
      </c>
      <c r="G2" s="11">
        <f>IF(plotting!$D$8&gt;0,plotting!$D$8,"na")</f>
        <v>74.599999999999994</v>
      </c>
      <c r="H2" s="11">
        <f>IF(AND(plotting!$D$6&gt;0,plotting!$D$12&gt;0),(plotting!$D$12-plotting!$D$6)/365,"na")</f>
        <v>23.183561643835617</v>
      </c>
      <c r="I2" s="11">
        <f>IF(plotting!$D$18&gt;0,plotting!$D$18,"na")</f>
        <v>18.8</v>
      </c>
      <c r="J2" s="11">
        <f>IF(plotting!$D$19&gt;0,plotting!$D$19,"na")</f>
        <v>66</v>
      </c>
      <c r="K2" s="11">
        <f>IF(plotting!$D$13&gt;0,plotting!$D$13*24,"na")</f>
        <v>9.4666666666666668</v>
      </c>
      <c r="L2" s="12" t="str" cm="1">
        <f t="array" ref="L2">_xlfn.IFS(D2&lt;plotting!$C$32+2.5,"na",AND(D2=plotting!$C$32+2.5,D2&lt;=plotting!$D$32),"sub_25.1",AND(D2=plotting!$C$32+3,D2&lt;=plotting!$D$32),"sub_25.2",AND(D2=plotting!$C$32+3.5,D2&lt;=plotting!$D$32),"sub_25.3",AND(D2=plotting!$C$32+4,D2&lt;=plotting!$D$32),"sub_25.4",AND(D2=plotting!$C$32+4.5,D2&lt;=plotting!$D$32),"sub_25.5",AND(D2=plotting!$C$32+5,D2&lt;plotting!$D$32),"sub_25.6",AND(D2&gt;=plotting!$D$32,D2&lt;plotting!$C$33+2.5),"na",AND(D2=plotting!$C$33+2.5,D2&lt;=plotting!$D$33),"sub_40.1",AND(D2=plotting!$C$33+3,D2&lt;=plotting!$D$33),"sub_40.2",AND(D2=plotting!$C$33+3.5,D2&lt;=plotting!$D$33),"sub_40.3",AND(D2=plotting!$C$33+4,D2&lt;=plotting!$D$33),"sub_40.4",AND(D2=plotting!$C$33+4.5,D2&lt;=plotting!$D$33),"sub_40.5",AND(D2=plotting!$C$33+5,D2&lt;plotting!$D$33),"sub_40.6",AND(D2&gt;=plotting!$D$33,D2&lt;plotting!$C$34+2.5),"na",AND(D2=plotting!$C$34+2.5,D2&lt;=plotting!$D$34),"new_40.1",AND(D2=plotting!$C$34+3,D2&lt;=plotting!$D$34),"new_40.2",AND(D2=plotting!$C$34+3.5,D2&lt;=plotting!$D$34),"new_40.3",AND(D2=plotting!$C$34+4,D2&lt;=plotting!$D$34),"new_40.4",AND(D2=plotting!$C$34+4.5,D2&lt;=plotting!$D$34),"new_40.5",AND(D2=plotting!$C$34+5,D2&lt;plotting!$D$34),"new_40.6",AND(D2&gt;=plotting!$D$34,D2&lt;=plotting!$C$40),"na",AND(D2=plotting!$C$40+0.5,D2&lt;=plotting!$D$40),"max.1",AND(D2=plotting!$C$40+1,D2&lt;=plotting!$D$40),"max.2",AND(D2=plotting!$C$40+1.5,D2&lt;=plotting!$D$40),"max.3",AND(D2=plotting!$C$40+2,D2&lt;=plotting!$D$40),"max.4",AND(D2=plotting!$C$40+2.5,D2&lt;=plotting!$D$40),"max.5",AND(D2=plotting!$C$40+3,D2&lt;=plotting!$D$40),"max.6",AND(D2=plotting!$C$40+3.5,D2&lt;=plotting!$D$40),"max.7",AND(D2=plotting!$C$40+4,D2&lt;=plotting!$D$40),"max.8",AND(D2=plotting!$C$40+4.5,D2&lt;=plotting!$D$40),"max.9",AND(D2=plotting!$C$40+5,D2&lt;=plotting!$D$40),"max.10",AND(D2=plotting!$C$40+5.5,D2&lt;=plotting!$D$40),"max.11",AND(D2=plotting!$C$40+6,D2&lt;=plotting!$D$40),"max.12",AND(D2=plotting!$C$40+6.5,D2&lt;=plotting!$D$40),"max.13",AND(D2=plotting!$C$40+7,D2&lt;=plotting!$D$40),"max.14",AND(D2=plotting!$C$40+7.5,D2&lt;=plotting!$D$40),"max.15",AND(D2=plotting!$C$40+8,D2&lt;=plotting!$D$40),"max.16",AND(D2=plotting!$C$40+8.5,D2&lt;=plotting!$D$40),"max.17",AND(D2=plotting!$C$40+9,D2&lt;=plotting!$D$40),"max.18",AND(D2=plotting!$C$40+9.5,D2&lt;=plotting!$D$40),"max.19",AND(D2=plotting!$C$40+10,D2&lt;=plotting!$D$40),"max.20",AND(D2=plotting!$C$40+10.5,D2&lt;=plotting!$D$40),"max.21",AND(D2=plotting!$C$40+11,D2&lt;=plotting!$D$40),"max.22",AND(D2=plotting!$C$40+11.5,D2&lt;=plotting!$D$40),"max.23",AND(D2=plotting!$C$40+12,D2&lt;=plotting!$D$40),"max.24",AND(D2=plotting!$C$40+12.5,D2&lt;=plotting!$D$40),"max.25",AND(D2=plotting!$C$40+13,D2&lt;=plotting!$D$40),"max.26",AND(D2=plotting!$C$40+13.5,D2&lt;=plotting!$D$40),"max.27",AND(D2=plotting!$C$40+14,D2&lt;=plotting!$D$40),"max.28",AND(D2=plotting!$C$40+14.5,D2&lt;=plotting!$D$40),"max.29",AND(D2=plotting!$C$40+15,D2&lt;=plotting!$D$40),"max.30",AND(D2&gt;plotting!$D$40,D2&lt;=plotting!$C$49),"na",AND(D2=plotting!$C$49+0.5,D2&lt;=plotting!$D$49),"per.1",AND(D2=plotting!$C$49+1,D2&lt;=plotting!$D$49),"per.2",AND(D2=plotting!$C$49+1.5,D2&lt;=plotting!$D$49),"per.3",AND(D2=plotting!$C$49+2,D2&lt;=plotting!$D$49),"per.4",AND(D2=plotting!$C$49+2.5,D2&lt;=plotting!$D$49),"per.5",AND(D2=plotting!$C$49+3,D2&lt;=plotting!$D$49),"per.6",AND(D2=plotting!$C$49+3.5,D2&lt;=plotting!$D$49),"per.7",AND(D2=plotting!$C$49+4,D2&lt;=plotting!$D$49),"per.8",AND(D2=plotting!$C$49+4.5,D2&lt;=plotting!$D$49),"per.9",AND(D2=plotting!$C$49+5,D2&lt;=plotting!$D$49),"per.10",AND(D2=plotting!$C$49+5.5,D2&lt;=plotting!$D$49),"per.11",AND(D2=plotting!$C$49+6,D2&lt;=plotting!$D$49),"per.12",AND(D2=plotting!$C$49+6.5,D2&lt;=plotting!$D$49),"per.13",AND(D2=plotting!$C$49+7,D2&lt;=plotting!$D$49),"per.14",AND(D2=plotting!$C$49+7.5,D2&lt;=plotting!$D$49),"per.15",AND(D2=plotting!$C$49+8,D2&lt;=plotting!$D$49),"per.16",AND(D2=plotting!$C$49+8.5,D2&lt;=plotting!$D$49),"per.17",AND(D2=plotting!$C$49+9,D2&lt;=plotting!$D$49),"per.18",AND(D2=plotting!$C$49+9.5,D2&lt;=plotting!$D$49),"per.19",AND(D2=plotting!$C$49+10,D2&lt;=plotting!$D$49),"per.20",AND(D2=plotting!$C$49+10.5,D2&lt;=plotting!$D$49),"per.21",AND(D2=plotting!$C$49+11,D2&lt;=plotting!$D$49),"per.22",AND(D2=plotting!$C$49+11.5,D2&lt;=plotting!$D$49),"per.23",AND(D2=plotting!$C$49+12,D2&lt;=plotting!$D$49),"per.24",AND(D2=plotting!$C$49+12.5,D2&lt;=plotting!$D$49),"per.25",AND(D2=plotting!$C$49+13,D2&lt;=plotting!$D$49),"per.26",AND(D2=plotting!$C$49+13.5,D2&lt;=plotting!$D$49),"per.27",AND(D2=plotting!$C$49+14,D2&lt;=plotting!$D$49),"per.28",AND(D2=plotting!$C$49+14.5,D2&lt;=plotting!$D$49),"per.29",AND(D2=plotting!$C$49+15,D2&lt;=plotting!$D$49),"per.30",D2&gt;plotting!$D$49,"na")</f>
        <v>na</v>
      </c>
      <c r="M2" s="11" t="str" cm="1">
        <f t="array" ref="M2">_xlfn.IFS(D2&lt;plotting!$C$32+2.5,"na",AND(D2&gt;=plotting!$C$32,D2&lt;plotting!$D$32),plotting!$F$32,AND(D2&gt;=plotting!$D$32,D2&lt;plotting!$C$33+2.5),"na",AND(D2&gt;=plotting!$C$33,D2&lt;plotting!$D$33),plotting!$F$33,AND(D2&gt;=plotting!$D$33,D2&lt;plotting!$C$34+2.5),"na",AND(D2&gt;=plotting!$C$34,D2&lt;plotting!$D$34),plotting!$F$34,AND(D2&gt;=plotting!$D$34,D2&lt;plotting!$I$40),"na",D2=plotting!$I$40,plotting!$J$40,AND(D2&gt;plotting!$I$40,D2&lt;plotting!$I$41,D2&lt;plotting!$D$40),"na",D2=plotting!$I$41,plotting!$J$41,AND(D2&gt;plotting!$I$41,D2&lt;plotting!$I$42,D2&lt;plotting!$D$40),"na",D2=plotting!$I$42,plotting!$J$42,AND(D2&gt;plotting!$I$42,D2&lt;=plotting!$D$40),"na",AND(D2&gt;plotting!$D$40,D2&lt;=plotting!$C$49),"na",AND(D2&gt;plotting!$C$49,D2&lt;=plotting!$D$49),plotting!$E$49,D2&gt;plotting!$D$49,"na")</f>
        <v>na</v>
      </c>
      <c r="N2" s="11" t="str" cm="1">
        <f t="array" ref="N2">_xlfn.IFS(D2&lt;plotting!$C$32+2.5,"na",AND(D2&gt;=plotting!$C$32,D2&lt;plotting!$D$32),plotting!$G$32,AND(D2&gt;=plotting!$D$32,D2&lt;plotting!$C$33+2.5),"na",AND(D2&gt;=plotting!$C$33,D2&lt;plotting!$D$33),plotting!$G$33,AND(D2&gt;=plotting!$D$33,D2&lt;plotting!$C$34+2.5),"na",AND(D2&gt;=plotting!$C$34,D2&lt;plotting!$D$34),plotting!$G$34,AND(D2&gt;=plotting!$D$34,D2&lt;=plotting!$C$40),"na",AND(D2&gt;plotting!$C$40,D2&lt;=plotting!$D$40),plotting!$K$40,AND(D2&gt;plotting!$D$40,D2&lt;=plotting!$C$49),"na",AND(D2&gt;plotting!$C$49,D2&lt;=plotting!$F$49),plotting!$G$49,AND(D2&gt;plotting!$F$49,D2&lt;=plotting!$F$50),plotting!$G$50,AND(D2&gt;plotting!$F$50,D2&lt;=plotting!$F$51),plotting!$G$51,AND(D2&gt;plotting!$F$51,D2&lt;=plotting!$F$52),plotting!$G$52,AND(D2&gt;plotting!$F$52,D2&lt;=plotting!$F$53),plotting!$G$53,AND(D2&gt;plotting!$F$53,D2&lt;=plotting!$D$49),plotting!$G$54,D2&gt;plotting!$D$49,"na")</f>
        <v>na</v>
      </c>
      <c r="O2" s="11" t="str">
        <f>IF(AND(D2&gt;plotting!$C$40,D2&lt;=plotting!$D$40),plotting!$H$40,"na")</f>
        <v>na</v>
      </c>
      <c r="P2" t="str">
        <f>IF(AND(D2&gt;plotting!$C$40,D2&lt;=plotting!$D$40),plotting!$L$40,"na")</f>
        <v>na</v>
      </c>
      <c r="Q2" t="str">
        <f>IF(AND(D2&gt;plotting!$C$40,D2&lt;=plotting!$D$40),plotting!$J$43,"na")</f>
        <v>na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35">
      <c r="A3" s="11">
        <f>IF(plotting!$D$4&gt;0,plotting!$D$4,"na")</f>
        <v>5</v>
      </c>
      <c r="B3" s="11" t="str">
        <f>IF(plotting!$D$10&gt;0,plotting!$D$10,"na")</f>
        <v>idr4000_h24</v>
      </c>
      <c r="C3" s="11" t="str">
        <f>IF(plotting!$D$11&gt;0,plotting!$D$11,"na")</f>
        <v>t1</v>
      </c>
      <c r="D3" s="11">
        <v>1</v>
      </c>
      <c r="E3" s="11" t="str">
        <f>IF(plotting!$D$5&gt;0,plotting!$D$5,"na")</f>
        <v>M</v>
      </c>
      <c r="F3" s="11">
        <f>IF(plotting!$D$7&gt;0,plotting!$D$7,"na")</f>
        <v>180</v>
      </c>
      <c r="G3" s="11">
        <f>IF(plotting!$D$8&gt;0,plotting!$D$8,"na")</f>
        <v>74.599999999999994</v>
      </c>
      <c r="H3" s="11">
        <f>IF(AND(plotting!$D$6&gt;0,plotting!$D$12&gt;0),(plotting!$D$12-plotting!$D$6)/365,"na")</f>
        <v>23.183561643835617</v>
      </c>
      <c r="I3" s="11">
        <f>IF(plotting!$D$18&gt;0,plotting!$D$18,"na")</f>
        <v>18.8</v>
      </c>
      <c r="J3" s="11">
        <f>IF(plotting!$D$19&gt;0,plotting!$D$19,"na")</f>
        <v>66</v>
      </c>
      <c r="K3" s="11">
        <f>IF(plotting!$D$13&gt;0,plotting!$D$13*24,"na")</f>
        <v>9.4666666666666668</v>
      </c>
      <c r="L3" s="12" t="str" cm="1">
        <f t="array" ref="L3">_xlfn.IFS(D3&lt;plotting!$C$32+2.5,"na",AND(D3=plotting!$C$32+2.5,D3&lt;=plotting!$D$32),"sub_25.1",AND(D3=plotting!$C$32+3,D3&lt;=plotting!$D$32),"sub_25.2",AND(D3=plotting!$C$32+3.5,D3&lt;=plotting!$D$32),"sub_25.3",AND(D3=plotting!$C$32+4,D3&lt;=plotting!$D$32),"sub_25.4",AND(D3=plotting!$C$32+4.5,D3&lt;=plotting!$D$32),"sub_25.5",AND(D3=plotting!$C$32+5,D3&lt;plotting!$D$32),"sub_25.6",AND(D3&gt;=plotting!$D$32,D3&lt;plotting!$C$33+2.5),"na",AND(D3=plotting!$C$33+2.5,D3&lt;=plotting!$D$33),"sub_40.1",AND(D3=plotting!$C$33+3,D3&lt;=plotting!$D$33),"sub_40.2",AND(D3=plotting!$C$33+3.5,D3&lt;=plotting!$D$33),"sub_40.3",AND(D3=plotting!$C$33+4,D3&lt;=plotting!$D$33),"sub_40.4",AND(D3=plotting!$C$33+4.5,D3&lt;=plotting!$D$33),"sub_40.5",AND(D3=plotting!$C$33+5,D3&lt;plotting!$D$33),"sub_40.6",AND(D3&gt;=plotting!$D$33,D3&lt;plotting!$C$34+2.5),"na",AND(D3=plotting!$C$34+2.5,D3&lt;=plotting!$D$34),"new_40.1",AND(D3=plotting!$C$34+3,D3&lt;=plotting!$D$34),"new_40.2",AND(D3=plotting!$C$34+3.5,D3&lt;=plotting!$D$34),"new_40.3",AND(D3=plotting!$C$34+4,D3&lt;=plotting!$D$34),"new_40.4",AND(D3=plotting!$C$34+4.5,D3&lt;=plotting!$D$34),"new_40.5",AND(D3=plotting!$C$34+5,D3&lt;plotting!$D$34),"new_40.6",AND(D3&gt;=plotting!$D$34,D3&lt;=plotting!$C$40),"na",AND(D3=plotting!$C$40+0.5,D3&lt;=plotting!$D$40),"max.1",AND(D3=plotting!$C$40+1,D3&lt;=plotting!$D$40),"max.2",AND(D3=plotting!$C$40+1.5,D3&lt;=plotting!$D$40),"max.3",AND(D3=plotting!$C$40+2,D3&lt;=plotting!$D$40),"max.4",AND(D3=plotting!$C$40+2.5,D3&lt;=plotting!$D$40),"max.5",AND(D3=plotting!$C$40+3,D3&lt;=plotting!$D$40),"max.6",AND(D3=plotting!$C$40+3.5,D3&lt;=plotting!$D$40),"max.7",AND(D3=plotting!$C$40+4,D3&lt;=plotting!$D$40),"max.8",AND(D3=plotting!$C$40+4.5,D3&lt;=plotting!$D$40),"max.9",AND(D3=plotting!$C$40+5,D3&lt;=plotting!$D$40),"max.10",AND(D3=plotting!$C$40+5.5,D3&lt;=plotting!$D$40),"max.11",AND(D3=plotting!$C$40+6,D3&lt;=plotting!$D$40),"max.12",AND(D3=plotting!$C$40+6.5,D3&lt;=plotting!$D$40),"max.13",AND(D3=plotting!$C$40+7,D3&lt;=plotting!$D$40),"max.14",AND(D3=plotting!$C$40+7.5,D3&lt;=plotting!$D$40),"max.15",AND(D3=plotting!$C$40+8,D3&lt;=plotting!$D$40),"max.16",AND(D3=plotting!$C$40+8.5,D3&lt;=plotting!$D$40),"max.17",AND(D3=plotting!$C$40+9,D3&lt;=plotting!$D$40),"max.18",AND(D3=plotting!$C$40+9.5,D3&lt;=plotting!$D$40),"max.19",AND(D3=plotting!$C$40+10,D3&lt;=plotting!$D$40),"max.20",AND(D3=plotting!$C$40+10.5,D3&lt;=plotting!$D$40),"max.21",AND(D3=plotting!$C$40+11,D3&lt;=plotting!$D$40),"max.22",AND(D3=plotting!$C$40+11.5,D3&lt;=plotting!$D$40),"max.23",AND(D3=plotting!$C$40+12,D3&lt;=plotting!$D$40),"max.24",AND(D3=plotting!$C$40+12.5,D3&lt;=plotting!$D$40),"max.25",AND(D3=plotting!$C$40+13,D3&lt;=plotting!$D$40),"max.26",AND(D3=plotting!$C$40+13.5,D3&lt;=plotting!$D$40),"max.27",AND(D3=plotting!$C$40+14,D3&lt;=plotting!$D$40),"max.28",AND(D3=plotting!$C$40+14.5,D3&lt;=plotting!$D$40),"max.29",AND(D3=plotting!$C$40+15,D3&lt;=plotting!$D$40),"max.30",AND(D3&gt;plotting!$D$40,D3&lt;=plotting!$C$49),"na",AND(D3=plotting!$C$49+0.5,D3&lt;=plotting!$D$49),"per.1",AND(D3=plotting!$C$49+1,D3&lt;=plotting!$D$49),"per.2",AND(D3=plotting!$C$49+1.5,D3&lt;=plotting!$D$49),"per.3",AND(D3=plotting!$C$49+2,D3&lt;=plotting!$D$49),"per.4",AND(D3=plotting!$C$49+2.5,D3&lt;=plotting!$D$49),"per.5",AND(D3=plotting!$C$49+3,D3&lt;=plotting!$D$49),"per.6",AND(D3=plotting!$C$49+3.5,D3&lt;=plotting!$D$49),"per.7",AND(D3=plotting!$C$49+4,D3&lt;=plotting!$D$49),"per.8",AND(D3=plotting!$C$49+4.5,D3&lt;=plotting!$D$49),"per.9",AND(D3=plotting!$C$49+5,D3&lt;=plotting!$D$49),"per.10",AND(D3=plotting!$C$49+5.5,D3&lt;=plotting!$D$49),"per.11",AND(D3=plotting!$C$49+6,D3&lt;=plotting!$D$49),"per.12",AND(D3=plotting!$C$49+6.5,D3&lt;=plotting!$D$49),"per.13",AND(D3=plotting!$C$49+7,D3&lt;=plotting!$D$49),"per.14",AND(D3=plotting!$C$49+7.5,D3&lt;=plotting!$D$49),"per.15",AND(D3=plotting!$C$49+8,D3&lt;=plotting!$D$49),"per.16",AND(D3=plotting!$C$49+8.5,D3&lt;=plotting!$D$49),"per.17",AND(D3=plotting!$C$49+9,D3&lt;=plotting!$D$49),"per.18",AND(D3=plotting!$C$49+9.5,D3&lt;=plotting!$D$49),"per.19",AND(D3=plotting!$C$49+10,D3&lt;=plotting!$D$49),"per.20",AND(D3=plotting!$C$49+10.5,D3&lt;=plotting!$D$49),"per.21",AND(D3=plotting!$C$49+11,D3&lt;=plotting!$D$49),"per.22",AND(D3=plotting!$C$49+11.5,D3&lt;=plotting!$D$49),"per.23",AND(D3=plotting!$C$49+12,D3&lt;=plotting!$D$49),"per.24",AND(D3=plotting!$C$49+12.5,D3&lt;=plotting!$D$49),"per.25",AND(D3=plotting!$C$49+13,D3&lt;=plotting!$D$49),"per.26",AND(D3=plotting!$C$49+13.5,D3&lt;=plotting!$D$49),"per.27",AND(D3=plotting!$C$49+14,D3&lt;=plotting!$D$49),"per.28",AND(D3=plotting!$C$49+14.5,D3&lt;=plotting!$D$49),"per.29",AND(D3=plotting!$C$49+15,D3&lt;=plotting!$D$49),"per.30",D3&gt;plotting!$D$49,"na")</f>
        <v>na</v>
      </c>
      <c r="M3" s="11" t="str" cm="1">
        <f t="array" ref="M3">_xlfn.IFS(D3&lt;plotting!$C$32+2.5,"na",AND(D3&gt;=plotting!$C$32,D3&lt;plotting!$D$32),plotting!$F$32,AND(D3&gt;=plotting!$D$32,D3&lt;plotting!$C$33+2.5),"na",AND(D3&gt;=plotting!$C$33,D3&lt;plotting!$D$33),plotting!$F$33,AND(D3&gt;=plotting!$D$33,D3&lt;plotting!$C$34+2.5),"na",AND(D3&gt;=plotting!$C$34,D3&lt;plotting!$D$34),plotting!$F$34,AND(D3&gt;=plotting!$D$34,D3&lt;plotting!$I$40),"na",D3=plotting!$I$40,plotting!$J$40,AND(D3&gt;plotting!$I$40,D3&lt;plotting!$I$41,D3&lt;plotting!$D$40),"na",D3=plotting!$I$41,plotting!$J$41,AND(D3&gt;plotting!$I$41,D3&lt;plotting!$I$42,D3&lt;plotting!$D$40),"na",D3=plotting!$I$42,plotting!$J$42,AND(D3&gt;plotting!$I$42,D3&lt;=plotting!$D$40),"na",AND(D3&gt;plotting!$D$40,D3&lt;=plotting!$C$49),"na",AND(D3&gt;plotting!$C$49,D3&lt;=plotting!$D$49),plotting!$E$49,D3&gt;plotting!$D$49,"na")</f>
        <v>na</v>
      </c>
      <c r="N3" s="11" t="str" cm="1">
        <f t="array" ref="N3">_xlfn.IFS(D3&lt;plotting!$C$32+2.5,"na",AND(D3&gt;=plotting!$C$32,D3&lt;plotting!$D$32),plotting!$G$32,AND(D3&gt;=plotting!$D$32,D3&lt;plotting!$C$33+2.5),"na",AND(D3&gt;=plotting!$C$33,D3&lt;plotting!$D$33),plotting!$G$33,AND(D3&gt;=plotting!$D$33,D3&lt;plotting!$C$34+2.5),"na",AND(D3&gt;=plotting!$C$34,D3&lt;plotting!$D$34),plotting!$G$34,AND(D3&gt;=plotting!$D$34,D3&lt;=plotting!$C$40),"na",AND(D3&gt;plotting!$C$40,D3&lt;=plotting!$D$40),plotting!$K$40,AND(D3&gt;plotting!$D$40,D3&lt;=plotting!$C$49),"na",AND(D3&gt;plotting!$C$49,D3&lt;=plotting!$F$49),plotting!$G$49,AND(D3&gt;plotting!$F$49,D3&lt;=plotting!$F$50),plotting!$G$50,AND(D3&gt;plotting!$F$50,D3&lt;=plotting!$F$51),plotting!$G$51,AND(D3&gt;plotting!$F$51,D3&lt;=plotting!$F$52),plotting!$G$52,AND(D3&gt;plotting!$F$52,D3&lt;=plotting!$F$53),plotting!$G$53,AND(D3&gt;plotting!$F$53,D3&lt;=plotting!$D$49),plotting!$G$54,D3&gt;plotting!$D$49,"na")</f>
        <v>na</v>
      </c>
      <c r="O3" s="11" t="str">
        <f>IF(AND(D3&gt;plotting!$C$40,D3&lt;=plotting!$D$40),plotting!$H$40,"na")</f>
        <v>na</v>
      </c>
      <c r="P3" t="str">
        <f>IF(AND(D3&gt;plotting!$C$40,D3&lt;=plotting!$D$40),plotting!$L$40,"na")</f>
        <v>na</v>
      </c>
      <c r="Q3" t="str">
        <f>IF(AND(D3&gt;plotting!$C$40,D3&lt;=plotting!$D$40),plotting!$J$43,"na")</f>
        <v>na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35">
      <c r="A4" s="11">
        <f>IF(plotting!$D$4&gt;0,plotting!$D$4,"na")</f>
        <v>5</v>
      </c>
      <c r="B4" s="11" t="str">
        <f>IF(plotting!$D$10&gt;0,plotting!$D$10,"na")</f>
        <v>idr4000_h24</v>
      </c>
      <c r="C4" s="11" t="str">
        <f>IF(plotting!$D$11&gt;0,plotting!$D$11,"na")</f>
        <v>t1</v>
      </c>
      <c r="D4" s="11">
        <v>1.5</v>
      </c>
      <c r="E4" s="11" t="str">
        <f>IF(plotting!$D$5&gt;0,plotting!$D$5,"na")</f>
        <v>M</v>
      </c>
      <c r="F4" s="11">
        <f>IF(plotting!$D$7&gt;0,plotting!$D$7,"na")</f>
        <v>180</v>
      </c>
      <c r="G4" s="11">
        <f>IF(plotting!$D$8&gt;0,plotting!$D$8,"na")</f>
        <v>74.599999999999994</v>
      </c>
      <c r="H4" s="11">
        <f>IF(AND(plotting!$D$6&gt;0,plotting!$D$12&gt;0),(plotting!$D$12-plotting!$D$6)/365,"na")</f>
        <v>23.183561643835617</v>
      </c>
      <c r="I4" s="11">
        <f>IF(plotting!$D$18&gt;0,plotting!$D$18,"na")</f>
        <v>18.8</v>
      </c>
      <c r="J4" s="11">
        <f>IF(plotting!$D$19&gt;0,plotting!$D$19,"na")</f>
        <v>66</v>
      </c>
      <c r="K4" s="11">
        <f>IF(plotting!$D$13&gt;0,plotting!$D$13*24,"na")</f>
        <v>9.4666666666666668</v>
      </c>
      <c r="L4" s="12" t="str" cm="1">
        <f t="array" ref="L4">_xlfn.IFS(D4&lt;plotting!$C$32+2.5,"na",AND(D4=plotting!$C$32+2.5,D4&lt;=plotting!$D$32),"sub_25.1",AND(D4=plotting!$C$32+3,D4&lt;=plotting!$D$32),"sub_25.2",AND(D4=plotting!$C$32+3.5,D4&lt;=plotting!$D$32),"sub_25.3",AND(D4=plotting!$C$32+4,D4&lt;=plotting!$D$32),"sub_25.4",AND(D4=plotting!$C$32+4.5,D4&lt;=plotting!$D$32),"sub_25.5",AND(D4=plotting!$C$32+5,D4&lt;plotting!$D$32),"sub_25.6",AND(D4&gt;=plotting!$D$32,D4&lt;plotting!$C$33+2.5),"na",AND(D4=plotting!$C$33+2.5,D4&lt;=plotting!$D$33),"sub_40.1",AND(D4=plotting!$C$33+3,D4&lt;=plotting!$D$33),"sub_40.2",AND(D4=plotting!$C$33+3.5,D4&lt;=plotting!$D$33),"sub_40.3",AND(D4=plotting!$C$33+4,D4&lt;=plotting!$D$33),"sub_40.4",AND(D4=plotting!$C$33+4.5,D4&lt;=plotting!$D$33),"sub_40.5",AND(D4=plotting!$C$33+5,D4&lt;plotting!$D$33),"sub_40.6",AND(D4&gt;=plotting!$D$33,D4&lt;plotting!$C$34+2.5),"na",AND(D4=plotting!$C$34+2.5,D4&lt;=plotting!$D$34),"new_40.1",AND(D4=plotting!$C$34+3,D4&lt;=plotting!$D$34),"new_40.2",AND(D4=plotting!$C$34+3.5,D4&lt;=plotting!$D$34),"new_40.3",AND(D4=plotting!$C$34+4,D4&lt;=plotting!$D$34),"new_40.4",AND(D4=plotting!$C$34+4.5,D4&lt;=plotting!$D$34),"new_40.5",AND(D4=plotting!$C$34+5,D4&lt;plotting!$D$34),"new_40.6",AND(D4&gt;=plotting!$D$34,D4&lt;=plotting!$C$40),"na",AND(D4=plotting!$C$40+0.5,D4&lt;=plotting!$D$40),"max.1",AND(D4=plotting!$C$40+1,D4&lt;=plotting!$D$40),"max.2",AND(D4=plotting!$C$40+1.5,D4&lt;=plotting!$D$40),"max.3",AND(D4=plotting!$C$40+2,D4&lt;=plotting!$D$40),"max.4",AND(D4=plotting!$C$40+2.5,D4&lt;=plotting!$D$40),"max.5",AND(D4=plotting!$C$40+3,D4&lt;=plotting!$D$40),"max.6",AND(D4=plotting!$C$40+3.5,D4&lt;=plotting!$D$40),"max.7",AND(D4=plotting!$C$40+4,D4&lt;=plotting!$D$40),"max.8",AND(D4=plotting!$C$40+4.5,D4&lt;=plotting!$D$40),"max.9",AND(D4=plotting!$C$40+5,D4&lt;=plotting!$D$40),"max.10",AND(D4=plotting!$C$40+5.5,D4&lt;=plotting!$D$40),"max.11",AND(D4=plotting!$C$40+6,D4&lt;=plotting!$D$40),"max.12",AND(D4=plotting!$C$40+6.5,D4&lt;=plotting!$D$40),"max.13",AND(D4=plotting!$C$40+7,D4&lt;=plotting!$D$40),"max.14",AND(D4=plotting!$C$40+7.5,D4&lt;=plotting!$D$40),"max.15",AND(D4=plotting!$C$40+8,D4&lt;=plotting!$D$40),"max.16",AND(D4=plotting!$C$40+8.5,D4&lt;=plotting!$D$40),"max.17",AND(D4=plotting!$C$40+9,D4&lt;=plotting!$D$40),"max.18",AND(D4=plotting!$C$40+9.5,D4&lt;=plotting!$D$40),"max.19",AND(D4=plotting!$C$40+10,D4&lt;=plotting!$D$40),"max.20",AND(D4=plotting!$C$40+10.5,D4&lt;=plotting!$D$40),"max.21",AND(D4=plotting!$C$40+11,D4&lt;=plotting!$D$40),"max.22",AND(D4=plotting!$C$40+11.5,D4&lt;=plotting!$D$40),"max.23",AND(D4=plotting!$C$40+12,D4&lt;=plotting!$D$40),"max.24",AND(D4=plotting!$C$40+12.5,D4&lt;=plotting!$D$40),"max.25",AND(D4=plotting!$C$40+13,D4&lt;=plotting!$D$40),"max.26",AND(D4=plotting!$C$40+13.5,D4&lt;=plotting!$D$40),"max.27",AND(D4=plotting!$C$40+14,D4&lt;=plotting!$D$40),"max.28",AND(D4=plotting!$C$40+14.5,D4&lt;=plotting!$D$40),"max.29",AND(D4=plotting!$C$40+15,D4&lt;=plotting!$D$40),"max.30",AND(D4&gt;plotting!$D$40,D4&lt;=plotting!$C$49),"na",AND(D4=plotting!$C$49+0.5,D4&lt;=plotting!$D$49),"per.1",AND(D4=plotting!$C$49+1,D4&lt;=plotting!$D$49),"per.2",AND(D4=plotting!$C$49+1.5,D4&lt;=plotting!$D$49),"per.3",AND(D4=plotting!$C$49+2,D4&lt;=plotting!$D$49),"per.4",AND(D4=plotting!$C$49+2.5,D4&lt;=plotting!$D$49),"per.5",AND(D4=plotting!$C$49+3,D4&lt;=plotting!$D$49),"per.6",AND(D4=plotting!$C$49+3.5,D4&lt;=plotting!$D$49),"per.7",AND(D4=plotting!$C$49+4,D4&lt;=plotting!$D$49),"per.8",AND(D4=plotting!$C$49+4.5,D4&lt;=plotting!$D$49),"per.9",AND(D4=plotting!$C$49+5,D4&lt;=plotting!$D$49),"per.10",AND(D4=plotting!$C$49+5.5,D4&lt;=plotting!$D$49),"per.11",AND(D4=plotting!$C$49+6,D4&lt;=plotting!$D$49),"per.12",AND(D4=plotting!$C$49+6.5,D4&lt;=plotting!$D$49),"per.13",AND(D4=plotting!$C$49+7,D4&lt;=plotting!$D$49),"per.14",AND(D4=plotting!$C$49+7.5,D4&lt;=plotting!$D$49),"per.15",AND(D4=plotting!$C$49+8,D4&lt;=plotting!$D$49),"per.16",AND(D4=plotting!$C$49+8.5,D4&lt;=plotting!$D$49),"per.17",AND(D4=plotting!$C$49+9,D4&lt;=plotting!$D$49),"per.18",AND(D4=plotting!$C$49+9.5,D4&lt;=plotting!$D$49),"per.19",AND(D4=plotting!$C$49+10,D4&lt;=plotting!$D$49),"per.20",AND(D4=plotting!$C$49+10.5,D4&lt;=plotting!$D$49),"per.21",AND(D4=plotting!$C$49+11,D4&lt;=plotting!$D$49),"per.22",AND(D4=plotting!$C$49+11.5,D4&lt;=plotting!$D$49),"per.23",AND(D4=plotting!$C$49+12,D4&lt;=plotting!$D$49),"per.24",AND(D4=plotting!$C$49+12.5,D4&lt;=plotting!$D$49),"per.25",AND(D4=plotting!$C$49+13,D4&lt;=plotting!$D$49),"per.26",AND(D4=plotting!$C$49+13.5,D4&lt;=plotting!$D$49),"per.27",AND(D4=plotting!$C$49+14,D4&lt;=plotting!$D$49),"per.28",AND(D4=plotting!$C$49+14.5,D4&lt;=plotting!$D$49),"per.29",AND(D4=plotting!$C$49+15,D4&lt;=plotting!$D$49),"per.30",D4&gt;plotting!$D$49,"na")</f>
        <v>na</v>
      </c>
      <c r="M4" s="11" t="str" cm="1">
        <f t="array" ref="M4">_xlfn.IFS(D4&lt;plotting!$C$32+2.5,"na",AND(D4&gt;=plotting!$C$32,D4&lt;plotting!$D$32),plotting!$F$32,AND(D4&gt;=plotting!$D$32,D4&lt;plotting!$C$33+2.5),"na",AND(D4&gt;=plotting!$C$33,D4&lt;plotting!$D$33),plotting!$F$33,AND(D4&gt;=plotting!$D$33,D4&lt;plotting!$C$34+2.5),"na",AND(D4&gt;=plotting!$C$34,D4&lt;plotting!$D$34),plotting!$F$34,AND(D4&gt;=plotting!$D$34,D4&lt;plotting!$I$40),"na",D4=plotting!$I$40,plotting!$J$40,AND(D4&gt;plotting!$I$40,D4&lt;plotting!$I$41,D4&lt;plotting!$D$40),"na",D4=plotting!$I$41,plotting!$J$41,AND(D4&gt;plotting!$I$41,D4&lt;plotting!$I$42,D4&lt;plotting!$D$40),"na",D4=plotting!$I$42,plotting!$J$42,AND(D4&gt;plotting!$I$42,D4&lt;=plotting!$D$40),"na",AND(D4&gt;plotting!$D$40,D4&lt;=plotting!$C$49),"na",AND(D4&gt;plotting!$C$49,D4&lt;=plotting!$D$49),plotting!$E$49,D4&gt;plotting!$D$49,"na")</f>
        <v>na</v>
      </c>
      <c r="N4" s="11" t="str" cm="1">
        <f t="array" ref="N4">_xlfn.IFS(D4&lt;plotting!$C$32+2.5,"na",AND(D4&gt;=plotting!$C$32,D4&lt;plotting!$D$32),plotting!$G$32,AND(D4&gt;=plotting!$D$32,D4&lt;plotting!$C$33+2.5),"na",AND(D4&gt;=plotting!$C$33,D4&lt;plotting!$D$33),plotting!$G$33,AND(D4&gt;=plotting!$D$33,D4&lt;plotting!$C$34+2.5),"na",AND(D4&gt;=plotting!$C$34,D4&lt;plotting!$D$34),plotting!$G$34,AND(D4&gt;=plotting!$D$34,D4&lt;=plotting!$C$40),"na",AND(D4&gt;plotting!$C$40,D4&lt;=plotting!$D$40),plotting!$K$40,AND(D4&gt;plotting!$D$40,D4&lt;=plotting!$C$49),"na",AND(D4&gt;plotting!$C$49,D4&lt;=plotting!$F$49),plotting!$G$49,AND(D4&gt;plotting!$F$49,D4&lt;=plotting!$F$50),plotting!$G$50,AND(D4&gt;plotting!$F$50,D4&lt;=plotting!$F$51),plotting!$G$51,AND(D4&gt;plotting!$F$51,D4&lt;=plotting!$F$52),plotting!$G$52,AND(D4&gt;plotting!$F$52,D4&lt;=plotting!$F$53),plotting!$G$53,AND(D4&gt;plotting!$F$53,D4&lt;=plotting!$D$49),plotting!$G$54,D4&gt;plotting!$D$49,"na")</f>
        <v>na</v>
      </c>
      <c r="O4" s="11" t="str">
        <f>IF(AND(D4&gt;plotting!$C$40,D4&lt;=plotting!$D$40),plotting!$H$40,"na")</f>
        <v>na</v>
      </c>
      <c r="P4" t="str">
        <f>IF(AND(D4&gt;plotting!$C$40,D4&lt;=plotting!$D$40),plotting!$L$40,"na")</f>
        <v>na</v>
      </c>
      <c r="Q4" t="str">
        <f>IF(AND(D4&gt;plotting!$C$40,D4&lt;=plotting!$D$40),plotting!$J$43,"na")</f>
        <v>na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35">
      <c r="A5" s="11">
        <f>IF(plotting!$D$4&gt;0,plotting!$D$4,"na")</f>
        <v>5</v>
      </c>
      <c r="B5" s="11" t="str">
        <f>IF(plotting!$D$10&gt;0,plotting!$D$10,"na")</f>
        <v>idr4000_h24</v>
      </c>
      <c r="C5" s="11" t="str">
        <f>IF(plotting!$D$11&gt;0,plotting!$D$11,"na")</f>
        <v>t1</v>
      </c>
      <c r="D5" s="11">
        <v>2</v>
      </c>
      <c r="E5" s="11" t="str">
        <f>IF(plotting!$D$5&gt;0,plotting!$D$5,"na")</f>
        <v>M</v>
      </c>
      <c r="F5" s="11">
        <f>IF(plotting!$D$7&gt;0,plotting!$D$7,"na")</f>
        <v>180</v>
      </c>
      <c r="G5" s="11">
        <f>IF(plotting!$D$8&gt;0,plotting!$D$8,"na")</f>
        <v>74.599999999999994</v>
      </c>
      <c r="H5" s="11">
        <f>IF(AND(plotting!$D$6&gt;0,plotting!$D$12&gt;0),(plotting!$D$12-plotting!$D$6)/365,"na")</f>
        <v>23.183561643835617</v>
      </c>
      <c r="I5" s="11">
        <f>IF(plotting!$D$18&gt;0,plotting!$D$18,"na")</f>
        <v>18.8</v>
      </c>
      <c r="J5" s="11">
        <f>IF(plotting!$D$19&gt;0,plotting!$D$19,"na")</f>
        <v>66</v>
      </c>
      <c r="K5" s="11">
        <f>IF(plotting!$D$13&gt;0,plotting!$D$13*24,"na")</f>
        <v>9.4666666666666668</v>
      </c>
      <c r="L5" s="12" t="str" cm="1">
        <f t="array" ref="L5">_xlfn.IFS(D5&lt;plotting!$C$32+2.5,"na",AND(D5=plotting!$C$32+2.5,D5&lt;=plotting!$D$32),"sub_25.1",AND(D5=plotting!$C$32+3,D5&lt;=plotting!$D$32),"sub_25.2",AND(D5=plotting!$C$32+3.5,D5&lt;=plotting!$D$32),"sub_25.3",AND(D5=plotting!$C$32+4,D5&lt;=plotting!$D$32),"sub_25.4",AND(D5=plotting!$C$32+4.5,D5&lt;=plotting!$D$32),"sub_25.5",AND(D5=plotting!$C$32+5,D5&lt;plotting!$D$32),"sub_25.6",AND(D5&gt;=plotting!$D$32,D5&lt;plotting!$C$33+2.5),"na",AND(D5=plotting!$C$33+2.5,D5&lt;=plotting!$D$33),"sub_40.1",AND(D5=plotting!$C$33+3,D5&lt;=plotting!$D$33),"sub_40.2",AND(D5=plotting!$C$33+3.5,D5&lt;=plotting!$D$33),"sub_40.3",AND(D5=plotting!$C$33+4,D5&lt;=plotting!$D$33),"sub_40.4",AND(D5=plotting!$C$33+4.5,D5&lt;=plotting!$D$33),"sub_40.5",AND(D5=plotting!$C$33+5,D5&lt;plotting!$D$33),"sub_40.6",AND(D5&gt;=plotting!$D$33,D5&lt;plotting!$C$34+2.5),"na",AND(D5=plotting!$C$34+2.5,D5&lt;=plotting!$D$34),"new_40.1",AND(D5=plotting!$C$34+3,D5&lt;=plotting!$D$34),"new_40.2",AND(D5=plotting!$C$34+3.5,D5&lt;=plotting!$D$34),"new_40.3",AND(D5=plotting!$C$34+4,D5&lt;=plotting!$D$34),"new_40.4",AND(D5=plotting!$C$34+4.5,D5&lt;=plotting!$D$34),"new_40.5",AND(D5=plotting!$C$34+5,D5&lt;plotting!$D$34),"new_40.6",AND(D5&gt;=plotting!$D$34,D5&lt;=plotting!$C$40),"na",AND(D5=plotting!$C$40+0.5,D5&lt;=plotting!$D$40),"max.1",AND(D5=plotting!$C$40+1,D5&lt;=plotting!$D$40),"max.2",AND(D5=plotting!$C$40+1.5,D5&lt;=plotting!$D$40),"max.3",AND(D5=plotting!$C$40+2,D5&lt;=plotting!$D$40),"max.4",AND(D5=plotting!$C$40+2.5,D5&lt;=plotting!$D$40),"max.5",AND(D5=plotting!$C$40+3,D5&lt;=plotting!$D$40),"max.6",AND(D5=plotting!$C$40+3.5,D5&lt;=plotting!$D$40),"max.7",AND(D5=plotting!$C$40+4,D5&lt;=plotting!$D$40),"max.8",AND(D5=plotting!$C$40+4.5,D5&lt;=plotting!$D$40),"max.9",AND(D5=plotting!$C$40+5,D5&lt;=plotting!$D$40),"max.10",AND(D5=plotting!$C$40+5.5,D5&lt;=plotting!$D$40),"max.11",AND(D5=plotting!$C$40+6,D5&lt;=plotting!$D$40),"max.12",AND(D5=plotting!$C$40+6.5,D5&lt;=plotting!$D$40),"max.13",AND(D5=plotting!$C$40+7,D5&lt;=plotting!$D$40),"max.14",AND(D5=plotting!$C$40+7.5,D5&lt;=plotting!$D$40),"max.15",AND(D5=plotting!$C$40+8,D5&lt;=plotting!$D$40),"max.16",AND(D5=plotting!$C$40+8.5,D5&lt;=plotting!$D$40),"max.17",AND(D5=plotting!$C$40+9,D5&lt;=plotting!$D$40),"max.18",AND(D5=plotting!$C$40+9.5,D5&lt;=plotting!$D$40),"max.19",AND(D5=plotting!$C$40+10,D5&lt;=plotting!$D$40),"max.20",AND(D5=plotting!$C$40+10.5,D5&lt;=plotting!$D$40),"max.21",AND(D5=plotting!$C$40+11,D5&lt;=plotting!$D$40),"max.22",AND(D5=plotting!$C$40+11.5,D5&lt;=plotting!$D$40),"max.23",AND(D5=plotting!$C$40+12,D5&lt;=plotting!$D$40),"max.24",AND(D5=plotting!$C$40+12.5,D5&lt;=plotting!$D$40),"max.25",AND(D5=plotting!$C$40+13,D5&lt;=plotting!$D$40),"max.26",AND(D5=plotting!$C$40+13.5,D5&lt;=plotting!$D$40),"max.27",AND(D5=plotting!$C$40+14,D5&lt;=plotting!$D$40),"max.28",AND(D5=plotting!$C$40+14.5,D5&lt;=plotting!$D$40),"max.29",AND(D5=plotting!$C$40+15,D5&lt;=plotting!$D$40),"max.30",AND(D5&gt;plotting!$D$40,D5&lt;=plotting!$C$49),"na",AND(D5=plotting!$C$49+0.5,D5&lt;=plotting!$D$49),"per.1",AND(D5=plotting!$C$49+1,D5&lt;=plotting!$D$49),"per.2",AND(D5=plotting!$C$49+1.5,D5&lt;=plotting!$D$49),"per.3",AND(D5=plotting!$C$49+2,D5&lt;=plotting!$D$49),"per.4",AND(D5=plotting!$C$49+2.5,D5&lt;=plotting!$D$49),"per.5",AND(D5=plotting!$C$49+3,D5&lt;=plotting!$D$49),"per.6",AND(D5=plotting!$C$49+3.5,D5&lt;=plotting!$D$49),"per.7",AND(D5=plotting!$C$49+4,D5&lt;=plotting!$D$49),"per.8",AND(D5=plotting!$C$49+4.5,D5&lt;=plotting!$D$49),"per.9",AND(D5=plotting!$C$49+5,D5&lt;=plotting!$D$49),"per.10",AND(D5=plotting!$C$49+5.5,D5&lt;=plotting!$D$49),"per.11",AND(D5=plotting!$C$49+6,D5&lt;=plotting!$D$49),"per.12",AND(D5=plotting!$C$49+6.5,D5&lt;=plotting!$D$49),"per.13",AND(D5=plotting!$C$49+7,D5&lt;=plotting!$D$49),"per.14",AND(D5=plotting!$C$49+7.5,D5&lt;=plotting!$D$49),"per.15",AND(D5=plotting!$C$49+8,D5&lt;=plotting!$D$49),"per.16",AND(D5=plotting!$C$49+8.5,D5&lt;=plotting!$D$49),"per.17",AND(D5=plotting!$C$49+9,D5&lt;=plotting!$D$49),"per.18",AND(D5=plotting!$C$49+9.5,D5&lt;=plotting!$D$49),"per.19",AND(D5=plotting!$C$49+10,D5&lt;=plotting!$D$49),"per.20",AND(D5=plotting!$C$49+10.5,D5&lt;=plotting!$D$49),"per.21",AND(D5=plotting!$C$49+11,D5&lt;=plotting!$D$49),"per.22",AND(D5=plotting!$C$49+11.5,D5&lt;=plotting!$D$49),"per.23",AND(D5=plotting!$C$49+12,D5&lt;=plotting!$D$49),"per.24",AND(D5=plotting!$C$49+12.5,D5&lt;=plotting!$D$49),"per.25",AND(D5=plotting!$C$49+13,D5&lt;=plotting!$D$49),"per.26",AND(D5=plotting!$C$49+13.5,D5&lt;=plotting!$D$49),"per.27",AND(D5=plotting!$C$49+14,D5&lt;=plotting!$D$49),"per.28",AND(D5=plotting!$C$49+14.5,D5&lt;=plotting!$D$49),"per.29",AND(D5=plotting!$C$49+15,D5&lt;=plotting!$D$49),"per.30",D5&gt;plotting!$D$49,"na")</f>
        <v>na</v>
      </c>
      <c r="M5" s="11" t="str" cm="1">
        <f t="array" ref="M5">_xlfn.IFS(D5&lt;plotting!$C$32+2.5,"na",AND(D5&gt;=plotting!$C$32,D5&lt;plotting!$D$32),plotting!$F$32,AND(D5&gt;=plotting!$D$32,D5&lt;plotting!$C$33+2.5),"na",AND(D5&gt;=plotting!$C$33,D5&lt;plotting!$D$33),plotting!$F$33,AND(D5&gt;=plotting!$D$33,D5&lt;plotting!$C$34+2.5),"na",AND(D5&gt;=plotting!$C$34,D5&lt;plotting!$D$34),plotting!$F$34,AND(D5&gt;=plotting!$D$34,D5&lt;plotting!$I$40),"na",D5=plotting!$I$40,plotting!$J$40,AND(D5&gt;plotting!$I$40,D5&lt;plotting!$I$41,D5&lt;plotting!$D$40),"na",D5=plotting!$I$41,plotting!$J$41,AND(D5&gt;plotting!$I$41,D5&lt;plotting!$I$42,D5&lt;plotting!$D$40),"na",D5=plotting!$I$42,plotting!$J$42,AND(D5&gt;plotting!$I$42,D5&lt;=plotting!$D$40),"na",AND(D5&gt;plotting!$D$40,D5&lt;=plotting!$C$49),"na",AND(D5&gt;plotting!$C$49,D5&lt;=plotting!$D$49),plotting!$E$49,D5&gt;plotting!$D$49,"na")</f>
        <v>na</v>
      </c>
      <c r="N5" s="11" t="str" cm="1">
        <f t="array" ref="N5">_xlfn.IFS(D5&lt;plotting!$C$32+2.5,"na",AND(D5&gt;=plotting!$C$32,D5&lt;plotting!$D$32),plotting!$G$32,AND(D5&gt;=plotting!$D$32,D5&lt;plotting!$C$33+2.5),"na",AND(D5&gt;=plotting!$C$33,D5&lt;plotting!$D$33),plotting!$G$33,AND(D5&gt;=plotting!$D$33,D5&lt;plotting!$C$34+2.5),"na",AND(D5&gt;=plotting!$C$34,D5&lt;plotting!$D$34),plotting!$G$34,AND(D5&gt;=plotting!$D$34,D5&lt;=plotting!$C$40),"na",AND(D5&gt;plotting!$C$40,D5&lt;=plotting!$D$40),plotting!$K$40,AND(D5&gt;plotting!$D$40,D5&lt;=plotting!$C$49),"na",AND(D5&gt;plotting!$C$49,D5&lt;=plotting!$F$49),plotting!$G$49,AND(D5&gt;plotting!$F$49,D5&lt;=plotting!$F$50),plotting!$G$50,AND(D5&gt;plotting!$F$50,D5&lt;=plotting!$F$51),plotting!$G$51,AND(D5&gt;plotting!$F$51,D5&lt;=plotting!$F$52),plotting!$G$52,AND(D5&gt;plotting!$F$52,D5&lt;=plotting!$F$53),plotting!$G$53,AND(D5&gt;plotting!$F$53,D5&lt;=plotting!$D$49),plotting!$G$54,D5&gt;plotting!$D$49,"na")</f>
        <v>na</v>
      </c>
      <c r="O5" s="11" t="str">
        <f>IF(AND(D5&gt;plotting!$C$40,D5&lt;=plotting!$D$40),plotting!$H$40,"na")</f>
        <v>na</v>
      </c>
      <c r="P5" t="str">
        <f>IF(AND(D5&gt;plotting!$C$40,D5&lt;=plotting!$D$40),plotting!$L$40,"na")</f>
        <v>na</v>
      </c>
      <c r="Q5" t="str">
        <f>IF(AND(D5&gt;plotting!$C$40,D5&lt;=plotting!$D$40),plotting!$J$43,"na")</f>
        <v>na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35">
      <c r="A6" s="11">
        <f>IF(plotting!$D$4&gt;0,plotting!$D$4,"na")</f>
        <v>5</v>
      </c>
      <c r="B6" s="11" t="str">
        <f>IF(plotting!$D$10&gt;0,plotting!$D$10,"na")</f>
        <v>idr4000_h24</v>
      </c>
      <c r="C6" s="11" t="str">
        <f>IF(plotting!$D$11&gt;0,plotting!$D$11,"na")</f>
        <v>t1</v>
      </c>
      <c r="D6" s="11">
        <v>2.5</v>
      </c>
      <c r="E6" s="11" t="str">
        <f>IF(plotting!$D$5&gt;0,plotting!$D$5,"na")</f>
        <v>M</v>
      </c>
      <c r="F6" s="11">
        <f>IF(plotting!$D$7&gt;0,plotting!$D$7,"na")</f>
        <v>180</v>
      </c>
      <c r="G6" s="11">
        <f>IF(plotting!$D$8&gt;0,plotting!$D$8,"na")</f>
        <v>74.599999999999994</v>
      </c>
      <c r="H6" s="11">
        <f>IF(AND(plotting!$D$6&gt;0,plotting!$D$12&gt;0),(plotting!$D$12-plotting!$D$6)/365,"na")</f>
        <v>23.183561643835617</v>
      </c>
      <c r="I6" s="11">
        <f>IF(plotting!$D$18&gt;0,plotting!$D$18,"na")</f>
        <v>18.8</v>
      </c>
      <c r="J6" s="11">
        <f>IF(plotting!$D$19&gt;0,plotting!$D$19,"na")</f>
        <v>66</v>
      </c>
      <c r="K6" s="11">
        <f>IF(plotting!$D$13&gt;0,plotting!$D$13*24,"na")</f>
        <v>9.4666666666666668</v>
      </c>
      <c r="L6" s="12" t="str" cm="1">
        <f t="array" ref="L6">_xlfn.IFS(D6&lt;plotting!$C$32+2.5,"na",AND(D6=plotting!$C$32+2.5,D6&lt;=plotting!$D$32),"sub_25.1",AND(D6=plotting!$C$32+3,D6&lt;=plotting!$D$32),"sub_25.2",AND(D6=plotting!$C$32+3.5,D6&lt;=plotting!$D$32),"sub_25.3",AND(D6=plotting!$C$32+4,D6&lt;=plotting!$D$32),"sub_25.4",AND(D6=plotting!$C$32+4.5,D6&lt;=plotting!$D$32),"sub_25.5",AND(D6=plotting!$C$32+5,D6&lt;plotting!$D$32),"sub_25.6",AND(D6&gt;=plotting!$D$32,D6&lt;plotting!$C$33+2.5),"na",AND(D6=plotting!$C$33+2.5,D6&lt;=plotting!$D$33),"sub_40.1",AND(D6=plotting!$C$33+3,D6&lt;=plotting!$D$33),"sub_40.2",AND(D6=plotting!$C$33+3.5,D6&lt;=plotting!$D$33),"sub_40.3",AND(D6=plotting!$C$33+4,D6&lt;=plotting!$D$33),"sub_40.4",AND(D6=plotting!$C$33+4.5,D6&lt;=plotting!$D$33),"sub_40.5",AND(D6=plotting!$C$33+5,D6&lt;plotting!$D$33),"sub_40.6",AND(D6&gt;=plotting!$D$33,D6&lt;plotting!$C$34+2.5),"na",AND(D6=plotting!$C$34+2.5,D6&lt;=plotting!$D$34),"new_40.1",AND(D6=plotting!$C$34+3,D6&lt;=plotting!$D$34),"new_40.2",AND(D6=plotting!$C$34+3.5,D6&lt;=plotting!$D$34),"new_40.3",AND(D6=plotting!$C$34+4,D6&lt;=plotting!$D$34),"new_40.4",AND(D6=plotting!$C$34+4.5,D6&lt;=plotting!$D$34),"new_40.5",AND(D6=plotting!$C$34+5,D6&lt;plotting!$D$34),"new_40.6",AND(D6&gt;=plotting!$D$34,D6&lt;=plotting!$C$40),"na",AND(D6=plotting!$C$40+0.5,D6&lt;=plotting!$D$40),"max.1",AND(D6=plotting!$C$40+1,D6&lt;=plotting!$D$40),"max.2",AND(D6=plotting!$C$40+1.5,D6&lt;=plotting!$D$40),"max.3",AND(D6=plotting!$C$40+2,D6&lt;=plotting!$D$40),"max.4",AND(D6=plotting!$C$40+2.5,D6&lt;=plotting!$D$40),"max.5",AND(D6=plotting!$C$40+3,D6&lt;=plotting!$D$40),"max.6",AND(D6=plotting!$C$40+3.5,D6&lt;=plotting!$D$40),"max.7",AND(D6=plotting!$C$40+4,D6&lt;=plotting!$D$40),"max.8",AND(D6=plotting!$C$40+4.5,D6&lt;=plotting!$D$40),"max.9",AND(D6=plotting!$C$40+5,D6&lt;=plotting!$D$40),"max.10",AND(D6=plotting!$C$40+5.5,D6&lt;=plotting!$D$40),"max.11",AND(D6=plotting!$C$40+6,D6&lt;=plotting!$D$40),"max.12",AND(D6=plotting!$C$40+6.5,D6&lt;=plotting!$D$40),"max.13",AND(D6=plotting!$C$40+7,D6&lt;=plotting!$D$40),"max.14",AND(D6=plotting!$C$40+7.5,D6&lt;=plotting!$D$40),"max.15",AND(D6=plotting!$C$40+8,D6&lt;=plotting!$D$40),"max.16",AND(D6=plotting!$C$40+8.5,D6&lt;=plotting!$D$40),"max.17",AND(D6=plotting!$C$40+9,D6&lt;=plotting!$D$40),"max.18",AND(D6=plotting!$C$40+9.5,D6&lt;=plotting!$D$40),"max.19",AND(D6=plotting!$C$40+10,D6&lt;=plotting!$D$40),"max.20",AND(D6=plotting!$C$40+10.5,D6&lt;=plotting!$D$40),"max.21",AND(D6=plotting!$C$40+11,D6&lt;=plotting!$D$40),"max.22",AND(D6=plotting!$C$40+11.5,D6&lt;=plotting!$D$40),"max.23",AND(D6=plotting!$C$40+12,D6&lt;=plotting!$D$40),"max.24",AND(D6=plotting!$C$40+12.5,D6&lt;=plotting!$D$40),"max.25",AND(D6=plotting!$C$40+13,D6&lt;=plotting!$D$40),"max.26",AND(D6=plotting!$C$40+13.5,D6&lt;=plotting!$D$40),"max.27",AND(D6=plotting!$C$40+14,D6&lt;=plotting!$D$40),"max.28",AND(D6=plotting!$C$40+14.5,D6&lt;=plotting!$D$40),"max.29",AND(D6=plotting!$C$40+15,D6&lt;=plotting!$D$40),"max.30",AND(D6&gt;plotting!$D$40,D6&lt;=plotting!$C$49),"na",AND(D6=plotting!$C$49+0.5,D6&lt;=plotting!$D$49),"per.1",AND(D6=plotting!$C$49+1,D6&lt;=plotting!$D$49),"per.2",AND(D6=plotting!$C$49+1.5,D6&lt;=plotting!$D$49),"per.3",AND(D6=plotting!$C$49+2,D6&lt;=plotting!$D$49),"per.4",AND(D6=plotting!$C$49+2.5,D6&lt;=plotting!$D$49),"per.5",AND(D6=plotting!$C$49+3,D6&lt;=plotting!$D$49),"per.6",AND(D6=plotting!$C$49+3.5,D6&lt;=plotting!$D$49),"per.7",AND(D6=plotting!$C$49+4,D6&lt;=plotting!$D$49),"per.8",AND(D6=plotting!$C$49+4.5,D6&lt;=plotting!$D$49),"per.9",AND(D6=plotting!$C$49+5,D6&lt;=plotting!$D$49),"per.10",AND(D6=plotting!$C$49+5.5,D6&lt;=plotting!$D$49),"per.11",AND(D6=plotting!$C$49+6,D6&lt;=plotting!$D$49),"per.12",AND(D6=plotting!$C$49+6.5,D6&lt;=plotting!$D$49),"per.13",AND(D6=plotting!$C$49+7,D6&lt;=plotting!$D$49),"per.14",AND(D6=plotting!$C$49+7.5,D6&lt;=plotting!$D$49),"per.15",AND(D6=plotting!$C$49+8,D6&lt;=plotting!$D$49),"per.16",AND(D6=plotting!$C$49+8.5,D6&lt;=plotting!$D$49),"per.17",AND(D6=plotting!$C$49+9,D6&lt;=plotting!$D$49),"per.18",AND(D6=plotting!$C$49+9.5,D6&lt;=plotting!$D$49),"per.19",AND(D6=plotting!$C$49+10,D6&lt;=plotting!$D$49),"per.20",AND(D6=plotting!$C$49+10.5,D6&lt;=plotting!$D$49),"per.21",AND(D6=plotting!$C$49+11,D6&lt;=plotting!$D$49),"per.22",AND(D6=plotting!$C$49+11.5,D6&lt;=plotting!$D$49),"per.23",AND(D6=plotting!$C$49+12,D6&lt;=plotting!$D$49),"per.24",AND(D6=plotting!$C$49+12.5,D6&lt;=plotting!$D$49),"per.25",AND(D6=plotting!$C$49+13,D6&lt;=plotting!$D$49),"per.26",AND(D6=plotting!$C$49+13.5,D6&lt;=plotting!$D$49),"per.27",AND(D6=plotting!$C$49+14,D6&lt;=plotting!$D$49),"per.28",AND(D6=plotting!$C$49+14.5,D6&lt;=plotting!$D$49),"per.29",AND(D6=plotting!$C$49+15,D6&lt;=plotting!$D$49),"per.30",D6&gt;plotting!$D$49,"na")</f>
        <v>na</v>
      </c>
      <c r="M6" s="11" t="str" cm="1">
        <f t="array" ref="M6">_xlfn.IFS(D6&lt;plotting!$C$32+2.5,"na",AND(D6&gt;=plotting!$C$32,D6&lt;plotting!$D$32),plotting!$F$32,AND(D6&gt;=plotting!$D$32,D6&lt;plotting!$C$33+2.5),"na",AND(D6&gt;=plotting!$C$33,D6&lt;plotting!$D$33),plotting!$F$33,AND(D6&gt;=plotting!$D$33,D6&lt;plotting!$C$34+2.5),"na",AND(D6&gt;=plotting!$C$34,D6&lt;plotting!$D$34),plotting!$F$34,AND(D6&gt;=plotting!$D$34,D6&lt;plotting!$I$40),"na",D6=plotting!$I$40,plotting!$J$40,AND(D6&gt;plotting!$I$40,D6&lt;plotting!$I$41,D6&lt;plotting!$D$40),"na",D6=plotting!$I$41,plotting!$J$41,AND(D6&gt;plotting!$I$41,D6&lt;plotting!$I$42,D6&lt;plotting!$D$40),"na",D6=plotting!$I$42,plotting!$J$42,AND(D6&gt;plotting!$I$42,D6&lt;=plotting!$D$40),"na",AND(D6&gt;plotting!$D$40,D6&lt;=plotting!$C$49),"na",AND(D6&gt;plotting!$C$49,D6&lt;=plotting!$D$49),plotting!$E$49,D6&gt;plotting!$D$49,"na")</f>
        <v>na</v>
      </c>
      <c r="N6" s="11" t="str" cm="1">
        <f t="array" ref="N6">_xlfn.IFS(D6&lt;plotting!$C$32+2.5,"na",AND(D6&gt;=plotting!$C$32,D6&lt;plotting!$D$32),plotting!$G$32,AND(D6&gt;=plotting!$D$32,D6&lt;plotting!$C$33+2.5),"na",AND(D6&gt;=plotting!$C$33,D6&lt;plotting!$D$33),plotting!$G$33,AND(D6&gt;=plotting!$D$33,D6&lt;plotting!$C$34+2.5),"na",AND(D6&gt;=plotting!$C$34,D6&lt;plotting!$D$34),plotting!$G$34,AND(D6&gt;=plotting!$D$34,D6&lt;=plotting!$C$40),"na",AND(D6&gt;plotting!$C$40,D6&lt;=plotting!$D$40),plotting!$K$40,AND(D6&gt;plotting!$D$40,D6&lt;=plotting!$C$49),"na",AND(D6&gt;plotting!$C$49,D6&lt;=plotting!$F$49),plotting!$G$49,AND(D6&gt;plotting!$F$49,D6&lt;=plotting!$F$50),plotting!$G$50,AND(D6&gt;plotting!$F$50,D6&lt;=plotting!$F$51),plotting!$G$51,AND(D6&gt;plotting!$F$51,D6&lt;=plotting!$F$52),plotting!$G$52,AND(D6&gt;plotting!$F$52,D6&lt;=plotting!$F$53),plotting!$G$53,AND(D6&gt;plotting!$F$53,D6&lt;=plotting!$D$49),plotting!$G$54,D6&gt;plotting!$D$49,"na")</f>
        <v>na</v>
      </c>
      <c r="O6" s="11" t="str">
        <f>IF(AND(D6&gt;plotting!$C$40,D6&lt;=plotting!$D$40),plotting!$H$40,"na")</f>
        <v>na</v>
      </c>
      <c r="P6" t="str">
        <f>IF(AND(D6&gt;plotting!$C$40,D6&lt;=plotting!$D$40),plotting!$L$40,"na")</f>
        <v>na</v>
      </c>
      <c r="Q6" t="str">
        <f>IF(AND(D6&gt;plotting!$C$40,D6&lt;=plotting!$D$40),plotting!$J$43,"na")</f>
        <v>na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35">
      <c r="A7" s="11">
        <f>IF(plotting!$D$4&gt;0,plotting!$D$4,"na")</f>
        <v>5</v>
      </c>
      <c r="B7" s="11" t="str">
        <f>IF(plotting!$D$10&gt;0,plotting!$D$10,"na")</f>
        <v>idr4000_h24</v>
      </c>
      <c r="C7" s="11" t="str">
        <f>IF(plotting!$D$11&gt;0,plotting!$D$11,"na")</f>
        <v>t1</v>
      </c>
      <c r="D7" s="11">
        <v>3</v>
      </c>
      <c r="E7" s="11" t="str">
        <f>IF(plotting!$D$5&gt;0,plotting!$D$5,"na")</f>
        <v>M</v>
      </c>
      <c r="F7" s="11">
        <f>IF(plotting!$D$7&gt;0,plotting!$D$7,"na")</f>
        <v>180</v>
      </c>
      <c r="G7" s="11">
        <f>IF(plotting!$D$8&gt;0,plotting!$D$8,"na")</f>
        <v>74.599999999999994</v>
      </c>
      <c r="H7" s="11">
        <f>IF(AND(plotting!$D$6&gt;0,plotting!$D$12&gt;0),(plotting!$D$12-plotting!$D$6)/365,"na")</f>
        <v>23.183561643835617</v>
      </c>
      <c r="I7" s="11">
        <f>IF(plotting!$D$18&gt;0,plotting!$D$18,"na")</f>
        <v>18.8</v>
      </c>
      <c r="J7" s="11">
        <f>IF(plotting!$D$19&gt;0,plotting!$D$19,"na")</f>
        <v>66</v>
      </c>
      <c r="K7" s="11">
        <f>IF(plotting!$D$13&gt;0,plotting!$D$13*24,"na")</f>
        <v>9.4666666666666668</v>
      </c>
      <c r="L7" s="12" t="str" cm="1">
        <f t="array" ref="L7">_xlfn.IFS(D7&lt;plotting!$C$32+2.5,"na",AND(D7=plotting!$C$32+2.5,D7&lt;=plotting!$D$32),"sub_25.1",AND(D7=plotting!$C$32+3,D7&lt;=plotting!$D$32),"sub_25.2",AND(D7=plotting!$C$32+3.5,D7&lt;=plotting!$D$32),"sub_25.3",AND(D7=plotting!$C$32+4,D7&lt;=plotting!$D$32),"sub_25.4",AND(D7=plotting!$C$32+4.5,D7&lt;=plotting!$D$32),"sub_25.5",AND(D7=plotting!$C$32+5,D7&lt;plotting!$D$32),"sub_25.6",AND(D7&gt;=plotting!$D$32,D7&lt;plotting!$C$33+2.5),"na",AND(D7=plotting!$C$33+2.5,D7&lt;=plotting!$D$33),"sub_40.1",AND(D7=plotting!$C$33+3,D7&lt;=plotting!$D$33),"sub_40.2",AND(D7=plotting!$C$33+3.5,D7&lt;=plotting!$D$33),"sub_40.3",AND(D7=plotting!$C$33+4,D7&lt;=plotting!$D$33),"sub_40.4",AND(D7=plotting!$C$33+4.5,D7&lt;=plotting!$D$33),"sub_40.5",AND(D7=plotting!$C$33+5,D7&lt;plotting!$D$33),"sub_40.6",AND(D7&gt;=plotting!$D$33,D7&lt;plotting!$C$34+2.5),"na",AND(D7=plotting!$C$34+2.5,D7&lt;=plotting!$D$34),"new_40.1",AND(D7=plotting!$C$34+3,D7&lt;=plotting!$D$34),"new_40.2",AND(D7=plotting!$C$34+3.5,D7&lt;=plotting!$D$34),"new_40.3",AND(D7=plotting!$C$34+4,D7&lt;=plotting!$D$34),"new_40.4",AND(D7=plotting!$C$34+4.5,D7&lt;=plotting!$D$34),"new_40.5",AND(D7=plotting!$C$34+5,D7&lt;plotting!$D$34),"new_40.6",AND(D7&gt;=plotting!$D$34,D7&lt;=plotting!$C$40),"na",AND(D7=plotting!$C$40+0.5,D7&lt;=plotting!$D$40),"max.1",AND(D7=plotting!$C$40+1,D7&lt;=plotting!$D$40),"max.2",AND(D7=plotting!$C$40+1.5,D7&lt;=plotting!$D$40),"max.3",AND(D7=plotting!$C$40+2,D7&lt;=plotting!$D$40),"max.4",AND(D7=plotting!$C$40+2.5,D7&lt;=plotting!$D$40),"max.5",AND(D7=plotting!$C$40+3,D7&lt;=plotting!$D$40),"max.6",AND(D7=plotting!$C$40+3.5,D7&lt;=plotting!$D$40),"max.7",AND(D7=plotting!$C$40+4,D7&lt;=plotting!$D$40),"max.8",AND(D7=plotting!$C$40+4.5,D7&lt;=plotting!$D$40),"max.9",AND(D7=plotting!$C$40+5,D7&lt;=plotting!$D$40),"max.10",AND(D7=plotting!$C$40+5.5,D7&lt;=plotting!$D$40),"max.11",AND(D7=plotting!$C$40+6,D7&lt;=plotting!$D$40),"max.12",AND(D7=plotting!$C$40+6.5,D7&lt;=plotting!$D$40),"max.13",AND(D7=plotting!$C$40+7,D7&lt;=plotting!$D$40),"max.14",AND(D7=plotting!$C$40+7.5,D7&lt;=plotting!$D$40),"max.15",AND(D7=plotting!$C$40+8,D7&lt;=plotting!$D$40),"max.16",AND(D7=plotting!$C$40+8.5,D7&lt;=plotting!$D$40),"max.17",AND(D7=plotting!$C$40+9,D7&lt;=plotting!$D$40),"max.18",AND(D7=plotting!$C$40+9.5,D7&lt;=plotting!$D$40),"max.19",AND(D7=plotting!$C$40+10,D7&lt;=plotting!$D$40),"max.20",AND(D7=plotting!$C$40+10.5,D7&lt;=plotting!$D$40),"max.21",AND(D7=plotting!$C$40+11,D7&lt;=plotting!$D$40),"max.22",AND(D7=plotting!$C$40+11.5,D7&lt;=plotting!$D$40),"max.23",AND(D7=plotting!$C$40+12,D7&lt;=plotting!$D$40),"max.24",AND(D7=plotting!$C$40+12.5,D7&lt;=plotting!$D$40),"max.25",AND(D7=plotting!$C$40+13,D7&lt;=plotting!$D$40),"max.26",AND(D7=plotting!$C$40+13.5,D7&lt;=plotting!$D$40),"max.27",AND(D7=plotting!$C$40+14,D7&lt;=plotting!$D$40),"max.28",AND(D7=plotting!$C$40+14.5,D7&lt;=plotting!$D$40),"max.29",AND(D7=plotting!$C$40+15,D7&lt;=plotting!$D$40),"max.30",AND(D7&gt;plotting!$D$40,D7&lt;=plotting!$C$49),"na",AND(D7=plotting!$C$49+0.5,D7&lt;=plotting!$D$49),"per.1",AND(D7=plotting!$C$49+1,D7&lt;=plotting!$D$49),"per.2",AND(D7=plotting!$C$49+1.5,D7&lt;=plotting!$D$49),"per.3",AND(D7=plotting!$C$49+2,D7&lt;=plotting!$D$49),"per.4",AND(D7=plotting!$C$49+2.5,D7&lt;=plotting!$D$49),"per.5",AND(D7=plotting!$C$49+3,D7&lt;=plotting!$D$49),"per.6",AND(D7=plotting!$C$49+3.5,D7&lt;=plotting!$D$49),"per.7",AND(D7=plotting!$C$49+4,D7&lt;=plotting!$D$49),"per.8",AND(D7=plotting!$C$49+4.5,D7&lt;=plotting!$D$49),"per.9",AND(D7=plotting!$C$49+5,D7&lt;=plotting!$D$49),"per.10",AND(D7=plotting!$C$49+5.5,D7&lt;=plotting!$D$49),"per.11",AND(D7=plotting!$C$49+6,D7&lt;=plotting!$D$49),"per.12",AND(D7=plotting!$C$49+6.5,D7&lt;=plotting!$D$49),"per.13",AND(D7=plotting!$C$49+7,D7&lt;=plotting!$D$49),"per.14",AND(D7=plotting!$C$49+7.5,D7&lt;=plotting!$D$49),"per.15",AND(D7=plotting!$C$49+8,D7&lt;=plotting!$D$49),"per.16",AND(D7=plotting!$C$49+8.5,D7&lt;=plotting!$D$49),"per.17",AND(D7=plotting!$C$49+9,D7&lt;=plotting!$D$49),"per.18",AND(D7=plotting!$C$49+9.5,D7&lt;=plotting!$D$49),"per.19",AND(D7=plotting!$C$49+10,D7&lt;=plotting!$D$49),"per.20",AND(D7=plotting!$C$49+10.5,D7&lt;=plotting!$D$49),"per.21",AND(D7=plotting!$C$49+11,D7&lt;=plotting!$D$49),"per.22",AND(D7=plotting!$C$49+11.5,D7&lt;=plotting!$D$49),"per.23",AND(D7=plotting!$C$49+12,D7&lt;=plotting!$D$49),"per.24",AND(D7=plotting!$C$49+12.5,D7&lt;=plotting!$D$49),"per.25",AND(D7=plotting!$C$49+13,D7&lt;=plotting!$D$49),"per.26",AND(D7=plotting!$C$49+13.5,D7&lt;=plotting!$D$49),"per.27",AND(D7=plotting!$C$49+14,D7&lt;=plotting!$D$49),"per.28",AND(D7=plotting!$C$49+14.5,D7&lt;=plotting!$D$49),"per.29",AND(D7=plotting!$C$49+15,D7&lt;=plotting!$D$49),"per.30",D7&gt;plotting!$D$49,"na")</f>
        <v>na</v>
      </c>
      <c r="M7" s="11" t="str" cm="1">
        <f t="array" ref="M7">_xlfn.IFS(D7&lt;plotting!$C$32+2.5,"na",AND(D7&gt;=plotting!$C$32,D7&lt;plotting!$D$32),plotting!$F$32,AND(D7&gt;=plotting!$D$32,D7&lt;plotting!$C$33+2.5),"na",AND(D7&gt;=plotting!$C$33,D7&lt;plotting!$D$33),plotting!$F$33,AND(D7&gt;=plotting!$D$33,D7&lt;plotting!$C$34+2.5),"na",AND(D7&gt;=plotting!$C$34,D7&lt;plotting!$D$34),plotting!$F$34,AND(D7&gt;=plotting!$D$34,D7&lt;plotting!$I$40),"na",D7=plotting!$I$40,plotting!$J$40,AND(D7&gt;plotting!$I$40,D7&lt;plotting!$I$41,D7&lt;plotting!$D$40),"na",D7=plotting!$I$41,plotting!$J$41,AND(D7&gt;plotting!$I$41,D7&lt;plotting!$I$42,D7&lt;plotting!$D$40),"na",D7=plotting!$I$42,plotting!$J$42,AND(D7&gt;plotting!$I$42,D7&lt;=plotting!$D$40),"na",AND(D7&gt;plotting!$D$40,D7&lt;=plotting!$C$49),"na",AND(D7&gt;plotting!$C$49,D7&lt;=plotting!$D$49),plotting!$E$49,D7&gt;plotting!$D$49,"na")</f>
        <v>na</v>
      </c>
      <c r="N7" s="11" t="str" cm="1">
        <f t="array" ref="N7">_xlfn.IFS(D7&lt;plotting!$C$32+2.5,"na",AND(D7&gt;=plotting!$C$32,D7&lt;plotting!$D$32),plotting!$G$32,AND(D7&gt;=plotting!$D$32,D7&lt;plotting!$C$33+2.5),"na",AND(D7&gt;=plotting!$C$33,D7&lt;plotting!$D$33),plotting!$G$33,AND(D7&gt;=plotting!$D$33,D7&lt;plotting!$C$34+2.5),"na",AND(D7&gt;=plotting!$C$34,D7&lt;plotting!$D$34),plotting!$G$34,AND(D7&gt;=plotting!$D$34,D7&lt;=plotting!$C$40),"na",AND(D7&gt;plotting!$C$40,D7&lt;=plotting!$D$40),plotting!$K$40,AND(D7&gt;plotting!$D$40,D7&lt;=plotting!$C$49),"na",AND(D7&gt;plotting!$C$49,D7&lt;=plotting!$F$49),plotting!$G$49,AND(D7&gt;plotting!$F$49,D7&lt;=plotting!$F$50),plotting!$G$50,AND(D7&gt;plotting!$F$50,D7&lt;=plotting!$F$51),plotting!$G$51,AND(D7&gt;plotting!$F$51,D7&lt;=plotting!$F$52),plotting!$G$52,AND(D7&gt;plotting!$F$52,D7&lt;=plotting!$F$53),plotting!$G$53,AND(D7&gt;plotting!$F$53,D7&lt;=plotting!$D$49),plotting!$G$54,D7&gt;plotting!$D$49,"na")</f>
        <v>na</v>
      </c>
      <c r="O7" s="11" t="str">
        <f>IF(AND(D7&gt;plotting!$C$40,D7&lt;=plotting!$D$40),plotting!$H$40,"na")</f>
        <v>na</v>
      </c>
      <c r="P7" t="str">
        <f>IF(AND(D7&gt;plotting!$C$40,D7&lt;=plotting!$D$40),plotting!$L$40,"na")</f>
        <v>na</v>
      </c>
      <c r="Q7" t="str">
        <f>IF(AND(D7&gt;plotting!$C$40,D7&lt;=plotting!$D$40),plotting!$J$43,"na")</f>
        <v>na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35">
      <c r="A8" s="11">
        <f>IF(plotting!$D$4&gt;0,plotting!$D$4,"na")</f>
        <v>5</v>
      </c>
      <c r="B8" s="11" t="str">
        <f>IF(plotting!$D$10&gt;0,plotting!$D$10,"na")</f>
        <v>idr4000_h24</v>
      </c>
      <c r="C8" s="11" t="str">
        <f>IF(plotting!$D$11&gt;0,plotting!$D$11,"na")</f>
        <v>t1</v>
      </c>
      <c r="D8" s="11">
        <v>3.5</v>
      </c>
      <c r="E8" s="11" t="str">
        <f>IF(plotting!$D$5&gt;0,plotting!$D$5,"na")</f>
        <v>M</v>
      </c>
      <c r="F8" s="11">
        <f>IF(plotting!$D$7&gt;0,plotting!$D$7,"na")</f>
        <v>180</v>
      </c>
      <c r="G8" s="11">
        <f>IF(plotting!$D$8&gt;0,plotting!$D$8,"na")</f>
        <v>74.599999999999994</v>
      </c>
      <c r="H8" s="11">
        <f>IF(AND(plotting!$D$6&gt;0,plotting!$D$12&gt;0),(plotting!$D$12-plotting!$D$6)/365,"na")</f>
        <v>23.183561643835617</v>
      </c>
      <c r="I8" s="11">
        <f>IF(plotting!$D$18&gt;0,plotting!$D$18,"na")</f>
        <v>18.8</v>
      </c>
      <c r="J8" s="11">
        <f>IF(plotting!$D$19&gt;0,plotting!$D$19,"na")</f>
        <v>66</v>
      </c>
      <c r="K8" s="11">
        <f>IF(plotting!$D$13&gt;0,plotting!$D$13*24,"na")</f>
        <v>9.4666666666666668</v>
      </c>
      <c r="L8" s="12" t="str" cm="1">
        <f t="array" ref="L8">_xlfn.IFS(D8&lt;plotting!$C$32+2.5,"na",AND(D8=plotting!$C$32+2.5,D8&lt;=plotting!$D$32),"sub_25.1",AND(D8=plotting!$C$32+3,D8&lt;=plotting!$D$32),"sub_25.2",AND(D8=plotting!$C$32+3.5,D8&lt;=plotting!$D$32),"sub_25.3",AND(D8=plotting!$C$32+4,D8&lt;=plotting!$D$32),"sub_25.4",AND(D8=plotting!$C$32+4.5,D8&lt;=plotting!$D$32),"sub_25.5",AND(D8=plotting!$C$32+5,D8&lt;plotting!$D$32),"sub_25.6",AND(D8&gt;=plotting!$D$32,D8&lt;plotting!$C$33+2.5),"na",AND(D8=plotting!$C$33+2.5,D8&lt;=plotting!$D$33),"sub_40.1",AND(D8=plotting!$C$33+3,D8&lt;=plotting!$D$33),"sub_40.2",AND(D8=plotting!$C$33+3.5,D8&lt;=plotting!$D$33),"sub_40.3",AND(D8=plotting!$C$33+4,D8&lt;=plotting!$D$33),"sub_40.4",AND(D8=plotting!$C$33+4.5,D8&lt;=plotting!$D$33),"sub_40.5",AND(D8=plotting!$C$33+5,D8&lt;plotting!$D$33),"sub_40.6",AND(D8&gt;=plotting!$D$33,D8&lt;plotting!$C$34+2.5),"na",AND(D8=plotting!$C$34+2.5,D8&lt;=plotting!$D$34),"new_40.1",AND(D8=plotting!$C$34+3,D8&lt;=plotting!$D$34),"new_40.2",AND(D8=plotting!$C$34+3.5,D8&lt;=plotting!$D$34),"new_40.3",AND(D8=plotting!$C$34+4,D8&lt;=plotting!$D$34),"new_40.4",AND(D8=plotting!$C$34+4.5,D8&lt;=plotting!$D$34),"new_40.5",AND(D8=plotting!$C$34+5,D8&lt;plotting!$D$34),"new_40.6",AND(D8&gt;=plotting!$D$34,D8&lt;=plotting!$C$40),"na",AND(D8=plotting!$C$40+0.5,D8&lt;=plotting!$D$40),"max.1",AND(D8=plotting!$C$40+1,D8&lt;=plotting!$D$40),"max.2",AND(D8=plotting!$C$40+1.5,D8&lt;=plotting!$D$40),"max.3",AND(D8=plotting!$C$40+2,D8&lt;=plotting!$D$40),"max.4",AND(D8=plotting!$C$40+2.5,D8&lt;=plotting!$D$40),"max.5",AND(D8=plotting!$C$40+3,D8&lt;=plotting!$D$40),"max.6",AND(D8=plotting!$C$40+3.5,D8&lt;=plotting!$D$40),"max.7",AND(D8=plotting!$C$40+4,D8&lt;=plotting!$D$40),"max.8",AND(D8=plotting!$C$40+4.5,D8&lt;=plotting!$D$40),"max.9",AND(D8=plotting!$C$40+5,D8&lt;=plotting!$D$40),"max.10",AND(D8=plotting!$C$40+5.5,D8&lt;=plotting!$D$40),"max.11",AND(D8=plotting!$C$40+6,D8&lt;=plotting!$D$40),"max.12",AND(D8=plotting!$C$40+6.5,D8&lt;=plotting!$D$40),"max.13",AND(D8=plotting!$C$40+7,D8&lt;=plotting!$D$40),"max.14",AND(D8=plotting!$C$40+7.5,D8&lt;=plotting!$D$40),"max.15",AND(D8=plotting!$C$40+8,D8&lt;=plotting!$D$40),"max.16",AND(D8=plotting!$C$40+8.5,D8&lt;=plotting!$D$40),"max.17",AND(D8=plotting!$C$40+9,D8&lt;=plotting!$D$40),"max.18",AND(D8=plotting!$C$40+9.5,D8&lt;=plotting!$D$40),"max.19",AND(D8=plotting!$C$40+10,D8&lt;=plotting!$D$40),"max.20",AND(D8=plotting!$C$40+10.5,D8&lt;=plotting!$D$40),"max.21",AND(D8=plotting!$C$40+11,D8&lt;=plotting!$D$40),"max.22",AND(D8=plotting!$C$40+11.5,D8&lt;=plotting!$D$40),"max.23",AND(D8=plotting!$C$40+12,D8&lt;=plotting!$D$40),"max.24",AND(D8=plotting!$C$40+12.5,D8&lt;=plotting!$D$40),"max.25",AND(D8=plotting!$C$40+13,D8&lt;=plotting!$D$40),"max.26",AND(D8=plotting!$C$40+13.5,D8&lt;=plotting!$D$40),"max.27",AND(D8=plotting!$C$40+14,D8&lt;=plotting!$D$40),"max.28",AND(D8=plotting!$C$40+14.5,D8&lt;=plotting!$D$40),"max.29",AND(D8=plotting!$C$40+15,D8&lt;=plotting!$D$40),"max.30",AND(D8&gt;plotting!$D$40,D8&lt;=plotting!$C$49),"na",AND(D8=plotting!$C$49+0.5,D8&lt;=plotting!$D$49),"per.1",AND(D8=plotting!$C$49+1,D8&lt;=plotting!$D$49),"per.2",AND(D8=plotting!$C$49+1.5,D8&lt;=plotting!$D$49),"per.3",AND(D8=plotting!$C$49+2,D8&lt;=plotting!$D$49),"per.4",AND(D8=plotting!$C$49+2.5,D8&lt;=plotting!$D$49),"per.5",AND(D8=plotting!$C$49+3,D8&lt;=plotting!$D$49),"per.6",AND(D8=plotting!$C$49+3.5,D8&lt;=plotting!$D$49),"per.7",AND(D8=plotting!$C$49+4,D8&lt;=plotting!$D$49),"per.8",AND(D8=plotting!$C$49+4.5,D8&lt;=plotting!$D$49),"per.9",AND(D8=plotting!$C$49+5,D8&lt;=plotting!$D$49),"per.10",AND(D8=plotting!$C$49+5.5,D8&lt;=plotting!$D$49),"per.11",AND(D8=plotting!$C$49+6,D8&lt;=plotting!$D$49),"per.12",AND(D8=plotting!$C$49+6.5,D8&lt;=plotting!$D$49),"per.13",AND(D8=plotting!$C$49+7,D8&lt;=plotting!$D$49),"per.14",AND(D8=plotting!$C$49+7.5,D8&lt;=plotting!$D$49),"per.15",AND(D8=plotting!$C$49+8,D8&lt;=plotting!$D$49),"per.16",AND(D8=plotting!$C$49+8.5,D8&lt;=plotting!$D$49),"per.17",AND(D8=plotting!$C$49+9,D8&lt;=plotting!$D$49),"per.18",AND(D8=plotting!$C$49+9.5,D8&lt;=plotting!$D$49),"per.19",AND(D8=plotting!$C$49+10,D8&lt;=plotting!$D$49),"per.20",AND(D8=plotting!$C$49+10.5,D8&lt;=plotting!$D$49),"per.21",AND(D8=plotting!$C$49+11,D8&lt;=plotting!$D$49),"per.22",AND(D8=plotting!$C$49+11.5,D8&lt;=plotting!$D$49),"per.23",AND(D8=plotting!$C$49+12,D8&lt;=plotting!$D$49),"per.24",AND(D8=plotting!$C$49+12.5,D8&lt;=plotting!$D$49),"per.25",AND(D8=plotting!$C$49+13,D8&lt;=plotting!$D$49),"per.26",AND(D8=plotting!$C$49+13.5,D8&lt;=plotting!$D$49),"per.27",AND(D8=plotting!$C$49+14,D8&lt;=plotting!$D$49),"per.28",AND(D8=plotting!$C$49+14.5,D8&lt;=plotting!$D$49),"per.29",AND(D8=plotting!$C$49+15,D8&lt;=plotting!$D$49),"per.30",D8&gt;plotting!$D$49,"na")</f>
        <v>na</v>
      </c>
      <c r="M8" s="11" t="str" cm="1">
        <f t="array" ref="M8">_xlfn.IFS(D8&lt;plotting!$C$32+2.5,"na",AND(D8&gt;=plotting!$C$32,D8&lt;plotting!$D$32),plotting!$F$32,AND(D8&gt;=plotting!$D$32,D8&lt;plotting!$C$33+2.5),"na",AND(D8&gt;=plotting!$C$33,D8&lt;plotting!$D$33),plotting!$F$33,AND(D8&gt;=plotting!$D$33,D8&lt;plotting!$C$34+2.5),"na",AND(D8&gt;=plotting!$C$34,D8&lt;plotting!$D$34),plotting!$F$34,AND(D8&gt;=plotting!$D$34,D8&lt;plotting!$I$40),"na",D8=plotting!$I$40,plotting!$J$40,AND(D8&gt;plotting!$I$40,D8&lt;plotting!$I$41,D8&lt;plotting!$D$40),"na",D8=plotting!$I$41,plotting!$J$41,AND(D8&gt;plotting!$I$41,D8&lt;plotting!$I$42,D8&lt;plotting!$D$40),"na",D8=plotting!$I$42,plotting!$J$42,AND(D8&gt;plotting!$I$42,D8&lt;=plotting!$D$40),"na",AND(D8&gt;plotting!$D$40,D8&lt;=plotting!$C$49),"na",AND(D8&gt;plotting!$C$49,D8&lt;=plotting!$D$49),plotting!$E$49,D8&gt;plotting!$D$49,"na")</f>
        <v>na</v>
      </c>
      <c r="N8" s="11" t="str" cm="1">
        <f t="array" ref="N8">_xlfn.IFS(D8&lt;plotting!$C$32+2.5,"na",AND(D8&gt;=plotting!$C$32,D8&lt;plotting!$D$32),plotting!$G$32,AND(D8&gt;=plotting!$D$32,D8&lt;plotting!$C$33+2.5),"na",AND(D8&gt;=plotting!$C$33,D8&lt;plotting!$D$33),plotting!$G$33,AND(D8&gt;=plotting!$D$33,D8&lt;plotting!$C$34+2.5),"na",AND(D8&gt;=plotting!$C$34,D8&lt;plotting!$D$34),plotting!$G$34,AND(D8&gt;=plotting!$D$34,D8&lt;=plotting!$C$40),"na",AND(D8&gt;plotting!$C$40,D8&lt;=plotting!$D$40),plotting!$K$40,AND(D8&gt;plotting!$D$40,D8&lt;=plotting!$C$49),"na",AND(D8&gt;plotting!$C$49,D8&lt;=plotting!$F$49),plotting!$G$49,AND(D8&gt;plotting!$F$49,D8&lt;=plotting!$F$50),plotting!$G$50,AND(D8&gt;plotting!$F$50,D8&lt;=plotting!$F$51),plotting!$G$51,AND(D8&gt;plotting!$F$51,D8&lt;=plotting!$F$52),plotting!$G$52,AND(D8&gt;plotting!$F$52,D8&lt;=plotting!$F$53),plotting!$G$53,AND(D8&gt;plotting!$F$53,D8&lt;=plotting!$D$49),plotting!$G$54,D8&gt;plotting!$D$49,"na")</f>
        <v>na</v>
      </c>
      <c r="O8" s="11" t="str">
        <f>IF(AND(D8&gt;plotting!$C$40,D8&lt;=plotting!$D$40),plotting!$H$40,"na")</f>
        <v>na</v>
      </c>
      <c r="P8" t="str">
        <f>IF(AND(D8&gt;plotting!$C$40,D8&lt;=plotting!$D$40),plotting!$L$40,"na")</f>
        <v>na</v>
      </c>
      <c r="Q8" t="str">
        <f>IF(AND(D8&gt;plotting!$C$40,D8&lt;=plotting!$D$40),plotting!$J$43,"na")</f>
        <v>na</v>
      </c>
      <c r="R8" s="1"/>
      <c r="S8" s="1"/>
      <c r="T8" s="1"/>
      <c r="U8" s="14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35">
      <c r="A9" s="11">
        <f>IF(plotting!$D$4&gt;0,plotting!$D$4,"na")</f>
        <v>5</v>
      </c>
      <c r="B9" s="11" t="str">
        <f>IF(plotting!$D$10&gt;0,plotting!$D$10,"na")</f>
        <v>idr4000_h24</v>
      </c>
      <c r="C9" s="11" t="str">
        <f>IF(plotting!$D$11&gt;0,plotting!$D$11,"na")</f>
        <v>t1</v>
      </c>
      <c r="D9" s="11">
        <v>4</v>
      </c>
      <c r="E9" s="11" t="str">
        <f>IF(plotting!$D$5&gt;0,plotting!$D$5,"na")</f>
        <v>M</v>
      </c>
      <c r="F9" s="11">
        <f>IF(plotting!$D$7&gt;0,plotting!$D$7,"na")</f>
        <v>180</v>
      </c>
      <c r="G9" s="11">
        <f>IF(plotting!$D$8&gt;0,plotting!$D$8,"na")</f>
        <v>74.599999999999994</v>
      </c>
      <c r="H9" s="11">
        <f>IF(AND(plotting!$D$6&gt;0,plotting!$D$12&gt;0),(plotting!$D$12-plotting!$D$6)/365,"na")</f>
        <v>23.183561643835617</v>
      </c>
      <c r="I9" s="11">
        <f>IF(plotting!$D$18&gt;0,plotting!$D$18,"na")</f>
        <v>18.8</v>
      </c>
      <c r="J9" s="11">
        <f>IF(plotting!$D$19&gt;0,plotting!$D$19,"na")</f>
        <v>66</v>
      </c>
      <c r="K9" s="11">
        <f>IF(plotting!$D$13&gt;0,plotting!$D$13*24,"na")</f>
        <v>9.4666666666666668</v>
      </c>
      <c r="L9" s="12" t="str" cm="1">
        <f t="array" ref="L9">_xlfn.IFS(D9&lt;plotting!$C$32+2.5,"na",AND(D9=plotting!$C$32+2.5,D9&lt;=plotting!$D$32),"sub_25.1",AND(D9=plotting!$C$32+3,D9&lt;=plotting!$D$32),"sub_25.2",AND(D9=plotting!$C$32+3.5,D9&lt;=plotting!$D$32),"sub_25.3",AND(D9=plotting!$C$32+4,D9&lt;=plotting!$D$32),"sub_25.4",AND(D9=plotting!$C$32+4.5,D9&lt;=plotting!$D$32),"sub_25.5",AND(D9=plotting!$C$32+5,D9&lt;plotting!$D$32),"sub_25.6",AND(D9&gt;=plotting!$D$32,D9&lt;plotting!$C$33+2.5),"na",AND(D9=plotting!$C$33+2.5,D9&lt;=plotting!$D$33),"sub_40.1",AND(D9=plotting!$C$33+3,D9&lt;=plotting!$D$33),"sub_40.2",AND(D9=plotting!$C$33+3.5,D9&lt;=plotting!$D$33),"sub_40.3",AND(D9=plotting!$C$33+4,D9&lt;=plotting!$D$33),"sub_40.4",AND(D9=plotting!$C$33+4.5,D9&lt;=plotting!$D$33),"sub_40.5",AND(D9=plotting!$C$33+5,D9&lt;plotting!$D$33),"sub_40.6",AND(D9&gt;=plotting!$D$33,D9&lt;plotting!$C$34+2.5),"na",AND(D9=plotting!$C$34+2.5,D9&lt;=plotting!$D$34),"new_40.1",AND(D9=plotting!$C$34+3,D9&lt;=plotting!$D$34),"new_40.2",AND(D9=plotting!$C$34+3.5,D9&lt;=plotting!$D$34),"new_40.3",AND(D9=plotting!$C$34+4,D9&lt;=plotting!$D$34),"new_40.4",AND(D9=plotting!$C$34+4.5,D9&lt;=plotting!$D$34),"new_40.5",AND(D9=plotting!$C$34+5,D9&lt;plotting!$D$34),"new_40.6",AND(D9&gt;=plotting!$D$34,D9&lt;=plotting!$C$40),"na",AND(D9=plotting!$C$40+0.5,D9&lt;=plotting!$D$40),"max.1",AND(D9=plotting!$C$40+1,D9&lt;=plotting!$D$40),"max.2",AND(D9=plotting!$C$40+1.5,D9&lt;=plotting!$D$40),"max.3",AND(D9=plotting!$C$40+2,D9&lt;=plotting!$D$40),"max.4",AND(D9=plotting!$C$40+2.5,D9&lt;=plotting!$D$40),"max.5",AND(D9=plotting!$C$40+3,D9&lt;=plotting!$D$40),"max.6",AND(D9=plotting!$C$40+3.5,D9&lt;=plotting!$D$40),"max.7",AND(D9=plotting!$C$40+4,D9&lt;=plotting!$D$40),"max.8",AND(D9=plotting!$C$40+4.5,D9&lt;=plotting!$D$40),"max.9",AND(D9=plotting!$C$40+5,D9&lt;=plotting!$D$40),"max.10",AND(D9=plotting!$C$40+5.5,D9&lt;=plotting!$D$40),"max.11",AND(D9=plotting!$C$40+6,D9&lt;=plotting!$D$40),"max.12",AND(D9=plotting!$C$40+6.5,D9&lt;=plotting!$D$40),"max.13",AND(D9=plotting!$C$40+7,D9&lt;=plotting!$D$40),"max.14",AND(D9=plotting!$C$40+7.5,D9&lt;=plotting!$D$40),"max.15",AND(D9=plotting!$C$40+8,D9&lt;=plotting!$D$40),"max.16",AND(D9=plotting!$C$40+8.5,D9&lt;=plotting!$D$40),"max.17",AND(D9=plotting!$C$40+9,D9&lt;=plotting!$D$40),"max.18",AND(D9=plotting!$C$40+9.5,D9&lt;=plotting!$D$40),"max.19",AND(D9=plotting!$C$40+10,D9&lt;=plotting!$D$40),"max.20",AND(D9=plotting!$C$40+10.5,D9&lt;=plotting!$D$40),"max.21",AND(D9=plotting!$C$40+11,D9&lt;=plotting!$D$40),"max.22",AND(D9=plotting!$C$40+11.5,D9&lt;=plotting!$D$40),"max.23",AND(D9=plotting!$C$40+12,D9&lt;=plotting!$D$40),"max.24",AND(D9=plotting!$C$40+12.5,D9&lt;=plotting!$D$40),"max.25",AND(D9=plotting!$C$40+13,D9&lt;=plotting!$D$40),"max.26",AND(D9=plotting!$C$40+13.5,D9&lt;=plotting!$D$40),"max.27",AND(D9=plotting!$C$40+14,D9&lt;=plotting!$D$40),"max.28",AND(D9=plotting!$C$40+14.5,D9&lt;=plotting!$D$40),"max.29",AND(D9=plotting!$C$40+15,D9&lt;=plotting!$D$40),"max.30",AND(D9&gt;plotting!$D$40,D9&lt;=plotting!$C$49),"na",AND(D9=plotting!$C$49+0.5,D9&lt;=plotting!$D$49),"per.1",AND(D9=plotting!$C$49+1,D9&lt;=plotting!$D$49),"per.2",AND(D9=plotting!$C$49+1.5,D9&lt;=plotting!$D$49),"per.3",AND(D9=plotting!$C$49+2,D9&lt;=plotting!$D$49),"per.4",AND(D9=plotting!$C$49+2.5,D9&lt;=plotting!$D$49),"per.5",AND(D9=plotting!$C$49+3,D9&lt;=plotting!$D$49),"per.6",AND(D9=plotting!$C$49+3.5,D9&lt;=plotting!$D$49),"per.7",AND(D9=plotting!$C$49+4,D9&lt;=plotting!$D$49),"per.8",AND(D9=plotting!$C$49+4.5,D9&lt;=plotting!$D$49),"per.9",AND(D9=plotting!$C$49+5,D9&lt;=plotting!$D$49),"per.10",AND(D9=plotting!$C$49+5.5,D9&lt;=plotting!$D$49),"per.11",AND(D9=plotting!$C$49+6,D9&lt;=plotting!$D$49),"per.12",AND(D9=plotting!$C$49+6.5,D9&lt;=plotting!$D$49),"per.13",AND(D9=plotting!$C$49+7,D9&lt;=plotting!$D$49),"per.14",AND(D9=plotting!$C$49+7.5,D9&lt;=plotting!$D$49),"per.15",AND(D9=plotting!$C$49+8,D9&lt;=plotting!$D$49),"per.16",AND(D9=plotting!$C$49+8.5,D9&lt;=plotting!$D$49),"per.17",AND(D9=plotting!$C$49+9,D9&lt;=plotting!$D$49),"per.18",AND(D9=plotting!$C$49+9.5,D9&lt;=plotting!$D$49),"per.19",AND(D9=plotting!$C$49+10,D9&lt;=plotting!$D$49),"per.20",AND(D9=plotting!$C$49+10.5,D9&lt;=plotting!$D$49),"per.21",AND(D9=plotting!$C$49+11,D9&lt;=plotting!$D$49),"per.22",AND(D9=plotting!$C$49+11.5,D9&lt;=plotting!$D$49),"per.23",AND(D9=plotting!$C$49+12,D9&lt;=plotting!$D$49),"per.24",AND(D9=plotting!$C$49+12.5,D9&lt;=plotting!$D$49),"per.25",AND(D9=plotting!$C$49+13,D9&lt;=plotting!$D$49),"per.26",AND(D9=plotting!$C$49+13.5,D9&lt;=plotting!$D$49),"per.27",AND(D9=plotting!$C$49+14,D9&lt;=plotting!$D$49),"per.28",AND(D9=plotting!$C$49+14.5,D9&lt;=plotting!$D$49),"per.29",AND(D9=plotting!$C$49+15,D9&lt;=plotting!$D$49),"per.30",D9&gt;plotting!$D$49,"na")</f>
        <v>na</v>
      </c>
      <c r="M9" s="11" t="str" cm="1">
        <f t="array" ref="M9">_xlfn.IFS(D9&lt;plotting!$C$32+2.5,"na",AND(D9&gt;=plotting!$C$32,D9&lt;plotting!$D$32),plotting!$F$32,AND(D9&gt;=plotting!$D$32,D9&lt;plotting!$C$33+2.5),"na",AND(D9&gt;=plotting!$C$33,D9&lt;plotting!$D$33),plotting!$F$33,AND(D9&gt;=plotting!$D$33,D9&lt;plotting!$C$34+2.5),"na",AND(D9&gt;=plotting!$C$34,D9&lt;plotting!$D$34),plotting!$F$34,AND(D9&gt;=plotting!$D$34,D9&lt;plotting!$I$40),"na",D9=plotting!$I$40,plotting!$J$40,AND(D9&gt;plotting!$I$40,D9&lt;plotting!$I$41,D9&lt;plotting!$D$40),"na",D9=plotting!$I$41,plotting!$J$41,AND(D9&gt;plotting!$I$41,D9&lt;plotting!$I$42,D9&lt;plotting!$D$40),"na",D9=plotting!$I$42,plotting!$J$42,AND(D9&gt;plotting!$I$42,D9&lt;=plotting!$D$40),"na",AND(D9&gt;plotting!$D$40,D9&lt;=plotting!$C$49),"na",AND(D9&gt;plotting!$C$49,D9&lt;=plotting!$D$49),plotting!$E$49,D9&gt;plotting!$D$49,"na")</f>
        <v>na</v>
      </c>
      <c r="N9" s="11" t="str" cm="1">
        <f t="array" ref="N9">_xlfn.IFS(D9&lt;plotting!$C$32+2.5,"na",AND(D9&gt;=plotting!$C$32,D9&lt;plotting!$D$32),plotting!$G$32,AND(D9&gt;=plotting!$D$32,D9&lt;plotting!$C$33+2.5),"na",AND(D9&gt;=plotting!$C$33,D9&lt;plotting!$D$33),plotting!$G$33,AND(D9&gt;=plotting!$D$33,D9&lt;plotting!$C$34+2.5),"na",AND(D9&gt;=plotting!$C$34,D9&lt;plotting!$D$34),plotting!$G$34,AND(D9&gt;=plotting!$D$34,D9&lt;=plotting!$C$40),"na",AND(D9&gt;plotting!$C$40,D9&lt;=plotting!$D$40),plotting!$K$40,AND(D9&gt;plotting!$D$40,D9&lt;=plotting!$C$49),"na",AND(D9&gt;plotting!$C$49,D9&lt;=plotting!$F$49),plotting!$G$49,AND(D9&gt;plotting!$F$49,D9&lt;=plotting!$F$50),plotting!$G$50,AND(D9&gt;plotting!$F$50,D9&lt;=plotting!$F$51),plotting!$G$51,AND(D9&gt;plotting!$F$51,D9&lt;=plotting!$F$52),plotting!$G$52,AND(D9&gt;plotting!$F$52,D9&lt;=plotting!$F$53),plotting!$G$53,AND(D9&gt;plotting!$F$53,D9&lt;=plotting!$D$49),plotting!$G$54,D9&gt;plotting!$D$49,"na")</f>
        <v>na</v>
      </c>
      <c r="O9" s="11" t="str">
        <f>IF(AND(D9&gt;plotting!$C$40,D9&lt;=plotting!$D$40),plotting!$H$40,"na")</f>
        <v>na</v>
      </c>
      <c r="P9" t="str">
        <f>IF(AND(D9&gt;plotting!$C$40,D9&lt;=plotting!$D$40),plotting!$L$40,"na")</f>
        <v>na</v>
      </c>
      <c r="Q9" t="str">
        <f>IF(AND(D9&gt;plotting!$C$40,D9&lt;=plotting!$D$40),plotting!$J$43,"na")</f>
        <v>na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35">
      <c r="A10" s="11">
        <f>IF(plotting!$D$4&gt;0,plotting!$D$4,"na")</f>
        <v>5</v>
      </c>
      <c r="B10" s="11" t="str">
        <f>IF(plotting!$D$10&gt;0,plotting!$D$10,"na")</f>
        <v>idr4000_h24</v>
      </c>
      <c r="C10" s="11" t="str">
        <f>IF(plotting!$D$11&gt;0,plotting!$D$11,"na")</f>
        <v>t1</v>
      </c>
      <c r="D10" s="11">
        <v>4.5</v>
      </c>
      <c r="E10" s="11" t="str">
        <f>IF(plotting!$D$5&gt;0,plotting!$D$5,"na")</f>
        <v>M</v>
      </c>
      <c r="F10" s="11">
        <f>IF(plotting!$D$7&gt;0,plotting!$D$7,"na")</f>
        <v>180</v>
      </c>
      <c r="G10" s="11">
        <f>IF(plotting!$D$8&gt;0,plotting!$D$8,"na")</f>
        <v>74.599999999999994</v>
      </c>
      <c r="H10" s="11">
        <f>IF(AND(plotting!$D$6&gt;0,plotting!$D$12&gt;0),(plotting!$D$12-plotting!$D$6)/365,"na")</f>
        <v>23.183561643835617</v>
      </c>
      <c r="I10" s="11">
        <f>IF(plotting!$D$18&gt;0,plotting!$D$18,"na")</f>
        <v>18.8</v>
      </c>
      <c r="J10" s="11">
        <f>IF(plotting!$D$19&gt;0,plotting!$D$19,"na")</f>
        <v>66</v>
      </c>
      <c r="K10" s="11">
        <f>IF(plotting!$D$13&gt;0,plotting!$D$13*24,"na")</f>
        <v>9.4666666666666668</v>
      </c>
      <c r="L10" s="12" t="str" cm="1">
        <f t="array" ref="L10">_xlfn.IFS(D10&lt;plotting!$C$32+2.5,"na",AND(D10=plotting!$C$32+2.5,D10&lt;=plotting!$D$32),"sub_25.1",AND(D10=plotting!$C$32+3,D10&lt;=plotting!$D$32),"sub_25.2",AND(D10=plotting!$C$32+3.5,D10&lt;=plotting!$D$32),"sub_25.3",AND(D10=plotting!$C$32+4,D10&lt;=plotting!$D$32),"sub_25.4",AND(D10=plotting!$C$32+4.5,D10&lt;=plotting!$D$32),"sub_25.5",AND(D10=plotting!$C$32+5,D10&lt;plotting!$D$32),"sub_25.6",AND(D10&gt;=plotting!$D$32,D10&lt;plotting!$C$33+2.5),"na",AND(D10=plotting!$C$33+2.5,D10&lt;=plotting!$D$33),"sub_40.1",AND(D10=plotting!$C$33+3,D10&lt;=plotting!$D$33),"sub_40.2",AND(D10=plotting!$C$33+3.5,D10&lt;=plotting!$D$33),"sub_40.3",AND(D10=plotting!$C$33+4,D10&lt;=plotting!$D$33),"sub_40.4",AND(D10=plotting!$C$33+4.5,D10&lt;=plotting!$D$33),"sub_40.5",AND(D10=plotting!$C$33+5,D10&lt;plotting!$D$33),"sub_40.6",AND(D10&gt;=plotting!$D$33,D10&lt;plotting!$C$34+2.5),"na",AND(D10=plotting!$C$34+2.5,D10&lt;=plotting!$D$34),"new_40.1",AND(D10=plotting!$C$34+3,D10&lt;=plotting!$D$34),"new_40.2",AND(D10=plotting!$C$34+3.5,D10&lt;=plotting!$D$34),"new_40.3",AND(D10=plotting!$C$34+4,D10&lt;=plotting!$D$34),"new_40.4",AND(D10=plotting!$C$34+4.5,D10&lt;=plotting!$D$34),"new_40.5",AND(D10=plotting!$C$34+5,D10&lt;plotting!$D$34),"new_40.6",AND(D10&gt;=plotting!$D$34,D10&lt;=plotting!$C$40),"na",AND(D10=plotting!$C$40+0.5,D10&lt;=plotting!$D$40),"max.1",AND(D10=plotting!$C$40+1,D10&lt;=plotting!$D$40),"max.2",AND(D10=plotting!$C$40+1.5,D10&lt;=plotting!$D$40),"max.3",AND(D10=plotting!$C$40+2,D10&lt;=plotting!$D$40),"max.4",AND(D10=plotting!$C$40+2.5,D10&lt;=plotting!$D$40),"max.5",AND(D10=plotting!$C$40+3,D10&lt;=plotting!$D$40),"max.6",AND(D10=plotting!$C$40+3.5,D10&lt;=plotting!$D$40),"max.7",AND(D10=plotting!$C$40+4,D10&lt;=plotting!$D$40),"max.8",AND(D10=plotting!$C$40+4.5,D10&lt;=plotting!$D$40),"max.9",AND(D10=plotting!$C$40+5,D10&lt;=plotting!$D$40),"max.10",AND(D10=plotting!$C$40+5.5,D10&lt;=plotting!$D$40),"max.11",AND(D10=plotting!$C$40+6,D10&lt;=plotting!$D$40),"max.12",AND(D10=plotting!$C$40+6.5,D10&lt;=plotting!$D$40),"max.13",AND(D10=plotting!$C$40+7,D10&lt;=plotting!$D$40),"max.14",AND(D10=plotting!$C$40+7.5,D10&lt;=plotting!$D$40),"max.15",AND(D10=plotting!$C$40+8,D10&lt;=plotting!$D$40),"max.16",AND(D10=plotting!$C$40+8.5,D10&lt;=plotting!$D$40),"max.17",AND(D10=plotting!$C$40+9,D10&lt;=plotting!$D$40),"max.18",AND(D10=plotting!$C$40+9.5,D10&lt;=plotting!$D$40),"max.19",AND(D10=plotting!$C$40+10,D10&lt;=plotting!$D$40),"max.20",AND(D10=plotting!$C$40+10.5,D10&lt;=plotting!$D$40),"max.21",AND(D10=plotting!$C$40+11,D10&lt;=plotting!$D$40),"max.22",AND(D10=plotting!$C$40+11.5,D10&lt;=plotting!$D$40),"max.23",AND(D10=plotting!$C$40+12,D10&lt;=plotting!$D$40),"max.24",AND(D10=plotting!$C$40+12.5,D10&lt;=plotting!$D$40),"max.25",AND(D10=plotting!$C$40+13,D10&lt;=plotting!$D$40),"max.26",AND(D10=plotting!$C$40+13.5,D10&lt;=plotting!$D$40),"max.27",AND(D10=plotting!$C$40+14,D10&lt;=plotting!$D$40),"max.28",AND(D10=plotting!$C$40+14.5,D10&lt;=plotting!$D$40),"max.29",AND(D10=plotting!$C$40+15,D10&lt;=plotting!$D$40),"max.30",AND(D10&gt;plotting!$D$40,D10&lt;=plotting!$C$49),"na",AND(D10=plotting!$C$49+0.5,D10&lt;=plotting!$D$49),"per.1",AND(D10=plotting!$C$49+1,D10&lt;=plotting!$D$49),"per.2",AND(D10=plotting!$C$49+1.5,D10&lt;=plotting!$D$49),"per.3",AND(D10=plotting!$C$49+2,D10&lt;=plotting!$D$49),"per.4",AND(D10=plotting!$C$49+2.5,D10&lt;=plotting!$D$49),"per.5",AND(D10=plotting!$C$49+3,D10&lt;=plotting!$D$49),"per.6",AND(D10=plotting!$C$49+3.5,D10&lt;=plotting!$D$49),"per.7",AND(D10=plotting!$C$49+4,D10&lt;=plotting!$D$49),"per.8",AND(D10=plotting!$C$49+4.5,D10&lt;=plotting!$D$49),"per.9",AND(D10=plotting!$C$49+5,D10&lt;=plotting!$D$49),"per.10",AND(D10=plotting!$C$49+5.5,D10&lt;=plotting!$D$49),"per.11",AND(D10=plotting!$C$49+6,D10&lt;=plotting!$D$49),"per.12",AND(D10=plotting!$C$49+6.5,D10&lt;=plotting!$D$49),"per.13",AND(D10=plotting!$C$49+7,D10&lt;=plotting!$D$49),"per.14",AND(D10=plotting!$C$49+7.5,D10&lt;=plotting!$D$49),"per.15",AND(D10=plotting!$C$49+8,D10&lt;=plotting!$D$49),"per.16",AND(D10=plotting!$C$49+8.5,D10&lt;=plotting!$D$49),"per.17",AND(D10=plotting!$C$49+9,D10&lt;=plotting!$D$49),"per.18",AND(D10=plotting!$C$49+9.5,D10&lt;=plotting!$D$49),"per.19",AND(D10=plotting!$C$49+10,D10&lt;=plotting!$D$49),"per.20",AND(D10=plotting!$C$49+10.5,D10&lt;=plotting!$D$49),"per.21",AND(D10=plotting!$C$49+11,D10&lt;=plotting!$D$49),"per.22",AND(D10=plotting!$C$49+11.5,D10&lt;=plotting!$D$49),"per.23",AND(D10=plotting!$C$49+12,D10&lt;=plotting!$D$49),"per.24",AND(D10=plotting!$C$49+12.5,D10&lt;=plotting!$D$49),"per.25",AND(D10=plotting!$C$49+13,D10&lt;=plotting!$D$49),"per.26",AND(D10=plotting!$C$49+13.5,D10&lt;=plotting!$D$49),"per.27",AND(D10=plotting!$C$49+14,D10&lt;=plotting!$D$49),"per.28",AND(D10=plotting!$C$49+14.5,D10&lt;=plotting!$D$49),"per.29",AND(D10=plotting!$C$49+15,D10&lt;=plotting!$D$49),"per.30",D10&gt;plotting!$D$49,"na")</f>
        <v>na</v>
      </c>
      <c r="M10" s="11" t="str" cm="1">
        <f t="array" ref="M10">_xlfn.IFS(D10&lt;plotting!$C$32+2.5,"na",AND(D10&gt;=plotting!$C$32,D10&lt;plotting!$D$32),plotting!$F$32,AND(D10&gt;=plotting!$D$32,D10&lt;plotting!$C$33+2.5),"na",AND(D10&gt;=plotting!$C$33,D10&lt;plotting!$D$33),plotting!$F$33,AND(D10&gt;=plotting!$D$33,D10&lt;plotting!$C$34+2.5),"na",AND(D10&gt;=plotting!$C$34,D10&lt;plotting!$D$34),plotting!$F$34,AND(D10&gt;=plotting!$D$34,D10&lt;plotting!$I$40),"na",D10=plotting!$I$40,plotting!$J$40,AND(D10&gt;plotting!$I$40,D10&lt;plotting!$I$41,D10&lt;plotting!$D$40),"na",D10=plotting!$I$41,plotting!$J$41,AND(D10&gt;plotting!$I$41,D10&lt;plotting!$I$42,D10&lt;plotting!$D$40),"na",D10=plotting!$I$42,plotting!$J$42,AND(D10&gt;plotting!$I$42,D10&lt;=plotting!$D$40),"na",AND(D10&gt;plotting!$D$40,D10&lt;=plotting!$C$49),"na",AND(D10&gt;plotting!$C$49,D10&lt;=plotting!$D$49),plotting!$E$49,D10&gt;plotting!$D$49,"na")</f>
        <v>na</v>
      </c>
      <c r="N10" s="11" t="str" cm="1">
        <f t="array" ref="N10">_xlfn.IFS(D10&lt;plotting!$C$32+2.5,"na",AND(D10&gt;=plotting!$C$32,D10&lt;plotting!$D$32),plotting!$G$32,AND(D10&gt;=plotting!$D$32,D10&lt;plotting!$C$33+2.5),"na",AND(D10&gt;=plotting!$C$33,D10&lt;plotting!$D$33),plotting!$G$33,AND(D10&gt;=plotting!$D$33,D10&lt;plotting!$C$34+2.5),"na",AND(D10&gt;=plotting!$C$34,D10&lt;plotting!$D$34),plotting!$G$34,AND(D10&gt;=plotting!$D$34,D10&lt;=plotting!$C$40),"na",AND(D10&gt;plotting!$C$40,D10&lt;=plotting!$D$40),plotting!$K$40,AND(D10&gt;plotting!$D$40,D10&lt;=plotting!$C$49),"na",AND(D10&gt;plotting!$C$49,D10&lt;=plotting!$F$49),plotting!$G$49,AND(D10&gt;plotting!$F$49,D10&lt;=plotting!$F$50),plotting!$G$50,AND(D10&gt;plotting!$F$50,D10&lt;=plotting!$F$51),plotting!$G$51,AND(D10&gt;plotting!$F$51,D10&lt;=plotting!$F$52),plotting!$G$52,AND(D10&gt;plotting!$F$52,D10&lt;=plotting!$F$53),plotting!$G$53,AND(D10&gt;plotting!$F$53,D10&lt;=plotting!$D$49),plotting!$G$54,D10&gt;plotting!$D$49,"na")</f>
        <v>na</v>
      </c>
      <c r="O10" s="11" t="str">
        <f>IF(AND(D10&gt;plotting!$C$40,D10&lt;=plotting!$D$40),plotting!$H$40,"na")</f>
        <v>na</v>
      </c>
      <c r="P10" t="str">
        <f>IF(AND(D10&gt;plotting!$C$40,D10&lt;=plotting!$D$40),plotting!$L$40,"na")</f>
        <v>na</v>
      </c>
      <c r="Q10" t="str">
        <f>IF(AND(D10&gt;plotting!$C$40,D10&lt;=plotting!$D$40),plotting!$J$43,"na")</f>
        <v>na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5">
      <c r="A11" s="11">
        <f>IF(plotting!$D$4&gt;0,plotting!$D$4,"na")</f>
        <v>5</v>
      </c>
      <c r="B11" s="11" t="str">
        <f>IF(plotting!$D$10&gt;0,plotting!$D$10,"na")</f>
        <v>idr4000_h24</v>
      </c>
      <c r="C11" s="11" t="str">
        <f>IF(plotting!$D$11&gt;0,plotting!$D$11,"na")</f>
        <v>t1</v>
      </c>
      <c r="D11" s="11">
        <v>5</v>
      </c>
      <c r="E11" s="11" t="str">
        <f>IF(plotting!$D$5&gt;0,plotting!$D$5,"na")</f>
        <v>M</v>
      </c>
      <c r="F11" s="11">
        <f>IF(plotting!$D$7&gt;0,plotting!$D$7,"na")</f>
        <v>180</v>
      </c>
      <c r="G11" s="11">
        <f>IF(plotting!$D$8&gt;0,plotting!$D$8,"na")</f>
        <v>74.599999999999994</v>
      </c>
      <c r="H11" s="11">
        <f>IF(AND(plotting!$D$6&gt;0,plotting!$D$12&gt;0),(plotting!$D$12-plotting!$D$6)/365,"na")</f>
        <v>23.183561643835617</v>
      </c>
      <c r="I11" s="11">
        <f>IF(plotting!$D$18&gt;0,plotting!$D$18,"na")</f>
        <v>18.8</v>
      </c>
      <c r="J11" s="11">
        <f>IF(plotting!$D$19&gt;0,plotting!$D$19,"na")</f>
        <v>66</v>
      </c>
      <c r="K11" s="11">
        <f>IF(plotting!$D$13&gt;0,plotting!$D$13*24,"na")</f>
        <v>9.4666666666666668</v>
      </c>
      <c r="L11" s="12" t="str" cm="1">
        <f t="array" ref="L11">_xlfn.IFS(D11&lt;plotting!$C$32+2.5,"na",AND(D11=plotting!$C$32+2.5,D11&lt;=plotting!$D$32),"sub_25.1",AND(D11=plotting!$C$32+3,D11&lt;=plotting!$D$32),"sub_25.2",AND(D11=plotting!$C$32+3.5,D11&lt;=plotting!$D$32),"sub_25.3",AND(D11=plotting!$C$32+4,D11&lt;=plotting!$D$32),"sub_25.4",AND(D11=plotting!$C$32+4.5,D11&lt;=plotting!$D$32),"sub_25.5",AND(D11=plotting!$C$32+5,D11&lt;plotting!$D$32),"sub_25.6",AND(D11&gt;=plotting!$D$32,D11&lt;plotting!$C$33+2.5),"na",AND(D11=plotting!$C$33+2.5,D11&lt;=plotting!$D$33),"sub_40.1",AND(D11=plotting!$C$33+3,D11&lt;=plotting!$D$33),"sub_40.2",AND(D11=plotting!$C$33+3.5,D11&lt;=plotting!$D$33),"sub_40.3",AND(D11=plotting!$C$33+4,D11&lt;=plotting!$D$33),"sub_40.4",AND(D11=plotting!$C$33+4.5,D11&lt;=plotting!$D$33),"sub_40.5",AND(D11=plotting!$C$33+5,D11&lt;plotting!$D$33),"sub_40.6",AND(D11&gt;=plotting!$D$33,D11&lt;plotting!$C$34+2.5),"na",AND(D11=plotting!$C$34+2.5,D11&lt;=plotting!$D$34),"new_40.1",AND(D11=plotting!$C$34+3,D11&lt;=plotting!$D$34),"new_40.2",AND(D11=plotting!$C$34+3.5,D11&lt;=plotting!$D$34),"new_40.3",AND(D11=plotting!$C$34+4,D11&lt;=plotting!$D$34),"new_40.4",AND(D11=plotting!$C$34+4.5,D11&lt;=plotting!$D$34),"new_40.5",AND(D11=plotting!$C$34+5,D11&lt;plotting!$D$34),"new_40.6",AND(D11&gt;=plotting!$D$34,D11&lt;=plotting!$C$40),"na",AND(D11=plotting!$C$40+0.5,D11&lt;=plotting!$D$40),"max.1",AND(D11=plotting!$C$40+1,D11&lt;=plotting!$D$40),"max.2",AND(D11=plotting!$C$40+1.5,D11&lt;=plotting!$D$40),"max.3",AND(D11=plotting!$C$40+2,D11&lt;=plotting!$D$40),"max.4",AND(D11=plotting!$C$40+2.5,D11&lt;=plotting!$D$40),"max.5",AND(D11=plotting!$C$40+3,D11&lt;=plotting!$D$40),"max.6",AND(D11=plotting!$C$40+3.5,D11&lt;=plotting!$D$40),"max.7",AND(D11=plotting!$C$40+4,D11&lt;=plotting!$D$40),"max.8",AND(D11=plotting!$C$40+4.5,D11&lt;=plotting!$D$40),"max.9",AND(D11=plotting!$C$40+5,D11&lt;=plotting!$D$40),"max.10",AND(D11=plotting!$C$40+5.5,D11&lt;=plotting!$D$40),"max.11",AND(D11=plotting!$C$40+6,D11&lt;=plotting!$D$40),"max.12",AND(D11=plotting!$C$40+6.5,D11&lt;=plotting!$D$40),"max.13",AND(D11=plotting!$C$40+7,D11&lt;=plotting!$D$40),"max.14",AND(D11=plotting!$C$40+7.5,D11&lt;=plotting!$D$40),"max.15",AND(D11=plotting!$C$40+8,D11&lt;=plotting!$D$40),"max.16",AND(D11=plotting!$C$40+8.5,D11&lt;=plotting!$D$40),"max.17",AND(D11=plotting!$C$40+9,D11&lt;=plotting!$D$40),"max.18",AND(D11=plotting!$C$40+9.5,D11&lt;=plotting!$D$40),"max.19",AND(D11=plotting!$C$40+10,D11&lt;=plotting!$D$40),"max.20",AND(D11=plotting!$C$40+10.5,D11&lt;=plotting!$D$40),"max.21",AND(D11=plotting!$C$40+11,D11&lt;=plotting!$D$40),"max.22",AND(D11=plotting!$C$40+11.5,D11&lt;=plotting!$D$40),"max.23",AND(D11=plotting!$C$40+12,D11&lt;=plotting!$D$40),"max.24",AND(D11=plotting!$C$40+12.5,D11&lt;=plotting!$D$40),"max.25",AND(D11=plotting!$C$40+13,D11&lt;=plotting!$D$40),"max.26",AND(D11=plotting!$C$40+13.5,D11&lt;=plotting!$D$40),"max.27",AND(D11=plotting!$C$40+14,D11&lt;=plotting!$D$40),"max.28",AND(D11=plotting!$C$40+14.5,D11&lt;=plotting!$D$40),"max.29",AND(D11=plotting!$C$40+15,D11&lt;=plotting!$D$40),"max.30",AND(D11&gt;plotting!$D$40,D11&lt;=plotting!$C$49),"na",AND(D11=plotting!$C$49+0.5,D11&lt;=plotting!$D$49),"per.1",AND(D11=plotting!$C$49+1,D11&lt;=plotting!$D$49),"per.2",AND(D11=plotting!$C$49+1.5,D11&lt;=plotting!$D$49),"per.3",AND(D11=plotting!$C$49+2,D11&lt;=plotting!$D$49),"per.4",AND(D11=plotting!$C$49+2.5,D11&lt;=plotting!$D$49),"per.5",AND(D11=plotting!$C$49+3,D11&lt;=plotting!$D$49),"per.6",AND(D11=plotting!$C$49+3.5,D11&lt;=plotting!$D$49),"per.7",AND(D11=plotting!$C$49+4,D11&lt;=plotting!$D$49),"per.8",AND(D11=plotting!$C$49+4.5,D11&lt;=plotting!$D$49),"per.9",AND(D11=plotting!$C$49+5,D11&lt;=plotting!$D$49),"per.10",AND(D11=plotting!$C$49+5.5,D11&lt;=plotting!$D$49),"per.11",AND(D11=plotting!$C$49+6,D11&lt;=plotting!$D$49),"per.12",AND(D11=plotting!$C$49+6.5,D11&lt;=plotting!$D$49),"per.13",AND(D11=plotting!$C$49+7,D11&lt;=plotting!$D$49),"per.14",AND(D11=plotting!$C$49+7.5,D11&lt;=plotting!$D$49),"per.15",AND(D11=plotting!$C$49+8,D11&lt;=plotting!$D$49),"per.16",AND(D11=plotting!$C$49+8.5,D11&lt;=plotting!$D$49),"per.17",AND(D11=plotting!$C$49+9,D11&lt;=plotting!$D$49),"per.18",AND(D11=plotting!$C$49+9.5,D11&lt;=plotting!$D$49),"per.19",AND(D11=plotting!$C$49+10,D11&lt;=plotting!$D$49),"per.20",AND(D11=plotting!$C$49+10.5,D11&lt;=plotting!$D$49),"per.21",AND(D11=plotting!$C$49+11,D11&lt;=plotting!$D$49),"per.22",AND(D11=plotting!$C$49+11.5,D11&lt;=plotting!$D$49),"per.23",AND(D11=plotting!$C$49+12,D11&lt;=plotting!$D$49),"per.24",AND(D11=plotting!$C$49+12.5,D11&lt;=plotting!$D$49),"per.25",AND(D11=plotting!$C$49+13,D11&lt;=plotting!$D$49),"per.26",AND(D11=plotting!$C$49+13.5,D11&lt;=plotting!$D$49),"per.27",AND(D11=plotting!$C$49+14,D11&lt;=plotting!$D$49),"per.28",AND(D11=plotting!$C$49+14.5,D11&lt;=plotting!$D$49),"per.29",AND(D11=plotting!$C$49+15,D11&lt;=plotting!$D$49),"per.30",D11&gt;plotting!$D$49,"na")</f>
        <v>na</v>
      </c>
      <c r="M11" s="11" t="str" cm="1">
        <f t="array" ref="M11">_xlfn.IFS(D11&lt;plotting!$C$32+2.5,"na",AND(D11&gt;=plotting!$C$32,D11&lt;plotting!$D$32),plotting!$F$32,AND(D11&gt;=plotting!$D$32,D11&lt;plotting!$C$33+2.5),"na",AND(D11&gt;=plotting!$C$33,D11&lt;plotting!$D$33),plotting!$F$33,AND(D11&gt;=plotting!$D$33,D11&lt;plotting!$C$34+2.5),"na",AND(D11&gt;=plotting!$C$34,D11&lt;plotting!$D$34),plotting!$F$34,AND(D11&gt;=plotting!$D$34,D11&lt;plotting!$I$40),"na",D11=plotting!$I$40,plotting!$J$40,AND(D11&gt;plotting!$I$40,D11&lt;plotting!$I$41,D11&lt;plotting!$D$40),"na",D11=plotting!$I$41,plotting!$J$41,AND(D11&gt;plotting!$I$41,D11&lt;plotting!$I$42,D11&lt;plotting!$D$40),"na",D11=plotting!$I$42,plotting!$J$42,AND(D11&gt;plotting!$I$42,D11&lt;=plotting!$D$40),"na",AND(D11&gt;plotting!$D$40,D11&lt;=plotting!$C$49),"na",AND(D11&gt;plotting!$C$49,D11&lt;=plotting!$D$49),plotting!$E$49,D11&gt;plotting!$D$49,"na")</f>
        <v>na</v>
      </c>
      <c r="N11" s="11" t="str" cm="1">
        <f t="array" ref="N11">_xlfn.IFS(D11&lt;plotting!$C$32+2.5,"na",AND(D11&gt;=plotting!$C$32,D11&lt;plotting!$D$32),plotting!$G$32,AND(D11&gt;=plotting!$D$32,D11&lt;plotting!$C$33+2.5),"na",AND(D11&gt;=plotting!$C$33,D11&lt;plotting!$D$33),plotting!$G$33,AND(D11&gt;=plotting!$D$33,D11&lt;plotting!$C$34+2.5),"na",AND(D11&gt;=plotting!$C$34,D11&lt;plotting!$D$34),plotting!$G$34,AND(D11&gt;=plotting!$D$34,D11&lt;=plotting!$C$40),"na",AND(D11&gt;plotting!$C$40,D11&lt;=plotting!$D$40),plotting!$K$40,AND(D11&gt;plotting!$D$40,D11&lt;=plotting!$C$49),"na",AND(D11&gt;plotting!$C$49,D11&lt;=plotting!$F$49),plotting!$G$49,AND(D11&gt;plotting!$F$49,D11&lt;=plotting!$F$50),plotting!$G$50,AND(D11&gt;plotting!$F$50,D11&lt;=plotting!$F$51),plotting!$G$51,AND(D11&gt;plotting!$F$51,D11&lt;=plotting!$F$52),plotting!$G$52,AND(D11&gt;plotting!$F$52,D11&lt;=plotting!$F$53),plotting!$G$53,AND(D11&gt;plotting!$F$53,D11&lt;=plotting!$D$49),plotting!$G$54,D11&gt;plotting!$D$49,"na")</f>
        <v>na</v>
      </c>
      <c r="O11" s="11" t="str">
        <f>IF(AND(D11&gt;plotting!$C$40,D11&lt;=plotting!$D$40),plotting!$H$40,"na")</f>
        <v>na</v>
      </c>
      <c r="P11" t="str">
        <f>IF(AND(D11&gt;plotting!$C$40,D11&lt;=plotting!$D$40),plotting!$L$40,"na")</f>
        <v>na</v>
      </c>
      <c r="Q11" t="str">
        <f>IF(AND(D11&gt;plotting!$C$40,D11&lt;=plotting!$D$40),plotting!$J$43,"na")</f>
        <v>na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35">
      <c r="A12" s="11">
        <f>IF(plotting!$D$4&gt;0,plotting!$D$4,"na")</f>
        <v>5</v>
      </c>
      <c r="B12" s="11" t="str">
        <f>IF(plotting!$D$10&gt;0,plotting!$D$10,"na")</f>
        <v>idr4000_h24</v>
      </c>
      <c r="C12" s="11" t="str">
        <f>IF(plotting!$D$11&gt;0,plotting!$D$11,"na")</f>
        <v>t1</v>
      </c>
      <c r="D12" s="11">
        <v>5.5</v>
      </c>
      <c r="E12" s="11" t="str">
        <f>IF(plotting!$D$5&gt;0,plotting!$D$5,"na")</f>
        <v>M</v>
      </c>
      <c r="F12" s="11">
        <f>IF(plotting!$D$7&gt;0,plotting!$D$7,"na")</f>
        <v>180</v>
      </c>
      <c r="G12" s="11">
        <f>IF(plotting!$D$8&gt;0,plotting!$D$8,"na")</f>
        <v>74.599999999999994</v>
      </c>
      <c r="H12" s="11">
        <f>IF(AND(plotting!$D$6&gt;0,plotting!$D$12&gt;0),(plotting!$D$12-plotting!$D$6)/365,"na")</f>
        <v>23.183561643835617</v>
      </c>
      <c r="I12" s="11">
        <f>IF(plotting!$D$18&gt;0,plotting!$D$18,"na")</f>
        <v>18.8</v>
      </c>
      <c r="J12" s="11">
        <f>IF(plotting!$D$19&gt;0,plotting!$D$19,"na")</f>
        <v>66</v>
      </c>
      <c r="K12" s="11">
        <f>IF(plotting!$D$13&gt;0,plotting!$D$13*24,"na")</f>
        <v>9.4666666666666668</v>
      </c>
      <c r="L12" s="12" t="str" cm="1">
        <f t="array" ref="L12">_xlfn.IFS(D12&lt;plotting!$C$32+2.5,"na",AND(D12=plotting!$C$32+2.5,D12&lt;=plotting!$D$32),"sub_25.1",AND(D12=plotting!$C$32+3,D12&lt;=plotting!$D$32),"sub_25.2",AND(D12=plotting!$C$32+3.5,D12&lt;=plotting!$D$32),"sub_25.3",AND(D12=plotting!$C$32+4,D12&lt;=plotting!$D$32),"sub_25.4",AND(D12=plotting!$C$32+4.5,D12&lt;=plotting!$D$32),"sub_25.5",AND(D12=plotting!$C$32+5,D12&lt;plotting!$D$32),"sub_25.6",AND(D12&gt;=plotting!$D$32,D12&lt;plotting!$C$33+2.5),"na",AND(D12=plotting!$C$33+2.5,D12&lt;=plotting!$D$33),"sub_40.1",AND(D12=plotting!$C$33+3,D12&lt;=plotting!$D$33),"sub_40.2",AND(D12=plotting!$C$33+3.5,D12&lt;=plotting!$D$33),"sub_40.3",AND(D12=plotting!$C$33+4,D12&lt;=plotting!$D$33),"sub_40.4",AND(D12=plotting!$C$33+4.5,D12&lt;=plotting!$D$33),"sub_40.5",AND(D12=plotting!$C$33+5,D12&lt;plotting!$D$33),"sub_40.6",AND(D12&gt;=plotting!$D$33,D12&lt;plotting!$C$34+2.5),"na",AND(D12=plotting!$C$34+2.5,D12&lt;=plotting!$D$34),"new_40.1",AND(D12=plotting!$C$34+3,D12&lt;=plotting!$D$34),"new_40.2",AND(D12=plotting!$C$34+3.5,D12&lt;=plotting!$D$34),"new_40.3",AND(D12=plotting!$C$34+4,D12&lt;=plotting!$D$34),"new_40.4",AND(D12=plotting!$C$34+4.5,D12&lt;=plotting!$D$34),"new_40.5",AND(D12=plotting!$C$34+5,D12&lt;plotting!$D$34),"new_40.6",AND(D12&gt;=plotting!$D$34,D12&lt;=plotting!$C$40),"na",AND(D12=plotting!$C$40+0.5,D12&lt;=plotting!$D$40),"max.1",AND(D12=plotting!$C$40+1,D12&lt;=plotting!$D$40),"max.2",AND(D12=plotting!$C$40+1.5,D12&lt;=plotting!$D$40),"max.3",AND(D12=plotting!$C$40+2,D12&lt;=plotting!$D$40),"max.4",AND(D12=plotting!$C$40+2.5,D12&lt;=plotting!$D$40),"max.5",AND(D12=plotting!$C$40+3,D12&lt;=plotting!$D$40),"max.6",AND(D12=plotting!$C$40+3.5,D12&lt;=plotting!$D$40),"max.7",AND(D12=plotting!$C$40+4,D12&lt;=plotting!$D$40),"max.8",AND(D12=plotting!$C$40+4.5,D12&lt;=plotting!$D$40),"max.9",AND(D12=plotting!$C$40+5,D12&lt;=plotting!$D$40),"max.10",AND(D12=plotting!$C$40+5.5,D12&lt;=plotting!$D$40),"max.11",AND(D12=plotting!$C$40+6,D12&lt;=plotting!$D$40),"max.12",AND(D12=plotting!$C$40+6.5,D12&lt;=plotting!$D$40),"max.13",AND(D12=plotting!$C$40+7,D12&lt;=plotting!$D$40),"max.14",AND(D12=plotting!$C$40+7.5,D12&lt;=plotting!$D$40),"max.15",AND(D12=plotting!$C$40+8,D12&lt;=plotting!$D$40),"max.16",AND(D12=plotting!$C$40+8.5,D12&lt;=plotting!$D$40),"max.17",AND(D12=plotting!$C$40+9,D12&lt;=plotting!$D$40),"max.18",AND(D12=plotting!$C$40+9.5,D12&lt;=plotting!$D$40),"max.19",AND(D12=plotting!$C$40+10,D12&lt;=plotting!$D$40),"max.20",AND(D12=plotting!$C$40+10.5,D12&lt;=plotting!$D$40),"max.21",AND(D12=plotting!$C$40+11,D12&lt;=plotting!$D$40),"max.22",AND(D12=plotting!$C$40+11.5,D12&lt;=plotting!$D$40),"max.23",AND(D12=plotting!$C$40+12,D12&lt;=plotting!$D$40),"max.24",AND(D12=plotting!$C$40+12.5,D12&lt;=plotting!$D$40),"max.25",AND(D12=plotting!$C$40+13,D12&lt;=plotting!$D$40),"max.26",AND(D12=plotting!$C$40+13.5,D12&lt;=plotting!$D$40),"max.27",AND(D12=plotting!$C$40+14,D12&lt;=plotting!$D$40),"max.28",AND(D12=plotting!$C$40+14.5,D12&lt;=plotting!$D$40),"max.29",AND(D12=plotting!$C$40+15,D12&lt;=plotting!$D$40),"max.30",AND(D12&gt;plotting!$D$40,D12&lt;=plotting!$C$49),"na",AND(D12=plotting!$C$49+0.5,D12&lt;=plotting!$D$49),"per.1",AND(D12=plotting!$C$49+1,D12&lt;=plotting!$D$49),"per.2",AND(D12=plotting!$C$49+1.5,D12&lt;=plotting!$D$49),"per.3",AND(D12=plotting!$C$49+2,D12&lt;=plotting!$D$49),"per.4",AND(D12=plotting!$C$49+2.5,D12&lt;=plotting!$D$49),"per.5",AND(D12=plotting!$C$49+3,D12&lt;=plotting!$D$49),"per.6",AND(D12=plotting!$C$49+3.5,D12&lt;=plotting!$D$49),"per.7",AND(D12=plotting!$C$49+4,D12&lt;=plotting!$D$49),"per.8",AND(D12=plotting!$C$49+4.5,D12&lt;=plotting!$D$49),"per.9",AND(D12=plotting!$C$49+5,D12&lt;=plotting!$D$49),"per.10",AND(D12=plotting!$C$49+5.5,D12&lt;=plotting!$D$49),"per.11",AND(D12=plotting!$C$49+6,D12&lt;=plotting!$D$49),"per.12",AND(D12=plotting!$C$49+6.5,D12&lt;=plotting!$D$49),"per.13",AND(D12=plotting!$C$49+7,D12&lt;=plotting!$D$49),"per.14",AND(D12=plotting!$C$49+7.5,D12&lt;=plotting!$D$49),"per.15",AND(D12=plotting!$C$49+8,D12&lt;=plotting!$D$49),"per.16",AND(D12=plotting!$C$49+8.5,D12&lt;=plotting!$D$49),"per.17",AND(D12=plotting!$C$49+9,D12&lt;=plotting!$D$49),"per.18",AND(D12=plotting!$C$49+9.5,D12&lt;=plotting!$D$49),"per.19",AND(D12=plotting!$C$49+10,D12&lt;=plotting!$D$49),"per.20",AND(D12=plotting!$C$49+10.5,D12&lt;=plotting!$D$49),"per.21",AND(D12=plotting!$C$49+11,D12&lt;=plotting!$D$49),"per.22",AND(D12=plotting!$C$49+11.5,D12&lt;=plotting!$D$49),"per.23",AND(D12=plotting!$C$49+12,D12&lt;=plotting!$D$49),"per.24",AND(D12=plotting!$C$49+12.5,D12&lt;=plotting!$D$49),"per.25",AND(D12=plotting!$C$49+13,D12&lt;=plotting!$D$49),"per.26",AND(D12=plotting!$C$49+13.5,D12&lt;=plotting!$D$49),"per.27",AND(D12=plotting!$C$49+14,D12&lt;=plotting!$D$49),"per.28",AND(D12=plotting!$C$49+14.5,D12&lt;=plotting!$D$49),"per.29",AND(D12=plotting!$C$49+15,D12&lt;=plotting!$D$49),"per.30",D12&gt;plotting!$D$49,"na")</f>
        <v>max.1</v>
      </c>
      <c r="M12" s="11" t="str" cm="1">
        <f t="array" ref="M12">_xlfn.IFS(D12&lt;plotting!$C$32+2.5,"na",AND(D12&gt;=plotting!$C$32,D12&lt;plotting!$D$32),plotting!$F$32,AND(D12&gt;=plotting!$D$32,D12&lt;plotting!$C$33+2.5),"na",AND(D12&gt;=plotting!$C$33,D12&lt;plotting!$D$33),plotting!$F$33,AND(D12&gt;=plotting!$D$33,D12&lt;plotting!$C$34+2.5),"na",AND(D12&gt;=plotting!$C$34,D12&lt;plotting!$D$34),plotting!$F$34,AND(D12&gt;=plotting!$D$34,D12&lt;plotting!$I$40),"na",D12=plotting!$I$40,plotting!$J$40,AND(D12&gt;plotting!$I$40,D12&lt;plotting!$I$41,D12&lt;plotting!$D$40),"na",D12=plotting!$I$41,plotting!$J$41,AND(D12&gt;plotting!$I$41,D12&lt;plotting!$I$42,D12&lt;plotting!$D$40),"na",D12=plotting!$I$42,plotting!$J$42,AND(D12&gt;plotting!$I$42,D12&lt;=plotting!$D$40),"na",AND(D12&gt;plotting!$D$40,D12&lt;=plotting!$C$49),"na",AND(D12&gt;plotting!$C$49,D12&lt;=plotting!$D$49),plotting!$E$49,D12&gt;plotting!$D$49,"na")</f>
        <v>na</v>
      </c>
      <c r="N12" s="11" cm="1">
        <f t="array" ref="N12">_xlfn.IFS(D12&lt;plotting!$C$32+2.5,"na",AND(D12&gt;=plotting!$C$32,D12&lt;plotting!$D$32),plotting!$G$32,AND(D12&gt;=plotting!$D$32,D12&lt;plotting!$C$33+2.5),"na",AND(D12&gt;=plotting!$C$33,D12&lt;plotting!$D$33),plotting!$G$33,AND(D12&gt;=plotting!$D$33,D12&lt;plotting!$C$34+2.5),"na",AND(D12&gt;=plotting!$C$34,D12&lt;plotting!$D$34),plotting!$G$34,AND(D12&gt;=plotting!$D$34,D12&lt;=plotting!$C$40),"na",AND(D12&gt;plotting!$C$40,D12&lt;=plotting!$D$40),plotting!$K$40,AND(D12&gt;plotting!$D$40,D12&lt;=plotting!$C$49),"na",AND(D12&gt;plotting!$C$49,D12&lt;=plotting!$F$49),plotting!$G$49,AND(D12&gt;plotting!$F$49,D12&lt;=plotting!$F$50),plotting!$G$50,AND(D12&gt;plotting!$F$50,D12&lt;=plotting!$F$51),plotting!$G$51,AND(D12&gt;plotting!$F$51,D12&lt;=plotting!$F$52),plotting!$G$52,AND(D12&gt;plotting!$F$52,D12&lt;=plotting!$F$53),plotting!$G$53,AND(D12&gt;plotting!$F$53,D12&lt;=plotting!$D$49),plotting!$G$54,D12&gt;plotting!$D$49,"na")</f>
        <v>20</v>
      </c>
      <c r="O12" s="11">
        <f>IF(AND(D12&gt;plotting!$C$40,D12&lt;=plotting!$D$40),plotting!$H$40,"na")</f>
        <v>391</v>
      </c>
      <c r="P12">
        <f>IF(AND(D12&gt;plotting!$C$40,D12&lt;=plotting!$D$40),plotting!$L$40,"na")</f>
        <v>203</v>
      </c>
      <c r="Q12">
        <f>IF(AND(D12&gt;plotting!$C$40,D12&lt;=plotting!$D$40),plotting!$J$43,"na")</f>
        <v>13.07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35">
      <c r="A13" s="11">
        <f>IF(plotting!$D$4&gt;0,plotting!$D$4,"na")</f>
        <v>5</v>
      </c>
      <c r="B13" s="11" t="str">
        <f>IF(plotting!$D$10&gt;0,plotting!$D$10,"na")</f>
        <v>idr4000_h24</v>
      </c>
      <c r="C13" s="11" t="str">
        <f>IF(plotting!$D$11&gt;0,plotting!$D$11,"na")</f>
        <v>t1</v>
      </c>
      <c r="D13" s="11">
        <v>6</v>
      </c>
      <c r="E13" s="11" t="str">
        <f>IF(plotting!$D$5&gt;0,plotting!$D$5,"na")</f>
        <v>M</v>
      </c>
      <c r="F13" s="11">
        <f>IF(plotting!$D$7&gt;0,plotting!$D$7,"na")</f>
        <v>180</v>
      </c>
      <c r="G13" s="11">
        <f>IF(plotting!$D$8&gt;0,plotting!$D$8,"na")</f>
        <v>74.599999999999994</v>
      </c>
      <c r="H13" s="11">
        <f>IF(AND(plotting!$D$6&gt;0,plotting!$D$12&gt;0),(plotting!$D$12-plotting!$D$6)/365,"na")</f>
        <v>23.183561643835617</v>
      </c>
      <c r="I13" s="11">
        <f>IF(plotting!$D$18&gt;0,plotting!$D$18,"na")</f>
        <v>18.8</v>
      </c>
      <c r="J13" s="11">
        <f>IF(plotting!$D$19&gt;0,plotting!$D$19,"na")</f>
        <v>66</v>
      </c>
      <c r="K13" s="11">
        <f>IF(plotting!$D$13&gt;0,plotting!$D$13*24,"na")</f>
        <v>9.4666666666666668</v>
      </c>
      <c r="L13" s="12" t="str" cm="1">
        <f t="array" ref="L13">_xlfn.IFS(D13&lt;plotting!$C$32+2.5,"na",AND(D13=plotting!$C$32+2.5,D13&lt;=plotting!$D$32),"sub_25.1",AND(D13=plotting!$C$32+3,D13&lt;=plotting!$D$32),"sub_25.2",AND(D13=plotting!$C$32+3.5,D13&lt;=plotting!$D$32),"sub_25.3",AND(D13=plotting!$C$32+4,D13&lt;=plotting!$D$32),"sub_25.4",AND(D13=plotting!$C$32+4.5,D13&lt;=plotting!$D$32),"sub_25.5",AND(D13=plotting!$C$32+5,D13&lt;plotting!$D$32),"sub_25.6",AND(D13&gt;=plotting!$D$32,D13&lt;plotting!$C$33+2.5),"na",AND(D13=plotting!$C$33+2.5,D13&lt;=plotting!$D$33),"sub_40.1",AND(D13=plotting!$C$33+3,D13&lt;=plotting!$D$33),"sub_40.2",AND(D13=plotting!$C$33+3.5,D13&lt;=plotting!$D$33),"sub_40.3",AND(D13=plotting!$C$33+4,D13&lt;=plotting!$D$33),"sub_40.4",AND(D13=plotting!$C$33+4.5,D13&lt;=plotting!$D$33),"sub_40.5",AND(D13=plotting!$C$33+5,D13&lt;plotting!$D$33),"sub_40.6",AND(D13&gt;=plotting!$D$33,D13&lt;plotting!$C$34+2.5),"na",AND(D13=plotting!$C$34+2.5,D13&lt;=plotting!$D$34),"new_40.1",AND(D13=plotting!$C$34+3,D13&lt;=plotting!$D$34),"new_40.2",AND(D13=plotting!$C$34+3.5,D13&lt;=plotting!$D$34),"new_40.3",AND(D13=plotting!$C$34+4,D13&lt;=plotting!$D$34),"new_40.4",AND(D13=plotting!$C$34+4.5,D13&lt;=plotting!$D$34),"new_40.5",AND(D13=plotting!$C$34+5,D13&lt;plotting!$D$34),"new_40.6",AND(D13&gt;=plotting!$D$34,D13&lt;=plotting!$C$40),"na",AND(D13=plotting!$C$40+0.5,D13&lt;=plotting!$D$40),"max.1",AND(D13=plotting!$C$40+1,D13&lt;=plotting!$D$40),"max.2",AND(D13=plotting!$C$40+1.5,D13&lt;=plotting!$D$40),"max.3",AND(D13=plotting!$C$40+2,D13&lt;=plotting!$D$40),"max.4",AND(D13=plotting!$C$40+2.5,D13&lt;=plotting!$D$40),"max.5",AND(D13=plotting!$C$40+3,D13&lt;=plotting!$D$40),"max.6",AND(D13=plotting!$C$40+3.5,D13&lt;=plotting!$D$40),"max.7",AND(D13=plotting!$C$40+4,D13&lt;=plotting!$D$40),"max.8",AND(D13=plotting!$C$40+4.5,D13&lt;=plotting!$D$40),"max.9",AND(D13=plotting!$C$40+5,D13&lt;=plotting!$D$40),"max.10",AND(D13=plotting!$C$40+5.5,D13&lt;=plotting!$D$40),"max.11",AND(D13=plotting!$C$40+6,D13&lt;=plotting!$D$40),"max.12",AND(D13=plotting!$C$40+6.5,D13&lt;=plotting!$D$40),"max.13",AND(D13=plotting!$C$40+7,D13&lt;=plotting!$D$40),"max.14",AND(D13=plotting!$C$40+7.5,D13&lt;=plotting!$D$40),"max.15",AND(D13=plotting!$C$40+8,D13&lt;=plotting!$D$40),"max.16",AND(D13=plotting!$C$40+8.5,D13&lt;=plotting!$D$40),"max.17",AND(D13=plotting!$C$40+9,D13&lt;=plotting!$D$40),"max.18",AND(D13=plotting!$C$40+9.5,D13&lt;=plotting!$D$40),"max.19",AND(D13=plotting!$C$40+10,D13&lt;=plotting!$D$40),"max.20",AND(D13=plotting!$C$40+10.5,D13&lt;=plotting!$D$40),"max.21",AND(D13=plotting!$C$40+11,D13&lt;=plotting!$D$40),"max.22",AND(D13=plotting!$C$40+11.5,D13&lt;=plotting!$D$40),"max.23",AND(D13=plotting!$C$40+12,D13&lt;=plotting!$D$40),"max.24",AND(D13=plotting!$C$40+12.5,D13&lt;=plotting!$D$40),"max.25",AND(D13=plotting!$C$40+13,D13&lt;=plotting!$D$40),"max.26",AND(D13=plotting!$C$40+13.5,D13&lt;=plotting!$D$40),"max.27",AND(D13=plotting!$C$40+14,D13&lt;=plotting!$D$40),"max.28",AND(D13=plotting!$C$40+14.5,D13&lt;=plotting!$D$40),"max.29",AND(D13=plotting!$C$40+15,D13&lt;=plotting!$D$40),"max.30",AND(D13&gt;plotting!$D$40,D13&lt;=plotting!$C$49),"na",AND(D13=plotting!$C$49+0.5,D13&lt;=plotting!$D$49),"per.1",AND(D13=plotting!$C$49+1,D13&lt;=plotting!$D$49),"per.2",AND(D13=plotting!$C$49+1.5,D13&lt;=plotting!$D$49),"per.3",AND(D13=plotting!$C$49+2,D13&lt;=plotting!$D$49),"per.4",AND(D13=plotting!$C$49+2.5,D13&lt;=plotting!$D$49),"per.5",AND(D13=plotting!$C$49+3,D13&lt;=plotting!$D$49),"per.6",AND(D13=plotting!$C$49+3.5,D13&lt;=plotting!$D$49),"per.7",AND(D13=plotting!$C$49+4,D13&lt;=plotting!$D$49),"per.8",AND(D13=plotting!$C$49+4.5,D13&lt;=plotting!$D$49),"per.9",AND(D13=plotting!$C$49+5,D13&lt;=plotting!$D$49),"per.10",AND(D13=plotting!$C$49+5.5,D13&lt;=plotting!$D$49),"per.11",AND(D13=plotting!$C$49+6,D13&lt;=plotting!$D$49),"per.12",AND(D13=plotting!$C$49+6.5,D13&lt;=plotting!$D$49),"per.13",AND(D13=plotting!$C$49+7,D13&lt;=plotting!$D$49),"per.14",AND(D13=plotting!$C$49+7.5,D13&lt;=plotting!$D$49),"per.15",AND(D13=plotting!$C$49+8,D13&lt;=plotting!$D$49),"per.16",AND(D13=plotting!$C$49+8.5,D13&lt;=plotting!$D$49),"per.17",AND(D13=plotting!$C$49+9,D13&lt;=plotting!$D$49),"per.18",AND(D13=plotting!$C$49+9.5,D13&lt;=plotting!$D$49),"per.19",AND(D13=plotting!$C$49+10,D13&lt;=plotting!$D$49),"per.20",AND(D13=plotting!$C$49+10.5,D13&lt;=plotting!$D$49),"per.21",AND(D13=plotting!$C$49+11,D13&lt;=plotting!$D$49),"per.22",AND(D13=plotting!$C$49+11.5,D13&lt;=plotting!$D$49),"per.23",AND(D13=plotting!$C$49+12,D13&lt;=plotting!$D$49),"per.24",AND(D13=plotting!$C$49+12.5,D13&lt;=plotting!$D$49),"per.25",AND(D13=plotting!$C$49+13,D13&lt;=plotting!$D$49),"per.26",AND(D13=plotting!$C$49+13.5,D13&lt;=plotting!$D$49),"per.27",AND(D13=plotting!$C$49+14,D13&lt;=plotting!$D$49),"per.28",AND(D13=plotting!$C$49+14.5,D13&lt;=plotting!$D$49),"per.29",AND(D13=plotting!$C$49+15,D13&lt;=plotting!$D$49),"per.30",D13&gt;plotting!$D$49,"na")</f>
        <v>max.2</v>
      </c>
      <c r="M13" s="11" t="str" cm="1">
        <f t="array" ref="M13">_xlfn.IFS(D13&lt;plotting!$C$32+2.5,"na",AND(D13&gt;=plotting!$C$32,D13&lt;plotting!$D$32),plotting!$F$32,AND(D13&gt;=plotting!$D$32,D13&lt;plotting!$C$33+2.5),"na",AND(D13&gt;=plotting!$C$33,D13&lt;plotting!$D$33),plotting!$F$33,AND(D13&gt;=plotting!$D$33,D13&lt;plotting!$C$34+2.5),"na",AND(D13&gt;=plotting!$C$34,D13&lt;plotting!$D$34),plotting!$F$34,AND(D13&gt;=plotting!$D$34,D13&lt;plotting!$I$40),"na",D13=plotting!$I$40,plotting!$J$40,AND(D13&gt;plotting!$I$40,D13&lt;plotting!$I$41,D13&lt;plotting!$D$40),"na",D13=plotting!$I$41,plotting!$J$41,AND(D13&gt;plotting!$I$41,D13&lt;plotting!$I$42,D13&lt;plotting!$D$40),"na",D13=plotting!$I$42,plotting!$J$42,AND(D13&gt;plotting!$I$42,D13&lt;=plotting!$D$40),"na",AND(D13&gt;plotting!$D$40,D13&lt;=plotting!$C$49),"na",AND(D13&gt;plotting!$C$49,D13&lt;=plotting!$D$49),plotting!$E$49,D13&gt;plotting!$D$49,"na")</f>
        <v>na</v>
      </c>
      <c r="N13" s="11" cm="1">
        <f t="array" ref="N13">_xlfn.IFS(D13&lt;plotting!$C$32+2.5,"na",AND(D13&gt;=plotting!$C$32,D13&lt;plotting!$D$32),plotting!$G$32,AND(D13&gt;=plotting!$D$32,D13&lt;plotting!$C$33+2.5),"na",AND(D13&gt;=plotting!$C$33,D13&lt;plotting!$D$33),plotting!$G$33,AND(D13&gt;=plotting!$D$33,D13&lt;plotting!$C$34+2.5),"na",AND(D13&gt;=plotting!$C$34,D13&lt;plotting!$D$34),plotting!$G$34,AND(D13&gt;=plotting!$D$34,D13&lt;=plotting!$C$40),"na",AND(D13&gt;plotting!$C$40,D13&lt;=plotting!$D$40),plotting!$K$40,AND(D13&gt;plotting!$D$40,D13&lt;=plotting!$C$49),"na",AND(D13&gt;plotting!$C$49,D13&lt;=plotting!$F$49),plotting!$G$49,AND(D13&gt;plotting!$F$49,D13&lt;=plotting!$F$50),plotting!$G$50,AND(D13&gt;plotting!$F$50,D13&lt;=plotting!$F$51),plotting!$G$51,AND(D13&gt;plotting!$F$51,D13&lt;=plotting!$F$52),plotting!$G$52,AND(D13&gt;plotting!$F$52,D13&lt;=plotting!$F$53),plotting!$G$53,AND(D13&gt;plotting!$F$53,D13&lt;=plotting!$D$49),plotting!$G$54,D13&gt;plotting!$D$49,"na")</f>
        <v>20</v>
      </c>
      <c r="O13" s="11">
        <f>IF(AND(D13&gt;plotting!$C$40,D13&lt;=plotting!$D$40),plotting!$H$40,"na")</f>
        <v>391</v>
      </c>
      <c r="P13">
        <f>IF(AND(D13&gt;plotting!$C$40,D13&lt;=plotting!$D$40),plotting!$L$40,"na")</f>
        <v>203</v>
      </c>
      <c r="Q13">
        <f>IF(AND(D13&gt;plotting!$C$40,D13&lt;=plotting!$D$40),plotting!$J$43,"na")</f>
        <v>13.07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35">
      <c r="A14" s="11">
        <f>IF(plotting!$D$4&gt;0,plotting!$D$4,"na")</f>
        <v>5</v>
      </c>
      <c r="B14" s="11" t="str">
        <f>IF(plotting!$D$10&gt;0,plotting!$D$10,"na")</f>
        <v>idr4000_h24</v>
      </c>
      <c r="C14" s="11" t="str">
        <f>IF(plotting!$D$11&gt;0,plotting!$D$11,"na")</f>
        <v>t1</v>
      </c>
      <c r="D14" s="11">
        <v>6.5</v>
      </c>
      <c r="E14" s="11" t="str">
        <f>IF(plotting!$D$5&gt;0,plotting!$D$5,"na")</f>
        <v>M</v>
      </c>
      <c r="F14" s="11">
        <f>IF(plotting!$D$7&gt;0,plotting!$D$7,"na")</f>
        <v>180</v>
      </c>
      <c r="G14" s="11">
        <f>IF(plotting!$D$8&gt;0,plotting!$D$8,"na")</f>
        <v>74.599999999999994</v>
      </c>
      <c r="H14" s="11">
        <f>IF(AND(plotting!$D$6&gt;0,plotting!$D$12&gt;0),(plotting!$D$12-plotting!$D$6)/365,"na")</f>
        <v>23.183561643835617</v>
      </c>
      <c r="I14" s="11">
        <f>IF(plotting!$D$18&gt;0,plotting!$D$18,"na")</f>
        <v>18.8</v>
      </c>
      <c r="J14" s="11">
        <f>IF(plotting!$D$19&gt;0,plotting!$D$19,"na")</f>
        <v>66</v>
      </c>
      <c r="K14" s="11">
        <f>IF(plotting!$D$13&gt;0,plotting!$D$13*24,"na")</f>
        <v>9.4666666666666668</v>
      </c>
      <c r="L14" s="12" t="str" cm="1">
        <f t="array" ref="L14">_xlfn.IFS(D14&lt;plotting!$C$32+2.5,"na",AND(D14=plotting!$C$32+2.5,D14&lt;=plotting!$D$32),"sub_25.1",AND(D14=plotting!$C$32+3,D14&lt;=plotting!$D$32),"sub_25.2",AND(D14=plotting!$C$32+3.5,D14&lt;=plotting!$D$32),"sub_25.3",AND(D14=plotting!$C$32+4,D14&lt;=plotting!$D$32),"sub_25.4",AND(D14=plotting!$C$32+4.5,D14&lt;=plotting!$D$32),"sub_25.5",AND(D14=plotting!$C$32+5,D14&lt;plotting!$D$32),"sub_25.6",AND(D14&gt;=plotting!$D$32,D14&lt;plotting!$C$33+2.5),"na",AND(D14=plotting!$C$33+2.5,D14&lt;=plotting!$D$33),"sub_40.1",AND(D14=plotting!$C$33+3,D14&lt;=plotting!$D$33),"sub_40.2",AND(D14=plotting!$C$33+3.5,D14&lt;=plotting!$D$33),"sub_40.3",AND(D14=plotting!$C$33+4,D14&lt;=plotting!$D$33),"sub_40.4",AND(D14=plotting!$C$33+4.5,D14&lt;=plotting!$D$33),"sub_40.5",AND(D14=plotting!$C$33+5,D14&lt;plotting!$D$33),"sub_40.6",AND(D14&gt;=plotting!$D$33,D14&lt;plotting!$C$34+2.5),"na",AND(D14=plotting!$C$34+2.5,D14&lt;=plotting!$D$34),"new_40.1",AND(D14=plotting!$C$34+3,D14&lt;=plotting!$D$34),"new_40.2",AND(D14=plotting!$C$34+3.5,D14&lt;=plotting!$D$34),"new_40.3",AND(D14=plotting!$C$34+4,D14&lt;=plotting!$D$34),"new_40.4",AND(D14=plotting!$C$34+4.5,D14&lt;=plotting!$D$34),"new_40.5",AND(D14=plotting!$C$34+5,D14&lt;plotting!$D$34),"new_40.6",AND(D14&gt;=plotting!$D$34,D14&lt;=plotting!$C$40),"na",AND(D14=plotting!$C$40+0.5,D14&lt;=plotting!$D$40),"max.1",AND(D14=plotting!$C$40+1,D14&lt;=plotting!$D$40),"max.2",AND(D14=plotting!$C$40+1.5,D14&lt;=plotting!$D$40),"max.3",AND(D14=plotting!$C$40+2,D14&lt;=plotting!$D$40),"max.4",AND(D14=plotting!$C$40+2.5,D14&lt;=plotting!$D$40),"max.5",AND(D14=plotting!$C$40+3,D14&lt;=plotting!$D$40),"max.6",AND(D14=plotting!$C$40+3.5,D14&lt;=plotting!$D$40),"max.7",AND(D14=plotting!$C$40+4,D14&lt;=plotting!$D$40),"max.8",AND(D14=plotting!$C$40+4.5,D14&lt;=plotting!$D$40),"max.9",AND(D14=plotting!$C$40+5,D14&lt;=plotting!$D$40),"max.10",AND(D14=plotting!$C$40+5.5,D14&lt;=plotting!$D$40),"max.11",AND(D14=plotting!$C$40+6,D14&lt;=plotting!$D$40),"max.12",AND(D14=plotting!$C$40+6.5,D14&lt;=plotting!$D$40),"max.13",AND(D14=plotting!$C$40+7,D14&lt;=plotting!$D$40),"max.14",AND(D14=plotting!$C$40+7.5,D14&lt;=plotting!$D$40),"max.15",AND(D14=plotting!$C$40+8,D14&lt;=plotting!$D$40),"max.16",AND(D14=plotting!$C$40+8.5,D14&lt;=plotting!$D$40),"max.17",AND(D14=plotting!$C$40+9,D14&lt;=plotting!$D$40),"max.18",AND(D14=plotting!$C$40+9.5,D14&lt;=plotting!$D$40),"max.19",AND(D14=plotting!$C$40+10,D14&lt;=plotting!$D$40),"max.20",AND(D14=plotting!$C$40+10.5,D14&lt;=plotting!$D$40),"max.21",AND(D14=plotting!$C$40+11,D14&lt;=plotting!$D$40),"max.22",AND(D14=plotting!$C$40+11.5,D14&lt;=plotting!$D$40),"max.23",AND(D14=plotting!$C$40+12,D14&lt;=plotting!$D$40),"max.24",AND(D14=plotting!$C$40+12.5,D14&lt;=plotting!$D$40),"max.25",AND(D14=plotting!$C$40+13,D14&lt;=plotting!$D$40),"max.26",AND(D14=plotting!$C$40+13.5,D14&lt;=plotting!$D$40),"max.27",AND(D14=plotting!$C$40+14,D14&lt;=plotting!$D$40),"max.28",AND(D14=plotting!$C$40+14.5,D14&lt;=plotting!$D$40),"max.29",AND(D14=plotting!$C$40+15,D14&lt;=plotting!$D$40),"max.30",AND(D14&gt;plotting!$D$40,D14&lt;=plotting!$C$49),"na",AND(D14=plotting!$C$49+0.5,D14&lt;=plotting!$D$49),"per.1",AND(D14=plotting!$C$49+1,D14&lt;=plotting!$D$49),"per.2",AND(D14=plotting!$C$49+1.5,D14&lt;=plotting!$D$49),"per.3",AND(D14=plotting!$C$49+2,D14&lt;=plotting!$D$49),"per.4",AND(D14=plotting!$C$49+2.5,D14&lt;=plotting!$D$49),"per.5",AND(D14=plotting!$C$49+3,D14&lt;=plotting!$D$49),"per.6",AND(D14=plotting!$C$49+3.5,D14&lt;=plotting!$D$49),"per.7",AND(D14=plotting!$C$49+4,D14&lt;=plotting!$D$49),"per.8",AND(D14=plotting!$C$49+4.5,D14&lt;=plotting!$D$49),"per.9",AND(D14=plotting!$C$49+5,D14&lt;=plotting!$D$49),"per.10",AND(D14=plotting!$C$49+5.5,D14&lt;=plotting!$D$49),"per.11",AND(D14=plotting!$C$49+6,D14&lt;=plotting!$D$49),"per.12",AND(D14=plotting!$C$49+6.5,D14&lt;=plotting!$D$49),"per.13",AND(D14=plotting!$C$49+7,D14&lt;=plotting!$D$49),"per.14",AND(D14=plotting!$C$49+7.5,D14&lt;=plotting!$D$49),"per.15",AND(D14=plotting!$C$49+8,D14&lt;=plotting!$D$49),"per.16",AND(D14=plotting!$C$49+8.5,D14&lt;=plotting!$D$49),"per.17",AND(D14=plotting!$C$49+9,D14&lt;=plotting!$D$49),"per.18",AND(D14=plotting!$C$49+9.5,D14&lt;=plotting!$D$49),"per.19",AND(D14=plotting!$C$49+10,D14&lt;=plotting!$D$49),"per.20",AND(D14=plotting!$C$49+10.5,D14&lt;=plotting!$D$49),"per.21",AND(D14=plotting!$C$49+11,D14&lt;=plotting!$D$49),"per.22",AND(D14=plotting!$C$49+11.5,D14&lt;=plotting!$D$49),"per.23",AND(D14=plotting!$C$49+12,D14&lt;=plotting!$D$49),"per.24",AND(D14=plotting!$C$49+12.5,D14&lt;=plotting!$D$49),"per.25",AND(D14=plotting!$C$49+13,D14&lt;=plotting!$D$49),"per.26",AND(D14=plotting!$C$49+13.5,D14&lt;=plotting!$D$49),"per.27",AND(D14=plotting!$C$49+14,D14&lt;=plotting!$D$49),"per.28",AND(D14=plotting!$C$49+14.5,D14&lt;=plotting!$D$49),"per.29",AND(D14=plotting!$C$49+15,D14&lt;=plotting!$D$49),"per.30",D14&gt;plotting!$D$49,"na")</f>
        <v>max.3</v>
      </c>
      <c r="M14" s="11" t="str" cm="1">
        <f t="array" ref="M14">_xlfn.IFS(D14&lt;plotting!$C$32+2.5,"na",AND(D14&gt;=plotting!$C$32,D14&lt;plotting!$D$32),plotting!$F$32,AND(D14&gt;=plotting!$D$32,D14&lt;plotting!$C$33+2.5),"na",AND(D14&gt;=plotting!$C$33,D14&lt;plotting!$D$33),plotting!$F$33,AND(D14&gt;=plotting!$D$33,D14&lt;plotting!$C$34+2.5),"na",AND(D14&gt;=plotting!$C$34,D14&lt;plotting!$D$34),plotting!$F$34,AND(D14&gt;=plotting!$D$34,D14&lt;plotting!$I$40),"na",D14=plotting!$I$40,plotting!$J$40,AND(D14&gt;plotting!$I$40,D14&lt;plotting!$I$41,D14&lt;plotting!$D$40),"na",D14=plotting!$I$41,plotting!$J$41,AND(D14&gt;plotting!$I$41,D14&lt;plotting!$I$42,D14&lt;plotting!$D$40),"na",D14=plotting!$I$42,plotting!$J$42,AND(D14&gt;plotting!$I$42,D14&lt;=plotting!$D$40),"na",AND(D14&gt;plotting!$D$40,D14&lt;=plotting!$C$49),"na",AND(D14&gt;plotting!$C$49,D14&lt;=plotting!$D$49),plotting!$E$49,D14&gt;plotting!$D$49,"na")</f>
        <v>na</v>
      </c>
      <c r="N14" s="11" cm="1">
        <f t="array" ref="N14">_xlfn.IFS(D14&lt;plotting!$C$32+2.5,"na",AND(D14&gt;=plotting!$C$32,D14&lt;plotting!$D$32),plotting!$G$32,AND(D14&gt;=plotting!$D$32,D14&lt;plotting!$C$33+2.5),"na",AND(D14&gt;=plotting!$C$33,D14&lt;plotting!$D$33),plotting!$G$33,AND(D14&gt;=plotting!$D$33,D14&lt;plotting!$C$34+2.5),"na",AND(D14&gt;=plotting!$C$34,D14&lt;plotting!$D$34),plotting!$G$34,AND(D14&gt;=plotting!$D$34,D14&lt;=plotting!$C$40),"na",AND(D14&gt;plotting!$C$40,D14&lt;=plotting!$D$40),plotting!$K$40,AND(D14&gt;plotting!$D$40,D14&lt;=plotting!$C$49),"na",AND(D14&gt;plotting!$C$49,D14&lt;=plotting!$F$49),plotting!$G$49,AND(D14&gt;plotting!$F$49,D14&lt;=plotting!$F$50),plotting!$G$50,AND(D14&gt;plotting!$F$50,D14&lt;=plotting!$F$51),plotting!$G$51,AND(D14&gt;plotting!$F$51,D14&lt;=plotting!$F$52),plotting!$G$52,AND(D14&gt;plotting!$F$52,D14&lt;=plotting!$F$53),plotting!$G$53,AND(D14&gt;plotting!$F$53,D14&lt;=plotting!$D$49),plotting!$G$54,D14&gt;plotting!$D$49,"na")</f>
        <v>20</v>
      </c>
      <c r="O14" s="11">
        <f>IF(AND(D14&gt;plotting!$C$40,D14&lt;=plotting!$D$40),plotting!$H$40,"na")</f>
        <v>391</v>
      </c>
      <c r="P14">
        <f>IF(AND(D14&gt;plotting!$C$40,D14&lt;=plotting!$D$40),plotting!$L$40,"na")</f>
        <v>203</v>
      </c>
      <c r="Q14">
        <f>IF(AND(D14&gt;plotting!$C$40,D14&lt;=plotting!$D$40),plotting!$J$43,"na")</f>
        <v>13.07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35">
      <c r="A15" s="11">
        <f>IF(plotting!$D$4&gt;0,plotting!$D$4,"na")</f>
        <v>5</v>
      </c>
      <c r="B15" s="11" t="str">
        <f>IF(plotting!$D$10&gt;0,plotting!$D$10,"na")</f>
        <v>idr4000_h24</v>
      </c>
      <c r="C15" s="11" t="str">
        <f>IF(plotting!$D$11&gt;0,plotting!$D$11,"na")</f>
        <v>t1</v>
      </c>
      <c r="D15" s="11">
        <v>7</v>
      </c>
      <c r="E15" s="11" t="str">
        <f>IF(plotting!$D$5&gt;0,plotting!$D$5,"na")</f>
        <v>M</v>
      </c>
      <c r="F15" s="11">
        <f>IF(plotting!$D$7&gt;0,plotting!$D$7,"na")</f>
        <v>180</v>
      </c>
      <c r="G15" s="11">
        <f>IF(plotting!$D$8&gt;0,plotting!$D$8,"na")</f>
        <v>74.599999999999994</v>
      </c>
      <c r="H15" s="11">
        <f>IF(AND(plotting!$D$6&gt;0,plotting!$D$12&gt;0),(plotting!$D$12-plotting!$D$6)/365,"na")</f>
        <v>23.183561643835617</v>
      </c>
      <c r="I15" s="11">
        <f>IF(plotting!$D$18&gt;0,plotting!$D$18,"na")</f>
        <v>18.8</v>
      </c>
      <c r="J15" s="11">
        <f>IF(plotting!$D$19&gt;0,plotting!$D$19,"na")</f>
        <v>66</v>
      </c>
      <c r="K15" s="11">
        <f>IF(plotting!$D$13&gt;0,plotting!$D$13*24,"na")</f>
        <v>9.4666666666666668</v>
      </c>
      <c r="L15" s="12" t="str" cm="1">
        <f t="array" ref="L15">_xlfn.IFS(D15&lt;plotting!$C$32+2.5,"na",AND(D15=plotting!$C$32+2.5,D15&lt;=plotting!$D$32),"sub_25.1",AND(D15=plotting!$C$32+3,D15&lt;=plotting!$D$32),"sub_25.2",AND(D15=plotting!$C$32+3.5,D15&lt;=plotting!$D$32),"sub_25.3",AND(D15=plotting!$C$32+4,D15&lt;=plotting!$D$32),"sub_25.4",AND(D15=plotting!$C$32+4.5,D15&lt;=plotting!$D$32),"sub_25.5",AND(D15=plotting!$C$32+5,D15&lt;plotting!$D$32),"sub_25.6",AND(D15&gt;=plotting!$D$32,D15&lt;plotting!$C$33+2.5),"na",AND(D15=plotting!$C$33+2.5,D15&lt;=plotting!$D$33),"sub_40.1",AND(D15=plotting!$C$33+3,D15&lt;=plotting!$D$33),"sub_40.2",AND(D15=plotting!$C$33+3.5,D15&lt;=plotting!$D$33),"sub_40.3",AND(D15=plotting!$C$33+4,D15&lt;=plotting!$D$33),"sub_40.4",AND(D15=plotting!$C$33+4.5,D15&lt;=plotting!$D$33),"sub_40.5",AND(D15=plotting!$C$33+5,D15&lt;plotting!$D$33),"sub_40.6",AND(D15&gt;=plotting!$D$33,D15&lt;plotting!$C$34+2.5),"na",AND(D15=plotting!$C$34+2.5,D15&lt;=plotting!$D$34),"new_40.1",AND(D15=plotting!$C$34+3,D15&lt;=plotting!$D$34),"new_40.2",AND(D15=plotting!$C$34+3.5,D15&lt;=plotting!$D$34),"new_40.3",AND(D15=plotting!$C$34+4,D15&lt;=plotting!$D$34),"new_40.4",AND(D15=plotting!$C$34+4.5,D15&lt;=plotting!$D$34),"new_40.5",AND(D15=plotting!$C$34+5,D15&lt;plotting!$D$34),"new_40.6",AND(D15&gt;=plotting!$D$34,D15&lt;=plotting!$C$40),"na",AND(D15=plotting!$C$40+0.5,D15&lt;=plotting!$D$40),"max.1",AND(D15=plotting!$C$40+1,D15&lt;=plotting!$D$40),"max.2",AND(D15=plotting!$C$40+1.5,D15&lt;=plotting!$D$40),"max.3",AND(D15=plotting!$C$40+2,D15&lt;=plotting!$D$40),"max.4",AND(D15=plotting!$C$40+2.5,D15&lt;=plotting!$D$40),"max.5",AND(D15=plotting!$C$40+3,D15&lt;=plotting!$D$40),"max.6",AND(D15=plotting!$C$40+3.5,D15&lt;=plotting!$D$40),"max.7",AND(D15=plotting!$C$40+4,D15&lt;=plotting!$D$40),"max.8",AND(D15=plotting!$C$40+4.5,D15&lt;=plotting!$D$40),"max.9",AND(D15=plotting!$C$40+5,D15&lt;=plotting!$D$40),"max.10",AND(D15=plotting!$C$40+5.5,D15&lt;=plotting!$D$40),"max.11",AND(D15=plotting!$C$40+6,D15&lt;=plotting!$D$40),"max.12",AND(D15=plotting!$C$40+6.5,D15&lt;=plotting!$D$40),"max.13",AND(D15=plotting!$C$40+7,D15&lt;=plotting!$D$40),"max.14",AND(D15=plotting!$C$40+7.5,D15&lt;=plotting!$D$40),"max.15",AND(D15=plotting!$C$40+8,D15&lt;=plotting!$D$40),"max.16",AND(D15=plotting!$C$40+8.5,D15&lt;=plotting!$D$40),"max.17",AND(D15=plotting!$C$40+9,D15&lt;=plotting!$D$40),"max.18",AND(D15=plotting!$C$40+9.5,D15&lt;=plotting!$D$40),"max.19",AND(D15=plotting!$C$40+10,D15&lt;=plotting!$D$40),"max.20",AND(D15=plotting!$C$40+10.5,D15&lt;=plotting!$D$40),"max.21",AND(D15=plotting!$C$40+11,D15&lt;=plotting!$D$40),"max.22",AND(D15=plotting!$C$40+11.5,D15&lt;=plotting!$D$40),"max.23",AND(D15=plotting!$C$40+12,D15&lt;=plotting!$D$40),"max.24",AND(D15=plotting!$C$40+12.5,D15&lt;=plotting!$D$40),"max.25",AND(D15=plotting!$C$40+13,D15&lt;=plotting!$D$40),"max.26",AND(D15=plotting!$C$40+13.5,D15&lt;=plotting!$D$40),"max.27",AND(D15=plotting!$C$40+14,D15&lt;=plotting!$D$40),"max.28",AND(D15=plotting!$C$40+14.5,D15&lt;=plotting!$D$40),"max.29",AND(D15=plotting!$C$40+15,D15&lt;=plotting!$D$40),"max.30",AND(D15&gt;plotting!$D$40,D15&lt;=plotting!$C$49),"na",AND(D15=plotting!$C$49+0.5,D15&lt;=plotting!$D$49),"per.1",AND(D15=plotting!$C$49+1,D15&lt;=plotting!$D$49),"per.2",AND(D15=plotting!$C$49+1.5,D15&lt;=plotting!$D$49),"per.3",AND(D15=plotting!$C$49+2,D15&lt;=plotting!$D$49),"per.4",AND(D15=plotting!$C$49+2.5,D15&lt;=plotting!$D$49),"per.5",AND(D15=plotting!$C$49+3,D15&lt;=plotting!$D$49),"per.6",AND(D15=plotting!$C$49+3.5,D15&lt;=plotting!$D$49),"per.7",AND(D15=plotting!$C$49+4,D15&lt;=plotting!$D$49),"per.8",AND(D15=plotting!$C$49+4.5,D15&lt;=plotting!$D$49),"per.9",AND(D15=plotting!$C$49+5,D15&lt;=plotting!$D$49),"per.10",AND(D15=plotting!$C$49+5.5,D15&lt;=plotting!$D$49),"per.11",AND(D15=plotting!$C$49+6,D15&lt;=plotting!$D$49),"per.12",AND(D15=plotting!$C$49+6.5,D15&lt;=plotting!$D$49),"per.13",AND(D15=plotting!$C$49+7,D15&lt;=plotting!$D$49),"per.14",AND(D15=plotting!$C$49+7.5,D15&lt;=plotting!$D$49),"per.15",AND(D15=plotting!$C$49+8,D15&lt;=plotting!$D$49),"per.16",AND(D15=plotting!$C$49+8.5,D15&lt;=plotting!$D$49),"per.17",AND(D15=plotting!$C$49+9,D15&lt;=plotting!$D$49),"per.18",AND(D15=plotting!$C$49+9.5,D15&lt;=plotting!$D$49),"per.19",AND(D15=plotting!$C$49+10,D15&lt;=plotting!$D$49),"per.20",AND(D15=plotting!$C$49+10.5,D15&lt;=plotting!$D$49),"per.21",AND(D15=plotting!$C$49+11,D15&lt;=plotting!$D$49),"per.22",AND(D15=plotting!$C$49+11.5,D15&lt;=plotting!$D$49),"per.23",AND(D15=plotting!$C$49+12,D15&lt;=plotting!$D$49),"per.24",AND(D15=plotting!$C$49+12.5,D15&lt;=plotting!$D$49),"per.25",AND(D15=plotting!$C$49+13,D15&lt;=plotting!$D$49),"per.26",AND(D15=plotting!$C$49+13.5,D15&lt;=plotting!$D$49),"per.27",AND(D15=plotting!$C$49+14,D15&lt;=plotting!$D$49),"per.28",AND(D15=plotting!$C$49+14.5,D15&lt;=plotting!$D$49),"per.29",AND(D15=plotting!$C$49+15,D15&lt;=plotting!$D$49),"per.30",D15&gt;plotting!$D$49,"na")</f>
        <v>max.4</v>
      </c>
      <c r="M15" s="11" t="str" cm="1">
        <f t="array" ref="M15">_xlfn.IFS(D15&lt;plotting!$C$32+2.5,"na",AND(D15&gt;=plotting!$C$32,D15&lt;plotting!$D$32),plotting!$F$32,AND(D15&gt;=plotting!$D$32,D15&lt;plotting!$C$33+2.5),"na",AND(D15&gt;=plotting!$C$33,D15&lt;plotting!$D$33),plotting!$F$33,AND(D15&gt;=plotting!$D$33,D15&lt;plotting!$C$34+2.5),"na",AND(D15&gt;=plotting!$C$34,D15&lt;plotting!$D$34),plotting!$F$34,AND(D15&gt;=plotting!$D$34,D15&lt;plotting!$I$40),"na",D15=plotting!$I$40,plotting!$J$40,AND(D15&gt;plotting!$I$40,D15&lt;plotting!$I$41,D15&lt;plotting!$D$40),"na",D15=plotting!$I$41,plotting!$J$41,AND(D15&gt;plotting!$I$41,D15&lt;plotting!$I$42,D15&lt;plotting!$D$40),"na",D15=plotting!$I$42,plotting!$J$42,AND(D15&gt;plotting!$I$42,D15&lt;=plotting!$D$40),"na",AND(D15&gt;plotting!$D$40,D15&lt;=plotting!$C$49),"na",AND(D15&gt;plotting!$C$49,D15&lt;=plotting!$D$49),plotting!$E$49,D15&gt;plotting!$D$49,"na")</f>
        <v>na</v>
      </c>
      <c r="N15" s="11" cm="1">
        <f t="array" ref="N15">_xlfn.IFS(D15&lt;plotting!$C$32+2.5,"na",AND(D15&gt;=plotting!$C$32,D15&lt;plotting!$D$32),plotting!$G$32,AND(D15&gt;=plotting!$D$32,D15&lt;plotting!$C$33+2.5),"na",AND(D15&gt;=plotting!$C$33,D15&lt;plotting!$D$33),plotting!$G$33,AND(D15&gt;=plotting!$D$33,D15&lt;plotting!$C$34+2.5),"na",AND(D15&gt;=plotting!$C$34,D15&lt;plotting!$D$34),plotting!$G$34,AND(D15&gt;=plotting!$D$34,D15&lt;=plotting!$C$40),"na",AND(D15&gt;plotting!$C$40,D15&lt;=plotting!$D$40),plotting!$K$40,AND(D15&gt;plotting!$D$40,D15&lt;=plotting!$C$49),"na",AND(D15&gt;plotting!$C$49,D15&lt;=plotting!$F$49),plotting!$G$49,AND(D15&gt;plotting!$F$49,D15&lt;=plotting!$F$50),plotting!$G$50,AND(D15&gt;plotting!$F$50,D15&lt;=plotting!$F$51),plotting!$G$51,AND(D15&gt;plotting!$F$51,D15&lt;=plotting!$F$52),plotting!$G$52,AND(D15&gt;plotting!$F$52,D15&lt;=plotting!$F$53),plotting!$G$53,AND(D15&gt;plotting!$F$53,D15&lt;=plotting!$D$49),plotting!$G$54,D15&gt;plotting!$D$49,"na")</f>
        <v>20</v>
      </c>
      <c r="O15" s="11">
        <f>IF(AND(D15&gt;plotting!$C$40,D15&lt;=plotting!$D$40),plotting!$H$40,"na")</f>
        <v>391</v>
      </c>
      <c r="P15">
        <f>IF(AND(D15&gt;plotting!$C$40,D15&lt;=plotting!$D$40),plotting!$L$40,"na")</f>
        <v>203</v>
      </c>
      <c r="Q15">
        <f>IF(AND(D15&gt;plotting!$C$40,D15&lt;=plotting!$D$40),plotting!$J$43,"na")</f>
        <v>13.07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35">
      <c r="A16" s="11">
        <f>IF(plotting!$D$4&gt;0,plotting!$D$4,"na")</f>
        <v>5</v>
      </c>
      <c r="B16" s="11" t="str">
        <f>IF(plotting!$D$10&gt;0,plotting!$D$10,"na")</f>
        <v>idr4000_h24</v>
      </c>
      <c r="C16" s="11" t="str">
        <f>IF(plotting!$D$11&gt;0,plotting!$D$11,"na")</f>
        <v>t1</v>
      </c>
      <c r="D16" s="11">
        <v>7.5</v>
      </c>
      <c r="E16" s="11" t="str">
        <f>IF(plotting!$D$5&gt;0,plotting!$D$5,"na")</f>
        <v>M</v>
      </c>
      <c r="F16" s="11">
        <f>IF(plotting!$D$7&gt;0,plotting!$D$7,"na")</f>
        <v>180</v>
      </c>
      <c r="G16" s="11">
        <f>IF(plotting!$D$8&gt;0,plotting!$D$8,"na")</f>
        <v>74.599999999999994</v>
      </c>
      <c r="H16" s="11">
        <f>IF(AND(plotting!$D$6&gt;0,plotting!$D$12&gt;0),(plotting!$D$12-plotting!$D$6)/365,"na")</f>
        <v>23.183561643835617</v>
      </c>
      <c r="I16" s="11">
        <f>IF(plotting!$D$18&gt;0,plotting!$D$18,"na")</f>
        <v>18.8</v>
      </c>
      <c r="J16" s="11">
        <f>IF(plotting!$D$19&gt;0,plotting!$D$19,"na")</f>
        <v>66</v>
      </c>
      <c r="K16" s="11">
        <f>IF(plotting!$D$13&gt;0,plotting!$D$13*24,"na")</f>
        <v>9.4666666666666668</v>
      </c>
      <c r="L16" s="12" t="str" cm="1">
        <f t="array" ref="L16">_xlfn.IFS(D16&lt;plotting!$C$32+2.5,"na",AND(D16=plotting!$C$32+2.5,D16&lt;=plotting!$D$32),"sub_25.1",AND(D16=plotting!$C$32+3,D16&lt;=plotting!$D$32),"sub_25.2",AND(D16=plotting!$C$32+3.5,D16&lt;=plotting!$D$32),"sub_25.3",AND(D16=plotting!$C$32+4,D16&lt;=plotting!$D$32),"sub_25.4",AND(D16=plotting!$C$32+4.5,D16&lt;=plotting!$D$32),"sub_25.5",AND(D16=plotting!$C$32+5,D16&lt;plotting!$D$32),"sub_25.6",AND(D16&gt;=plotting!$D$32,D16&lt;plotting!$C$33+2.5),"na",AND(D16=plotting!$C$33+2.5,D16&lt;=plotting!$D$33),"sub_40.1",AND(D16=plotting!$C$33+3,D16&lt;=plotting!$D$33),"sub_40.2",AND(D16=plotting!$C$33+3.5,D16&lt;=plotting!$D$33),"sub_40.3",AND(D16=plotting!$C$33+4,D16&lt;=plotting!$D$33),"sub_40.4",AND(D16=plotting!$C$33+4.5,D16&lt;=plotting!$D$33),"sub_40.5",AND(D16=plotting!$C$33+5,D16&lt;plotting!$D$33),"sub_40.6",AND(D16&gt;=plotting!$D$33,D16&lt;plotting!$C$34+2.5),"na",AND(D16=plotting!$C$34+2.5,D16&lt;=plotting!$D$34),"new_40.1",AND(D16=plotting!$C$34+3,D16&lt;=plotting!$D$34),"new_40.2",AND(D16=plotting!$C$34+3.5,D16&lt;=plotting!$D$34),"new_40.3",AND(D16=plotting!$C$34+4,D16&lt;=plotting!$D$34),"new_40.4",AND(D16=plotting!$C$34+4.5,D16&lt;=plotting!$D$34),"new_40.5",AND(D16=plotting!$C$34+5,D16&lt;plotting!$D$34),"new_40.6",AND(D16&gt;=plotting!$D$34,D16&lt;=plotting!$C$40),"na",AND(D16=plotting!$C$40+0.5,D16&lt;=plotting!$D$40),"max.1",AND(D16=plotting!$C$40+1,D16&lt;=plotting!$D$40),"max.2",AND(D16=plotting!$C$40+1.5,D16&lt;=plotting!$D$40),"max.3",AND(D16=plotting!$C$40+2,D16&lt;=plotting!$D$40),"max.4",AND(D16=plotting!$C$40+2.5,D16&lt;=plotting!$D$40),"max.5",AND(D16=plotting!$C$40+3,D16&lt;=plotting!$D$40),"max.6",AND(D16=plotting!$C$40+3.5,D16&lt;=plotting!$D$40),"max.7",AND(D16=plotting!$C$40+4,D16&lt;=plotting!$D$40),"max.8",AND(D16=plotting!$C$40+4.5,D16&lt;=plotting!$D$40),"max.9",AND(D16=plotting!$C$40+5,D16&lt;=plotting!$D$40),"max.10",AND(D16=plotting!$C$40+5.5,D16&lt;=plotting!$D$40),"max.11",AND(D16=plotting!$C$40+6,D16&lt;=plotting!$D$40),"max.12",AND(D16=plotting!$C$40+6.5,D16&lt;=plotting!$D$40),"max.13",AND(D16=plotting!$C$40+7,D16&lt;=plotting!$D$40),"max.14",AND(D16=plotting!$C$40+7.5,D16&lt;=plotting!$D$40),"max.15",AND(D16=plotting!$C$40+8,D16&lt;=plotting!$D$40),"max.16",AND(D16=plotting!$C$40+8.5,D16&lt;=plotting!$D$40),"max.17",AND(D16=plotting!$C$40+9,D16&lt;=plotting!$D$40),"max.18",AND(D16=plotting!$C$40+9.5,D16&lt;=plotting!$D$40),"max.19",AND(D16=plotting!$C$40+10,D16&lt;=plotting!$D$40),"max.20",AND(D16=plotting!$C$40+10.5,D16&lt;=plotting!$D$40),"max.21",AND(D16=plotting!$C$40+11,D16&lt;=plotting!$D$40),"max.22",AND(D16=plotting!$C$40+11.5,D16&lt;=plotting!$D$40),"max.23",AND(D16=plotting!$C$40+12,D16&lt;=plotting!$D$40),"max.24",AND(D16=plotting!$C$40+12.5,D16&lt;=plotting!$D$40),"max.25",AND(D16=plotting!$C$40+13,D16&lt;=plotting!$D$40),"max.26",AND(D16=plotting!$C$40+13.5,D16&lt;=plotting!$D$40),"max.27",AND(D16=plotting!$C$40+14,D16&lt;=plotting!$D$40),"max.28",AND(D16=plotting!$C$40+14.5,D16&lt;=plotting!$D$40),"max.29",AND(D16=plotting!$C$40+15,D16&lt;=plotting!$D$40),"max.30",AND(D16&gt;plotting!$D$40,D16&lt;=plotting!$C$49),"na",AND(D16=plotting!$C$49+0.5,D16&lt;=plotting!$D$49),"per.1",AND(D16=plotting!$C$49+1,D16&lt;=plotting!$D$49),"per.2",AND(D16=plotting!$C$49+1.5,D16&lt;=plotting!$D$49),"per.3",AND(D16=plotting!$C$49+2,D16&lt;=plotting!$D$49),"per.4",AND(D16=plotting!$C$49+2.5,D16&lt;=plotting!$D$49),"per.5",AND(D16=plotting!$C$49+3,D16&lt;=plotting!$D$49),"per.6",AND(D16=plotting!$C$49+3.5,D16&lt;=plotting!$D$49),"per.7",AND(D16=plotting!$C$49+4,D16&lt;=plotting!$D$49),"per.8",AND(D16=plotting!$C$49+4.5,D16&lt;=plotting!$D$49),"per.9",AND(D16=plotting!$C$49+5,D16&lt;=plotting!$D$49),"per.10",AND(D16=plotting!$C$49+5.5,D16&lt;=plotting!$D$49),"per.11",AND(D16=plotting!$C$49+6,D16&lt;=plotting!$D$49),"per.12",AND(D16=plotting!$C$49+6.5,D16&lt;=plotting!$D$49),"per.13",AND(D16=plotting!$C$49+7,D16&lt;=plotting!$D$49),"per.14",AND(D16=plotting!$C$49+7.5,D16&lt;=plotting!$D$49),"per.15",AND(D16=plotting!$C$49+8,D16&lt;=plotting!$D$49),"per.16",AND(D16=plotting!$C$49+8.5,D16&lt;=plotting!$D$49),"per.17",AND(D16=plotting!$C$49+9,D16&lt;=plotting!$D$49),"per.18",AND(D16=plotting!$C$49+9.5,D16&lt;=plotting!$D$49),"per.19",AND(D16=plotting!$C$49+10,D16&lt;=plotting!$D$49),"per.20",AND(D16=plotting!$C$49+10.5,D16&lt;=plotting!$D$49),"per.21",AND(D16=plotting!$C$49+11,D16&lt;=plotting!$D$49),"per.22",AND(D16=plotting!$C$49+11.5,D16&lt;=plotting!$D$49),"per.23",AND(D16=plotting!$C$49+12,D16&lt;=plotting!$D$49),"per.24",AND(D16=plotting!$C$49+12.5,D16&lt;=plotting!$D$49),"per.25",AND(D16=plotting!$C$49+13,D16&lt;=plotting!$D$49),"per.26",AND(D16=plotting!$C$49+13.5,D16&lt;=plotting!$D$49),"per.27",AND(D16=plotting!$C$49+14,D16&lt;=plotting!$D$49),"per.28",AND(D16=plotting!$C$49+14.5,D16&lt;=plotting!$D$49),"per.29",AND(D16=plotting!$C$49+15,D16&lt;=plotting!$D$49),"per.30",D16&gt;plotting!$D$49,"na")</f>
        <v>max.5</v>
      </c>
      <c r="M16" s="11" t="str" cm="1">
        <f t="array" ref="M16">_xlfn.IFS(D16&lt;plotting!$C$32+2.5,"na",AND(D16&gt;=plotting!$C$32,D16&lt;plotting!$D$32),plotting!$F$32,AND(D16&gt;=plotting!$D$32,D16&lt;plotting!$C$33+2.5),"na",AND(D16&gt;=plotting!$C$33,D16&lt;plotting!$D$33),plotting!$F$33,AND(D16&gt;=plotting!$D$33,D16&lt;plotting!$C$34+2.5),"na",AND(D16&gt;=plotting!$C$34,D16&lt;plotting!$D$34),plotting!$F$34,AND(D16&gt;=plotting!$D$34,D16&lt;plotting!$I$40),"na",D16=plotting!$I$40,plotting!$J$40,AND(D16&gt;plotting!$I$40,D16&lt;plotting!$I$41,D16&lt;plotting!$D$40),"na",D16=plotting!$I$41,plotting!$J$41,AND(D16&gt;plotting!$I$41,D16&lt;plotting!$I$42,D16&lt;plotting!$D$40),"na",D16=plotting!$I$42,plotting!$J$42,AND(D16&gt;plotting!$I$42,D16&lt;=plotting!$D$40),"na",AND(D16&gt;plotting!$D$40,D16&lt;=plotting!$C$49),"na",AND(D16&gt;plotting!$C$49,D16&lt;=plotting!$D$49),plotting!$E$49,D16&gt;plotting!$D$49,"na")</f>
        <v>na</v>
      </c>
      <c r="N16" s="11" cm="1">
        <f t="array" ref="N16">_xlfn.IFS(D16&lt;plotting!$C$32+2.5,"na",AND(D16&gt;=plotting!$C$32,D16&lt;plotting!$D$32),plotting!$G$32,AND(D16&gt;=plotting!$D$32,D16&lt;plotting!$C$33+2.5),"na",AND(D16&gt;=plotting!$C$33,D16&lt;plotting!$D$33),plotting!$G$33,AND(D16&gt;=plotting!$D$33,D16&lt;plotting!$C$34+2.5),"na",AND(D16&gt;=plotting!$C$34,D16&lt;plotting!$D$34),plotting!$G$34,AND(D16&gt;=plotting!$D$34,D16&lt;=plotting!$C$40),"na",AND(D16&gt;plotting!$C$40,D16&lt;=plotting!$D$40),plotting!$K$40,AND(D16&gt;plotting!$D$40,D16&lt;=plotting!$C$49),"na",AND(D16&gt;plotting!$C$49,D16&lt;=plotting!$F$49),plotting!$G$49,AND(D16&gt;plotting!$F$49,D16&lt;=plotting!$F$50),plotting!$G$50,AND(D16&gt;plotting!$F$50,D16&lt;=plotting!$F$51),plotting!$G$51,AND(D16&gt;plotting!$F$51,D16&lt;=plotting!$F$52),plotting!$G$52,AND(D16&gt;plotting!$F$52,D16&lt;=plotting!$F$53),plotting!$G$53,AND(D16&gt;plotting!$F$53,D16&lt;=plotting!$D$49),plotting!$G$54,D16&gt;plotting!$D$49,"na")</f>
        <v>20</v>
      </c>
      <c r="O16" s="11">
        <f>IF(AND(D16&gt;plotting!$C$40,D16&lt;=plotting!$D$40),plotting!$H$40,"na")</f>
        <v>391</v>
      </c>
      <c r="P16">
        <f>IF(AND(D16&gt;plotting!$C$40,D16&lt;=plotting!$D$40),plotting!$L$40,"na")</f>
        <v>203</v>
      </c>
      <c r="Q16">
        <f>IF(AND(D16&gt;plotting!$C$40,D16&lt;=plotting!$D$40),plotting!$J$43,"na")</f>
        <v>13.07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35">
      <c r="A17" s="11">
        <f>IF(plotting!$D$4&gt;0,plotting!$D$4,"na")</f>
        <v>5</v>
      </c>
      <c r="B17" s="11" t="str">
        <f>IF(plotting!$D$10&gt;0,plotting!$D$10,"na")</f>
        <v>idr4000_h24</v>
      </c>
      <c r="C17" s="11" t="str">
        <f>IF(plotting!$D$11&gt;0,plotting!$D$11,"na")</f>
        <v>t1</v>
      </c>
      <c r="D17" s="11">
        <v>8</v>
      </c>
      <c r="E17" s="11" t="str">
        <f>IF(plotting!$D$5&gt;0,plotting!$D$5,"na")</f>
        <v>M</v>
      </c>
      <c r="F17" s="11">
        <f>IF(plotting!$D$7&gt;0,plotting!$D$7,"na")</f>
        <v>180</v>
      </c>
      <c r="G17" s="11">
        <f>IF(plotting!$D$8&gt;0,plotting!$D$8,"na")</f>
        <v>74.599999999999994</v>
      </c>
      <c r="H17" s="11">
        <f>IF(AND(plotting!$D$6&gt;0,plotting!$D$12&gt;0),(plotting!$D$12-plotting!$D$6)/365,"na")</f>
        <v>23.183561643835617</v>
      </c>
      <c r="I17" s="11">
        <f>IF(plotting!$D$18&gt;0,plotting!$D$18,"na")</f>
        <v>18.8</v>
      </c>
      <c r="J17" s="11">
        <f>IF(plotting!$D$19&gt;0,plotting!$D$19,"na")</f>
        <v>66</v>
      </c>
      <c r="K17" s="11">
        <f>IF(plotting!$D$13&gt;0,plotting!$D$13*24,"na")</f>
        <v>9.4666666666666668</v>
      </c>
      <c r="L17" s="12" t="str" cm="1">
        <f t="array" ref="L17">_xlfn.IFS(D17&lt;plotting!$C$32+2.5,"na",AND(D17=plotting!$C$32+2.5,D17&lt;=plotting!$D$32),"sub_25.1",AND(D17=plotting!$C$32+3,D17&lt;=plotting!$D$32),"sub_25.2",AND(D17=plotting!$C$32+3.5,D17&lt;=plotting!$D$32),"sub_25.3",AND(D17=plotting!$C$32+4,D17&lt;=plotting!$D$32),"sub_25.4",AND(D17=plotting!$C$32+4.5,D17&lt;=plotting!$D$32),"sub_25.5",AND(D17=plotting!$C$32+5,D17&lt;plotting!$D$32),"sub_25.6",AND(D17&gt;=plotting!$D$32,D17&lt;plotting!$C$33+2.5),"na",AND(D17=plotting!$C$33+2.5,D17&lt;=plotting!$D$33),"sub_40.1",AND(D17=plotting!$C$33+3,D17&lt;=plotting!$D$33),"sub_40.2",AND(D17=plotting!$C$33+3.5,D17&lt;=plotting!$D$33),"sub_40.3",AND(D17=plotting!$C$33+4,D17&lt;=plotting!$D$33),"sub_40.4",AND(D17=plotting!$C$33+4.5,D17&lt;=plotting!$D$33),"sub_40.5",AND(D17=plotting!$C$33+5,D17&lt;plotting!$D$33),"sub_40.6",AND(D17&gt;=plotting!$D$33,D17&lt;plotting!$C$34+2.5),"na",AND(D17=plotting!$C$34+2.5,D17&lt;=plotting!$D$34),"new_40.1",AND(D17=plotting!$C$34+3,D17&lt;=plotting!$D$34),"new_40.2",AND(D17=plotting!$C$34+3.5,D17&lt;=plotting!$D$34),"new_40.3",AND(D17=plotting!$C$34+4,D17&lt;=plotting!$D$34),"new_40.4",AND(D17=plotting!$C$34+4.5,D17&lt;=plotting!$D$34),"new_40.5",AND(D17=plotting!$C$34+5,D17&lt;plotting!$D$34),"new_40.6",AND(D17&gt;=plotting!$D$34,D17&lt;=plotting!$C$40),"na",AND(D17=plotting!$C$40+0.5,D17&lt;=plotting!$D$40),"max.1",AND(D17=plotting!$C$40+1,D17&lt;=plotting!$D$40),"max.2",AND(D17=plotting!$C$40+1.5,D17&lt;=plotting!$D$40),"max.3",AND(D17=plotting!$C$40+2,D17&lt;=plotting!$D$40),"max.4",AND(D17=plotting!$C$40+2.5,D17&lt;=plotting!$D$40),"max.5",AND(D17=plotting!$C$40+3,D17&lt;=plotting!$D$40),"max.6",AND(D17=plotting!$C$40+3.5,D17&lt;=plotting!$D$40),"max.7",AND(D17=plotting!$C$40+4,D17&lt;=plotting!$D$40),"max.8",AND(D17=plotting!$C$40+4.5,D17&lt;=plotting!$D$40),"max.9",AND(D17=plotting!$C$40+5,D17&lt;=plotting!$D$40),"max.10",AND(D17=plotting!$C$40+5.5,D17&lt;=plotting!$D$40),"max.11",AND(D17=plotting!$C$40+6,D17&lt;=plotting!$D$40),"max.12",AND(D17=plotting!$C$40+6.5,D17&lt;=plotting!$D$40),"max.13",AND(D17=plotting!$C$40+7,D17&lt;=plotting!$D$40),"max.14",AND(D17=plotting!$C$40+7.5,D17&lt;=plotting!$D$40),"max.15",AND(D17=plotting!$C$40+8,D17&lt;=plotting!$D$40),"max.16",AND(D17=plotting!$C$40+8.5,D17&lt;=plotting!$D$40),"max.17",AND(D17=plotting!$C$40+9,D17&lt;=plotting!$D$40),"max.18",AND(D17=plotting!$C$40+9.5,D17&lt;=plotting!$D$40),"max.19",AND(D17=plotting!$C$40+10,D17&lt;=plotting!$D$40),"max.20",AND(D17=plotting!$C$40+10.5,D17&lt;=plotting!$D$40),"max.21",AND(D17=plotting!$C$40+11,D17&lt;=plotting!$D$40),"max.22",AND(D17=plotting!$C$40+11.5,D17&lt;=plotting!$D$40),"max.23",AND(D17=plotting!$C$40+12,D17&lt;=plotting!$D$40),"max.24",AND(D17=plotting!$C$40+12.5,D17&lt;=plotting!$D$40),"max.25",AND(D17=plotting!$C$40+13,D17&lt;=plotting!$D$40),"max.26",AND(D17=plotting!$C$40+13.5,D17&lt;=plotting!$D$40),"max.27",AND(D17=plotting!$C$40+14,D17&lt;=plotting!$D$40),"max.28",AND(D17=plotting!$C$40+14.5,D17&lt;=plotting!$D$40),"max.29",AND(D17=plotting!$C$40+15,D17&lt;=plotting!$D$40),"max.30",AND(D17&gt;plotting!$D$40,D17&lt;=plotting!$C$49),"na",AND(D17=plotting!$C$49+0.5,D17&lt;=plotting!$D$49),"per.1",AND(D17=plotting!$C$49+1,D17&lt;=plotting!$D$49),"per.2",AND(D17=plotting!$C$49+1.5,D17&lt;=plotting!$D$49),"per.3",AND(D17=plotting!$C$49+2,D17&lt;=plotting!$D$49),"per.4",AND(D17=plotting!$C$49+2.5,D17&lt;=plotting!$D$49),"per.5",AND(D17=plotting!$C$49+3,D17&lt;=plotting!$D$49),"per.6",AND(D17=plotting!$C$49+3.5,D17&lt;=plotting!$D$49),"per.7",AND(D17=plotting!$C$49+4,D17&lt;=plotting!$D$49),"per.8",AND(D17=plotting!$C$49+4.5,D17&lt;=plotting!$D$49),"per.9",AND(D17=plotting!$C$49+5,D17&lt;=plotting!$D$49),"per.10",AND(D17=plotting!$C$49+5.5,D17&lt;=plotting!$D$49),"per.11",AND(D17=plotting!$C$49+6,D17&lt;=plotting!$D$49),"per.12",AND(D17=plotting!$C$49+6.5,D17&lt;=plotting!$D$49),"per.13",AND(D17=plotting!$C$49+7,D17&lt;=plotting!$D$49),"per.14",AND(D17=plotting!$C$49+7.5,D17&lt;=plotting!$D$49),"per.15",AND(D17=plotting!$C$49+8,D17&lt;=plotting!$D$49),"per.16",AND(D17=plotting!$C$49+8.5,D17&lt;=plotting!$D$49),"per.17",AND(D17=plotting!$C$49+9,D17&lt;=plotting!$D$49),"per.18",AND(D17=plotting!$C$49+9.5,D17&lt;=plotting!$D$49),"per.19",AND(D17=plotting!$C$49+10,D17&lt;=plotting!$D$49),"per.20",AND(D17=plotting!$C$49+10.5,D17&lt;=plotting!$D$49),"per.21",AND(D17=plotting!$C$49+11,D17&lt;=plotting!$D$49),"per.22",AND(D17=plotting!$C$49+11.5,D17&lt;=plotting!$D$49),"per.23",AND(D17=plotting!$C$49+12,D17&lt;=plotting!$D$49),"per.24",AND(D17=plotting!$C$49+12.5,D17&lt;=plotting!$D$49),"per.25",AND(D17=plotting!$C$49+13,D17&lt;=plotting!$D$49),"per.26",AND(D17=plotting!$C$49+13.5,D17&lt;=plotting!$D$49),"per.27",AND(D17=plotting!$C$49+14,D17&lt;=plotting!$D$49),"per.28",AND(D17=plotting!$C$49+14.5,D17&lt;=plotting!$D$49),"per.29",AND(D17=plotting!$C$49+15,D17&lt;=plotting!$D$49),"per.30",D17&gt;plotting!$D$49,"na")</f>
        <v>max.6</v>
      </c>
      <c r="M17" s="11" t="str" cm="1">
        <f t="array" ref="M17">_xlfn.IFS(D17&lt;plotting!$C$32+2.5,"na",AND(D17&gt;=plotting!$C$32,D17&lt;plotting!$D$32),plotting!$F$32,AND(D17&gt;=plotting!$D$32,D17&lt;plotting!$C$33+2.5),"na",AND(D17&gt;=plotting!$C$33,D17&lt;plotting!$D$33),plotting!$F$33,AND(D17&gt;=plotting!$D$33,D17&lt;plotting!$C$34+2.5),"na",AND(D17&gt;=plotting!$C$34,D17&lt;plotting!$D$34),plotting!$F$34,AND(D17&gt;=plotting!$D$34,D17&lt;plotting!$I$40),"na",D17=plotting!$I$40,plotting!$J$40,AND(D17&gt;plotting!$I$40,D17&lt;plotting!$I$41,D17&lt;plotting!$D$40),"na",D17=plotting!$I$41,plotting!$J$41,AND(D17&gt;plotting!$I$41,D17&lt;plotting!$I$42,D17&lt;plotting!$D$40),"na",D17=plotting!$I$42,plotting!$J$42,AND(D17&gt;plotting!$I$42,D17&lt;=plotting!$D$40),"na",AND(D17&gt;plotting!$D$40,D17&lt;=plotting!$C$49),"na",AND(D17&gt;plotting!$C$49,D17&lt;=plotting!$D$49),plotting!$E$49,D17&gt;plotting!$D$49,"na")</f>
        <v>na</v>
      </c>
      <c r="N17" s="11" cm="1">
        <f t="array" ref="N17">_xlfn.IFS(D17&lt;plotting!$C$32+2.5,"na",AND(D17&gt;=plotting!$C$32,D17&lt;plotting!$D$32),plotting!$G$32,AND(D17&gt;=plotting!$D$32,D17&lt;plotting!$C$33+2.5),"na",AND(D17&gt;=plotting!$C$33,D17&lt;plotting!$D$33),plotting!$G$33,AND(D17&gt;=plotting!$D$33,D17&lt;plotting!$C$34+2.5),"na",AND(D17&gt;=plotting!$C$34,D17&lt;plotting!$D$34),plotting!$G$34,AND(D17&gt;=plotting!$D$34,D17&lt;=plotting!$C$40),"na",AND(D17&gt;plotting!$C$40,D17&lt;=plotting!$D$40),plotting!$K$40,AND(D17&gt;plotting!$D$40,D17&lt;=plotting!$C$49),"na",AND(D17&gt;plotting!$C$49,D17&lt;=plotting!$F$49),plotting!$G$49,AND(D17&gt;plotting!$F$49,D17&lt;=plotting!$F$50),plotting!$G$50,AND(D17&gt;plotting!$F$50,D17&lt;=plotting!$F$51),plotting!$G$51,AND(D17&gt;plotting!$F$51,D17&lt;=plotting!$F$52),plotting!$G$52,AND(D17&gt;plotting!$F$52,D17&lt;=plotting!$F$53),plotting!$G$53,AND(D17&gt;plotting!$F$53,D17&lt;=plotting!$D$49),plotting!$G$54,D17&gt;plotting!$D$49,"na")</f>
        <v>20</v>
      </c>
      <c r="O17" s="11">
        <f>IF(AND(D17&gt;plotting!$C$40,D17&lt;=plotting!$D$40),plotting!$H$40,"na")</f>
        <v>391</v>
      </c>
      <c r="P17">
        <f>IF(AND(D17&gt;plotting!$C$40,D17&lt;=plotting!$D$40),plotting!$L$40,"na")</f>
        <v>203</v>
      </c>
      <c r="Q17">
        <f>IF(AND(D17&gt;plotting!$C$40,D17&lt;=plotting!$D$40),plotting!$J$43,"na")</f>
        <v>13.07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35">
      <c r="A18" s="11">
        <f>IF(plotting!$D$4&gt;0,plotting!$D$4,"na")</f>
        <v>5</v>
      </c>
      <c r="B18" s="11" t="str">
        <f>IF(plotting!$D$10&gt;0,plotting!$D$10,"na")</f>
        <v>idr4000_h24</v>
      </c>
      <c r="C18" s="11" t="str">
        <f>IF(plotting!$D$11&gt;0,plotting!$D$11,"na")</f>
        <v>t1</v>
      </c>
      <c r="D18" s="11">
        <v>8.5</v>
      </c>
      <c r="E18" s="11" t="str">
        <f>IF(plotting!$D$5&gt;0,plotting!$D$5,"na")</f>
        <v>M</v>
      </c>
      <c r="F18" s="11">
        <f>IF(plotting!$D$7&gt;0,plotting!$D$7,"na")</f>
        <v>180</v>
      </c>
      <c r="G18" s="11">
        <f>IF(plotting!$D$8&gt;0,plotting!$D$8,"na")</f>
        <v>74.599999999999994</v>
      </c>
      <c r="H18" s="11">
        <f>IF(AND(plotting!$D$6&gt;0,plotting!$D$12&gt;0),(plotting!$D$12-plotting!$D$6)/365,"na")</f>
        <v>23.183561643835617</v>
      </c>
      <c r="I18" s="11">
        <f>IF(plotting!$D$18&gt;0,plotting!$D$18,"na")</f>
        <v>18.8</v>
      </c>
      <c r="J18" s="11">
        <f>IF(plotting!$D$19&gt;0,plotting!$D$19,"na")</f>
        <v>66</v>
      </c>
      <c r="K18" s="11">
        <f>IF(plotting!$D$13&gt;0,plotting!$D$13*24,"na")</f>
        <v>9.4666666666666668</v>
      </c>
      <c r="L18" s="12" t="str" cm="1">
        <f t="array" ref="L18">_xlfn.IFS(D18&lt;plotting!$C$32+2.5,"na",AND(D18=plotting!$C$32+2.5,D18&lt;=plotting!$D$32),"sub_25.1",AND(D18=plotting!$C$32+3,D18&lt;=plotting!$D$32),"sub_25.2",AND(D18=plotting!$C$32+3.5,D18&lt;=plotting!$D$32),"sub_25.3",AND(D18=plotting!$C$32+4,D18&lt;=plotting!$D$32),"sub_25.4",AND(D18=plotting!$C$32+4.5,D18&lt;=plotting!$D$32),"sub_25.5",AND(D18=plotting!$C$32+5,D18&lt;plotting!$D$32),"sub_25.6",AND(D18&gt;=plotting!$D$32,D18&lt;plotting!$C$33+2.5),"na",AND(D18=plotting!$C$33+2.5,D18&lt;=plotting!$D$33),"sub_40.1",AND(D18=plotting!$C$33+3,D18&lt;=plotting!$D$33),"sub_40.2",AND(D18=plotting!$C$33+3.5,D18&lt;=plotting!$D$33),"sub_40.3",AND(D18=plotting!$C$33+4,D18&lt;=plotting!$D$33),"sub_40.4",AND(D18=plotting!$C$33+4.5,D18&lt;=plotting!$D$33),"sub_40.5",AND(D18=plotting!$C$33+5,D18&lt;plotting!$D$33),"sub_40.6",AND(D18&gt;=plotting!$D$33,D18&lt;plotting!$C$34+2.5),"na",AND(D18=plotting!$C$34+2.5,D18&lt;=plotting!$D$34),"new_40.1",AND(D18=plotting!$C$34+3,D18&lt;=plotting!$D$34),"new_40.2",AND(D18=plotting!$C$34+3.5,D18&lt;=plotting!$D$34),"new_40.3",AND(D18=plotting!$C$34+4,D18&lt;=plotting!$D$34),"new_40.4",AND(D18=plotting!$C$34+4.5,D18&lt;=plotting!$D$34),"new_40.5",AND(D18=plotting!$C$34+5,D18&lt;plotting!$D$34),"new_40.6",AND(D18&gt;=plotting!$D$34,D18&lt;=plotting!$C$40),"na",AND(D18=plotting!$C$40+0.5,D18&lt;=plotting!$D$40),"max.1",AND(D18=plotting!$C$40+1,D18&lt;=plotting!$D$40),"max.2",AND(D18=plotting!$C$40+1.5,D18&lt;=plotting!$D$40),"max.3",AND(D18=plotting!$C$40+2,D18&lt;=plotting!$D$40),"max.4",AND(D18=plotting!$C$40+2.5,D18&lt;=plotting!$D$40),"max.5",AND(D18=plotting!$C$40+3,D18&lt;=plotting!$D$40),"max.6",AND(D18=plotting!$C$40+3.5,D18&lt;=plotting!$D$40),"max.7",AND(D18=plotting!$C$40+4,D18&lt;=plotting!$D$40),"max.8",AND(D18=plotting!$C$40+4.5,D18&lt;=plotting!$D$40),"max.9",AND(D18=plotting!$C$40+5,D18&lt;=plotting!$D$40),"max.10",AND(D18=plotting!$C$40+5.5,D18&lt;=plotting!$D$40),"max.11",AND(D18=plotting!$C$40+6,D18&lt;=plotting!$D$40),"max.12",AND(D18=plotting!$C$40+6.5,D18&lt;=plotting!$D$40),"max.13",AND(D18=plotting!$C$40+7,D18&lt;=plotting!$D$40),"max.14",AND(D18=plotting!$C$40+7.5,D18&lt;=plotting!$D$40),"max.15",AND(D18=plotting!$C$40+8,D18&lt;=plotting!$D$40),"max.16",AND(D18=plotting!$C$40+8.5,D18&lt;=plotting!$D$40),"max.17",AND(D18=plotting!$C$40+9,D18&lt;=plotting!$D$40),"max.18",AND(D18=plotting!$C$40+9.5,D18&lt;=plotting!$D$40),"max.19",AND(D18=plotting!$C$40+10,D18&lt;=plotting!$D$40),"max.20",AND(D18=plotting!$C$40+10.5,D18&lt;=plotting!$D$40),"max.21",AND(D18=plotting!$C$40+11,D18&lt;=plotting!$D$40),"max.22",AND(D18=plotting!$C$40+11.5,D18&lt;=plotting!$D$40),"max.23",AND(D18=plotting!$C$40+12,D18&lt;=plotting!$D$40),"max.24",AND(D18=plotting!$C$40+12.5,D18&lt;=plotting!$D$40),"max.25",AND(D18=plotting!$C$40+13,D18&lt;=plotting!$D$40),"max.26",AND(D18=plotting!$C$40+13.5,D18&lt;=plotting!$D$40),"max.27",AND(D18=plotting!$C$40+14,D18&lt;=plotting!$D$40),"max.28",AND(D18=plotting!$C$40+14.5,D18&lt;=plotting!$D$40),"max.29",AND(D18=plotting!$C$40+15,D18&lt;=plotting!$D$40),"max.30",AND(D18&gt;plotting!$D$40,D18&lt;=plotting!$C$49),"na",AND(D18=plotting!$C$49+0.5,D18&lt;=plotting!$D$49),"per.1",AND(D18=plotting!$C$49+1,D18&lt;=plotting!$D$49),"per.2",AND(D18=plotting!$C$49+1.5,D18&lt;=plotting!$D$49),"per.3",AND(D18=plotting!$C$49+2,D18&lt;=plotting!$D$49),"per.4",AND(D18=plotting!$C$49+2.5,D18&lt;=plotting!$D$49),"per.5",AND(D18=plotting!$C$49+3,D18&lt;=plotting!$D$49),"per.6",AND(D18=plotting!$C$49+3.5,D18&lt;=plotting!$D$49),"per.7",AND(D18=plotting!$C$49+4,D18&lt;=plotting!$D$49),"per.8",AND(D18=plotting!$C$49+4.5,D18&lt;=plotting!$D$49),"per.9",AND(D18=plotting!$C$49+5,D18&lt;=plotting!$D$49),"per.10",AND(D18=plotting!$C$49+5.5,D18&lt;=plotting!$D$49),"per.11",AND(D18=plotting!$C$49+6,D18&lt;=plotting!$D$49),"per.12",AND(D18=plotting!$C$49+6.5,D18&lt;=plotting!$D$49),"per.13",AND(D18=plotting!$C$49+7,D18&lt;=plotting!$D$49),"per.14",AND(D18=plotting!$C$49+7.5,D18&lt;=plotting!$D$49),"per.15",AND(D18=plotting!$C$49+8,D18&lt;=plotting!$D$49),"per.16",AND(D18=plotting!$C$49+8.5,D18&lt;=plotting!$D$49),"per.17",AND(D18=plotting!$C$49+9,D18&lt;=plotting!$D$49),"per.18",AND(D18=plotting!$C$49+9.5,D18&lt;=plotting!$D$49),"per.19",AND(D18=plotting!$C$49+10,D18&lt;=plotting!$D$49),"per.20",AND(D18=plotting!$C$49+10.5,D18&lt;=plotting!$D$49),"per.21",AND(D18=plotting!$C$49+11,D18&lt;=plotting!$D$49),"per.22",AND(D18=plotting!$C$49+11.5,D18&lt;=plotting!$D$49),"per.23",AND(D18=plotting!$C$49+12,D18&lt;=plotting!$D$49),"per.24",AND(D18=plotting!$C$49+12.5,D18&lt;=plotting!$D$49),"per.25",AND(D18=plotting!$C$49+13,D18&lt;=plotting!$D$49),"per.26",AND(D18=plotting!$C$49+13.5,D18&lt;=plotting!$D$49),"per.27",AND(D18=plotting!$C$49+14,D18&lt;=plotting!$D$49),"per.28",AND(D18=plotting!$C$49+14.5,D18&lt;=plotting!$D$49),"per.29",AND(D18=plotting!$C$49+15,D18&lt;=plotting!$D$49),"per.30",D18&gt;plotting!$D$49,"na")</f>
        <v>max.7</v>
      </c>
      <c r="M18" s="11" t="str" cm="1">
        <f t="array" ref="M18">_xlfn.IFS(D18&lt;plotting!$C$32+2.5,"na",AND(D18&gt;=plotting!$C$32,D18&lt;plotting!$D$32),plotting!$F$32,AND(D18&gt;=plotting!$D$32,D18&lt;plotting!$C$33+2.5),"na",AND(D18&gt;=plotting!$C$33,D18&lt;plotting!$D$33),plotting!$F$33,AND(D18&gt;=plotting!$D$33,D18&lt;plotting!$C$34+2.5),"na",AND(D18&gt;=plotting!$C$34,D18&lt;plotting!$D$34),plotting!$F$34,AND(D18&gt;=plotting!$D$34,D18&lt;plotting!$I$40),"na",D18=plotting!$I$40,plotting!$J$40,AND(D18&gt;plotting!$I$40,D18&lt;plotting!$I$41,D18&lt;plotting!$D$40),"na",D18=plotting!$I$41,plotting!$J$41,AND(D18&gt;plotting!$I$41,D18&lt;plotting!$I$42,D18&lt;plotting!$D$40),"na",D18=plotting!$I$42,plotting!$J$42,AND(D18&gt;plotting!$I$42,D18&lt;=plotting!$D$40),"na",AND(D18&gt;plotting!$D$40,D18&lt;=plotting!$C$49),"na",AND(D18&gt;plotting!$C$49,D18&lt;=plotting!$D$49),plotting!$E$49,D18&gt;plotting!$D$49,"na")</f>
        <v>na</v>
      </c>
      <c r="N18" s="11" cm="1">
        <f t="array" ref="N18">_xlfn.IFS(D18&lt;plotting!$C$32+2.5,"na",AND(D18&gt;=plotting!$C$32,D18&lt;plotting!$D$32),plotting!$G$32,AND(D18&gt;=plotting!$D$32,D18&lt;plotting!$C$33+2.5),"na",AND(D18&gt;=plotting!$C$33,D18&lt;plotting!$D$33),plotting!$G$33,AND(D18&gt;=plotting!$D$33,D18&lt;plotting!$C$34+2.5),"na",AND(D18&gt;=plotting!$C$34,D18&lt;plotting!$D$34),plotting!$G$34,AND(D18&gt;=plotting!$D$34,D18&lt;=plotting!$C$40),"na",AND(D18&gt;plotting!$C$40,D18&lt;=plotting!$D$40),plotting!$K$40,AND(D18&gt;plotting!$D$40,D18&lt;=plotting!$C$49),"na",AND(D18&gt;plotting!$C$49,D18&lt;=plotting!$F$49),plotting!$G$49,AND(D18&gt;plotting!$F$49,D18&lt;=plotting!$F$50),plotting!$G$50,AND(D18&gt;plotting!$F$50,D18&lt;=plotting!$F$51),plotting!$G$51,AND(D18&gt;plotting!$F$51,D18&lt;=plotting!$F$52),plotting!$G$52,AND(D18&gt;plotting!$F$52,D18&lt;=plotting!$F$53),plotting!$G$53,AND(D18&gt;plotting!$F$53,D18&lt;=plotting!$D$49),plotting!$G$54,D18&gt;plotting!$D$49,"na")</f>
        <v>20</v>
      </c>
      <c r="O18" s="11">
        <f>IF(AND(D18&gt;plotting!$C$40,D18&lt;=plotting!$D$40),plotting!$H$40,"na")</f>
        <v>391</v>
      </c>
      <c r="P18">
        <f>IF(AND(D18&gt;plotting!$C$40,D18&lt;=plotting!$D$40),plotting!$L$40,"na")</f>
        <v>203</v>
      </c>
      <c r="Q18">
        <f>IF(AND(D18&gt;plotting!$C$40,D18&lt;=plotting!$D$40),plotting!$J$43,"na")</f>
        <v>13.07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35">
      <c r="A19" s="11">
        <f>IF(plotting!$D$4&gt;0,plotting!$D$4,"na")</f>
        <v>5</v>
      </c>
      <c r="B19" s="11" t="str">
        <f>IF(plotting!$D$10&gt;0,plotting!$D$10,"na")</f>
        <v>idr4000_h24</v>
      </c>
      <c r="C19" s="11" t="str">
        <f>IF(plotting!$D$11&gt;0,plotting!$D$11,"na")</f>
        <v>t1</v>
      </c>
      <c r="D19" s="11">
        <v>9</v>
      </c>
      <c r="E19" s="11" t="str">
        <f>IF(plotting!$D$5&gt;0,plotting!$D$5,"na")</f>
        <v>M</v>
      </c>
      <c r="F19" s="11">
        <f>IF(plotting!$D$7&gt;0,plotting!$D$7,"na")</f>
        <v>180</v>
      </c>
      <c r="G19" s="11">
        <f>IF(plotting!$D$8&gt;0,plotting!$D$8,"na")</f>
        <v>74.599999999999994</v>
      </c>
      <c r="H19" s="11">
        <f>IF(AND(plotting!$D$6&gt;0,plotting!$D$12&gt;0),(plotting!$D$12-plotting!$D$6)/365,"na")</f>
        <v>23.183561643835617</v>
      </c>
      <c r="I19" s="11">
        <f>IF(plotting!$D$18&gt;0,plotting!$D$18,"na")</f>
        <v>18.8</v>
      </c>
      <c r="J19" s="11">
        <f>IF(plotting!$D$19&gt;0,plotting!$D$19,"na")</f>
        <v>66</v>
      </c>
      <c r="K19" s="11">
        <f>IF(plotting!$D$13&gt;0,plotting!$D$13*24,"na")</f>
        <v>9.4666666666666668</v>
      </c>
      <c r="L19" s="12" t="str" cm="1">
        <f t="array" ref="L19">_xlfn.IFS(D19&lt;plotting!$C$32+2.5,"na",AND(D19=plotting!$C$32+2.5,D19&lt;=plotting!$D$32),"sub_25.1",AND(D19=plotting!$C$32+3,D19&lt;=plotting!$D$32),"sub_25.2",AND(D19=plotting!$C$32+3.5,D19&lt;=plotting!$D$32),"sub_25.3",AND(D19=plotting!$C$32+4,D19&lt;=plotting!$D$32),"sub_25.4",AND(D19=plotting!$C$32+4.5,D19&lt;=plotting!$D$32),"sub_25.5",AND(D19=plotting!$C$32+5,D19&lt;plotting!$D$32),"sub_25.6",AND(D19&gt;=plotting!$D$32,D19&lt;plotting!$C$33+2.5),"na",AND(D19=plotting!$C$33+2.5,D19&lt;=plotting!$D$33),"sub_40.1",AND(D19=plotting!$C$33+3,D19&lt;=plotting!$D$33),"sub_40.2",AND(D19=plotting!$C$33+3.5,D19&lt;=plotting!$D$33),"sub_40.3",AND(D19=plotting!$C$33+4,D19&lt;=plotting!$D$33),"sub_40.4",AND(D19=plotting!$C$33+4.5,D19&lt;=plotting!$D$33),"sub_40.5",AND(D19=plotting!$C$33+5,D19&lt;plotting!$D$33),"sub_40.6",AND(D19&gt;=plotting!$D$33,D19&lt;plotting!$C$34+2.5),"na",AND(D19=plotting!$C$34+2.5,D19&lt;=plotting!$D$34),"new_40.1",AND(D19=plotting!$C$34+3,D19&lt;=plotting!$D$34),"new_40.2",AND(D19=plotting!$C$34+3.5,D19&lt;=plotting!$D$34),"new_40.3",AND(D19=plotting!$C$34+4,D19&lt;=plotting!$D$34),"new_40.4",AND(D19=plotting!$C$34+4.5,D19&lt;=plotting!$D$34),"new_40.5",AND(D19=plotting!$C$34+5,D19&lt;plotting!$D$34),"new_40.6",AND(D19&gt;=plotting!$D$34,D19&lt;=plotting!$C$40),"na",AND(D19=plotting!$C$40+0.5,D19&lt;=plotting!$D$40),"max.1",AND(D19=plotting!$C$40+1,D19&lt;=plotting!$D$40),"max.2",AND(D19=plotting!$C$40+1.5,D19&lt;=plotting!$D$40),"max.3",AND(D19=plotting!$C$40+2,D19&lt;=plotting!$D$40),"max.4",AND(D19=plotting!$C$40+2.5,D19&lt;=plotting!$D$40),"max.5",AND(D19=plotting!$C$40+3,D19&lt;=plotting!$D$40),"max.6",AND(D19=plotting!$C$40+3.5,D19&lt;=plotting!$D$40),"max.7",AND(D19=plotting!$C$40+4,D19&lt;=plotting!$D$40),"max.8",AND(D19=plotting!$C$40+4.5,D19&lt;=plotting!$D$40),"max.9",AND(D19=plotting!$C$40+5,D19&lt;=plotting!$D$40),"max.10",AND(D19=plotting!$C$40+5.5,D19&lt;=plotting!$D$40),"max.11",AND(D19=plotting!$C$40+6,D19&lt;=plotting!$D$40),"max.12",AND(D19=plotting!$C$40+6.5,D19&lt;=plotting!$D$40),"max.13",AND(D19=plotting!$C$40+7,D19&lt;=plotting!$D$40),"max.14",AND(D19=plotting!$C$40+7.5,D19&lt;=plotting!$D$40),"max.15",AND(D19=plotting!$C$40+8,D19&lt;=plotting!$D$40),"max.16",AND(D19=plotting!$C$40+8.5,D19&lt;=plotting!$D$40),"max.17",AND(D19=plotting!$C$40+9,D19&lt;=plotting!$D$40),"max.18",AND(D19=plotting!$C$40+9.5,D19&lt;=plotting!$D$40),"max.19",AND(D19=plotting!$C$40+10,D19&lt;=plotting!$D$40),"max.20",AND(D19=plotting!$C$40+10.5,D19&lt;=plotting!$D$40),"max.21",AND(D19=plotting!$C$40+11,D19&lt;=plotting!$D$40),"max.22",AND(D19=plotting!$C$40+11.5,D19&lt;=plotting!$D$40),"max.23",AND(D19=plotting!$C$40+12,D19&lt;=plotting!$D$40),"max.24",AND(D19=plotting!$C$40+12.5,D19&lt;=plotting!$D$40),"max.25",AND(D19=plotting!$C$40+13,D19&lt;=plotting!$D$40),"max.26",AND(D19=plotting!$C$40+13.5,D19&lt;=plotting!$D$40),"max.27",AND(D19=plotting!$C$40+14,D19&lt;=plotting!$D$40),"max.28",AND(D19=plotting!$C$40+14.5,D19&lt;=plotting!$D$40),"max.29",AND(D19=plotting!$C$40+15,D19&lt;=plotting!$D$40),"max.30",AND(D19&gt;plotting!$D$40,D19&lt;=plotting!$C$49),"na",AND(D19=plotting!$C$49+0.5,D19&lt;=plotting!$D$49),"per.1",AND(D19=plotting!$C$49+1,D19&lt;=plotting!$D$49),"per.2",AND(D19=plotting!$C$49+1.5,D19&lt;=plotting!$D$49),"per.3",AND(D19=plotting!$C$49+2,D19&lt;=plotting!$D$49),"per.4",AND(D19=plotting!$C$49+2.5,D19&lt;=plotting!$D$49),"per.5",AND(D19=plotting!$C$49+3,D19&lt;=plotting!$D$49),"per.6",AND(D19=plotting!$C$49+3.5,D19&lt;=plotting!$D$49),"per.7",AND(D19=plotting!$C$49+4,D19&lt;=plotting!$D$49),"per.8",AND(D19=plotting!$C$49+4.5,D19&lt;=plotting!$D$49),"per.9",AND(D19=plotting!$C$49+5,D19&lt;=plotting!$D$49),"per.10",AND(D19=plotting!$C$49+5.5,D19&lt;=plotting!$D$49),"per.11",AND(D19=plotting!$C$49+6,D19&lt;=plotting!$D$49),"per.12",AND(D19=plotting!$C$49+6.5,D19&lt;=plotting!$D$49),"per.13",AND(D19=plotting!$C$49+7,D19&lt;=plotting!$D$49),"per.14",AND(D19=plotting!$C$49+7.5,D19&lt;=plotting!$D$49),"per.15",AND(D19=plotting!$C$49+8,D19&lt;=plotting!$D$49),"per.16",AND(D19=plotting!$C$49+8.5,D19&lt;=plotting!$D$49),"per.17",AND(D19=plotting!$C$49+9,D19&lt;=plotting!$D$49),"per.18",AND(D19=plotting!$C$49+9.5,D19&lt;=plotting!$D$49),"per.19",AND(D19=plotting!$C$49+10,D19&lt;=plotting!$D$49),"per.20",AND(D19=plotting!$C$49+10.5,D19&lt;=plotting!$D$49),"per.21",AND(D19=plotting!$C$49+11,D19&lt;=plotting!$D$49),"per.22",AND(D19=plotting!$C$49+11.5,D19&lt;=plotting!$D$49),"per.23",AND(D19=plotting!$C$49+12,D19&lt;=plotting!$D$49),"per.24",AND(D19=plotting!$C$49+12.5,D19&lt;=plotting!$D$49),"per.25",AND(D19=plotting!$C$49+13,D19&lt;=plotting!$D$49),"per.26",AND(D19=plotting!$C$49+13.5,D19&lt;=plotting!$D$49),"per.27",AND(D19=plotting!$C$49+14,D19&lt;=plotting!$D$49),"per.28",AND(D19=plotting!$C$49+14.5,D19&lt;=plotting!$D$49),"per.29",AND(D19=plotting!$C$49+15,D19&lt;=plotting!$D$49),"per.30",D19&gt;plotting!$D$49,"na")</f>
        <v>max.8</v>
      </c>
      <c r="M19" s="11" t="str" cm="1">
        <f t="array" ref="M19">_xlfn.IFS(D19&lt;plotting!$C$32+2.5,"na",AND(D19&gt;=plotting!$C$32,D19&lt;plotting!$D$32),plotting!$F$32,AND(D19&gt;=plotting!$D$32,D19&lt;plotting!$C$33+2.5),"na",AND(D19&gt;=plotting!$C$33,D19&lt;plotting!$D$33),plotting!$F$33,AND(D19&gt;=plotting!$D$33,D19&lt;plotting!$C$34+2.5),"na",AND(D19&gt;=plotting!$C$34,D19&lt;plotting!$D$34),plotting!$F$34,AND(D19&gt;=plotting!$D$34,D19&lt;plotting!$I$40),"na",D19=plotting!$I$40,plotting!$J$40,AND(D19&gt;plotting!$I$40,D19&lt;plotting!$I$41,D19&lt;plotting!$D$40),"na",D19=plotting!$I$41,plotting!$J$41,AND(D19&gt;plotting!$I$41,D19&lt;plotting!$I$42,D19&lt;plotting!$D$40),"na",D19=plotting!$I$42,plotting!$J$42,AND(D19&gt;plotting!$I$42,D19&lt;=plotting!$D$40),"na",AND(D19&gt;plotting!$D$40,D19&lt;=plotting!$C$49),"na",AND(D19&gt;plotting!$C$49,D19&lt;=plotting!$D$49),plotting!$E$49,D19&gt;plotting!$D$49,"na")</f>
        <v>na</v>
      </c>
      <c r="N19" s="11" cm="1">
        <f t="array" ref="N19">_xlfn.IFS(D19&lt;plotting!$C$32+2.5,"na",AND(D19&gt;=plotting!$C$32,D19&lt;plotting!$D$32),plotting!$G$32,AND(D19&gt;=plotting!$D$32,D19&lt;plotting!$C$33+2.5),"na",AND(D19&gt;=plotting!$C$33,D19&lt;plotting!$D$33),plotting!$G$33,AND(D19&gt;=plotting!$D$33,D19&lt;plotting!$C$34+2.5),"na",AND(D19&gt;=plotting!$C$34,D19&lt;plotting!$D$34),plotting!$G$34,AND(D19&gt;=plotting!$D$34,D19&lt;=plotting!$C$40),"na",AND(D19&gt;plotting!$C$40,D19&lt;=plotting!$D$40),plotting!$K$40,AND(D19&gt;plotting!$D$40,D19&lt;=plotting!$C$49),"na",AND(D19&gt;plotting!$C$49,D19&lt;=plotting!$F$49),plotting!$G$49,AND(D19&gt;plotting!$F$49,D19&lt;=plotting!$F$50),plotting!$G$50,AND(D19&gt;plotting!$F$50,D19&lt;=plotting!$F$51),plotting!$G$51,AND(D19&gt;plotting!$F$51,D19&lt;=plotting!$F$52),plotting!$G$52,AND(D19&gt;plotting!$F$52,D19&lt;=plotting!$F$53),plotting!$G$53,AND(D19&gt;plotting!$F$53,D19&lt;=plotting!$D$49),plotting!$G$54,D19&gt;plotting!$D$49,"na")</f>
        <v>20</v>
      </c>
      <c r="O19" s="11">
        <f>IF(AND(D19&gt;plotting!$C$40,D19&lt;=plotting!$D$40),plotting!$H$40,"na")</f>
        <v>391</v>
      </c>
      <c r="P19">
        <f>IF(AND(D19&gt;plotting!$C$40,D19&lt;=plotting!$D$40),plotting!$L$40,"na")</f>
        <v>203</v>
      </c>
      <c r="Q19">
        <f>IF(AND(D19&gt;plotting!$C$40,D19&lt;=plotting!$D$40),plotting!$J$43,"na")</f>
        <v>13.07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35">
      <c r="A20" s="11">
        <f>IF(plotting!$D$4&gt;0,plotting!$D$4,"na")</f>
        <v>5</v>
      </c>
      <c r="B20" s="11" t="str">
        <f>IF(plotting!$D$10&gt;0,plotting!$D$10,"na")</f>
        <v>idr4000_h24</v>
      </c>
      <c r="C20" s="11" t="str">
        <f>IF(plotting!$D$11&gt;0,plotting!$D$11,"na")</f>
        <v>t1</v>
      </c>
      <c r="D20" s="11">
        <v>9.5</v>
      </c>
      <c r="E20" s="11" t="str">
        <f>IF(plotting!$D$5&gt;0,plotting!$D$5,"na")</f>
        <v>M</v>
      </c>
      <c r="F20" s="11">
        <f>IF(plotting!$D$7&gt;0,plotting!$D$7,"na")</f>
        <v>180</v>
      </c>
      <c r="G20" s="11">
        <f>IF(plotting!$D$8&gt;0,plotting!$D$8,"na")</f>
        <v>74.599999999999994</v>
      </c>
      <c r="H20" s="11">
        <f>IF(AND(plotting!$D$6&gt;0,plotting!$D$12&gt;0),(plotting!$D$12-plotting!$D$6)/365,"na")</f>
        <v>23.183561643835617</v>
      </c>
      <c r="I20" s="11">
        <f>IF(plotting!$D$18&gt;0,plotting!$D$18,"na")</f>
        <v>18.8</v>
      </c>
      <c r="J20" s="11">
        <f>IF(plotting!$D$19&gt;0,plotting!$D$19,"na")</f>
        <v>66</v>
      </c>
      <c r="K20" s="11">
        <f>IF(plotting!$D$13&gt;0,plotting!$D$13*24,"na")</f>
        <v>9.4666666666666668</v>
      </c>
      <c r="L20" s="12" t="str" cm="1">
        <f t="array" ref="L20">_xlfn.IFS(D20&lt;plotting!$C$32+2.5,"na",AND(D20=plotting!$C$32+2.5,D20&lt;=plotting!$D$32),"sub_25.1",AND(D20=plotting!$C$32+3,D20&lt;=plotting!$D$32),"sub_25.2",AND(D20=plotting!$C$32+3.5,D20&lt;=plotting!$D$32),"sub_25.3",AND(D20=plotting!$C$32+4,D20&lt;=plotting!$D$32),"sub_25.4",AND(D20=plotting!$C$32+4.5,D20&lt;=plotting!$D$32),"sub_25.5",AND(D20=plotting!$C$32+5,D20&lt;plotting!$D$32),"sub_25.6",AND(D20&gt;=plotting!$D$32,D20&lt;plotting!$C$33+2.5),"na",AND(D20=plotting!$C$33+2.5,D20&lt;=plotting!$D$33),"sub_40.1",AND(D20=plotting!$C$33+3,D20&lt;=plotting!$D$33),"sub_40.2",AND(D20=plotting!$C$33+3.5,D20&lt;=plotting!$D$33),"sub_40.3",AND(D20=plotting!$C$33+4,D20&lt;=plotting!$D$33),"sub_40.4",AND(D20=plotting!$C$33+4.5,D20&lt;=plotting!$D$33),"sub_40.5",AND(D20=plotting!$C$33+5,D20&lt;plotting!$D$33),"sub_40.6",AND(D20&gt;=plotting!$D$33,D20&lt;plotting!$C$34+2.5),"na",AND(D20=plotting!$C$34+2.5,D20&lt;=plotting!$D$34),"new_40.1",AND(D20=plotting!$C$34+3,D20&lt;=plotting!$D$34),"new_40.2",AND(D20=plotting!$C$34+3.5,D20&lt;=plotting!$D$34),"new_40.3",AND(D20=plotting!$C$34+4,D20&lt;=plotting!$D$34),"new_40.4",AND(D20=plotting!$C$34+4.5,D20&lt;=plotting!$D$34),"new_40.5",AND(D20=plotting!$C$34+5,D20&lt;plotting!$D$34),"new_40.6",AND(D20&gt;=plotting!$D$34,D20&lt;=plotting!$C$40),"na",AND(D20=plotting!$C$40+0.5,D20&lt;=plotting!$D$40),"max.1",AND(D20=plotting!$C$40+1,D20&lt;=plotting!$D$40),"max.2",AND(D20=plotting!$C$40+1.5,D20&lt;=plotting!$D$40),"max.3",AND(D20=plotting!$C$40+2,D20&lt;=plotting!$D$40),"max.4",AND(D20=plotting!$C$40+2.5,D20&lt;=plotting!$D$40),"max.5",AND(D20=plotting!$C$40+3,D20&lt;=plotting!$D$40),"max.6",AND(D20=plotting!$C$40+3.5,D20&lt;=plotting!$D$40),"max.7",AND(D20=plotting!$C$40+4,D20&lt;=plotting!$D$40),"max.8",AND(D20=plotting!$C$40+4.5,D20&lt;=plotting!$D$40),"max.9",AND(D20=plotting!$C$40+5,D20&lt;=plotting!$D$40),"max.10",AND(D20=plotting!$C$40+5.5,D20&lt;=plotting!$D$40),"max.11",AND(D20=plotting!$C$40+6,D20&lt;=plotting!$D$40),"max.12",AND(D20=plotting!$C$40+6.5,D20&lt;=plotting!$D$40),"max.13",AND(D20=plotting!$C$40+7,D20&lt;=plotting!$D$40),"max.14",AND(D20=plotting!$C$40+7.5,D20&lt;=plotting!$D$40),"max.15",AND(D20=plotting!$C$40+8,D20&lt;=plotting!$D$40),"max.16",AND(D20=plotting!$C$40+8.5,D20&lt;=plotting!$D$40),"max.17",AND(D20=plotting!$C$40+9,D20&lt;=plotting!$D$40),"max.18",AND(D20=plotting!$C$40+9.5,D20&lt;=plotting!$D$40),"max.19",AND(D20=plotting!$C$40+10,D20&lt;=plotting!$D$40),"max.20",AND(D20=plotting!$C$40+10.5,D20&lt;=plotting!$D$40),"max.21",AND(D20=plotting!$C$40+11,D20&lt;=plotting!$D$40),"max.22",AND(D20=plotting!$C$40+11.5,D20&lt;=plotting!$D$40),"max.23",AND(D20=plotting!$C$40+12,D20&lt;=plotting!$D$40),"max.24",AND(D20=plotting!$C$40+12.5,D20&lt;=plotting!$D$40),"max.25",AND(D20=plotting!$C$40+13,D20&lt;=plotting!$D$40),"max.26",AND(D20=plotting!$C$40+13.5,D20&lt;=plotting!$D$40),"max.27",AND(D20=plotting!$C$40+14,D20&lt;=plotting!$D$40),"max.28",AND(D20=plotting!$C$40+14.5,D20&lt;=plotting!$D$40),"max.29",AND(D20=plotting!$C$40+15,D20&lt;=plotting!$D$40),"max.30",AND(D20&gt;plotting!$D$40,D20&lt;=plotting!$C$49),"na",AND(D20=plotting!$C$49+0.5,D20&lt;=plotting!$D$49),"per.1",AND(D20=plotting!$C$49+1,D20&lt;=plotting!$D$49),"per.2",AND(D20=plotting!$C$49+1.5,D20&lt;=plotting!$D$49),"per.3",AND(D20=plotting!$C$49+2,D20&lt;=plotting!$D$49),"per.4",AND(D20=plotting!$C$49+2.5,D20&lt;=plotting!$D$49),"per.5",AND(D20=plotting!$C$49+3,D20&lt;=plotting!$D$49),"per.6",AND(D20=plotting!$C$49+3.5,D20&lt;=plotting!$D$49),"per.7",AND(D20=plotting!$C$49+4,D20&lt;=plotting!$D$49),"per.8",AND(D20=plotting!$C$49+4.5,D20&lt;=plotting!$D$49),"per.9",AND(D20=plotting!$C$49+5,D20&lt;=plotting!$D$49),"per.10",AND(D20=plotting!$C$49+5.5,D20&lt;=plotting!$D$49),"per.11",AND(D20=plotting!$C$49+6,D20&lt;=plotting!$D$49),"per.12",AND(D20=plotting!$C$49+6.5,D20&lt;=plotting!$D$49),"per.13",AND(D20=plotting!$C$49+7,D20&lt;=plotting!$D$49),"per.14",AND(D20=plotting!$C$49+7.5,D20&lt;=plotting!$D$49),"per.15",AND(D20=plotting!$C$49+8,D20&lt;=plotting!$D$49),"per.16",AND(D20=plotting!$C$49+8.5,D20&lt;=plotting!$D$49),"per.17",AND(D20=plotting!$C$49+9,D20&lt;=plotting!$D$49),"per.18",AND(D20=plotting!$C$49+9.5,D20&lt;=plotting!$D$49),"per.19",AND(D20=plotting!$C$49+10,D20&lt;=plotting!$D$49),"per.20",AND(D20=plotting!$C$49+10.5,D20&lt;=plotting!$D$49),"per.21",AND(D20=plotting!$C$49+11,D20&lt;=plotting!$D$49),"per.22",AND(D20=plotting!$C$49+11.5,D20&lt;=plotting!$D$49),"per.23",AND(D20=plotting!$C$49+12,D20&lt;=plotting!$D$49),"per.24",AND(D20=plotting!$C$49+12.5,D20&lt;=plotting!$D$49),"per.25",AND(D20=plotting!$C$49+13,D20&lt;=plotting!$D$49),"per.26",AND(D20=plotting!$C$49+13.5,D20&lt;=plotting!$D$49),"per.27",AND(D20=plotting!$C$49+14,D20&lt;=plotting!$D$49),"per.28",AND(D20=plotting!$C$49+14.5,D20&lt;=plotting!$D$49),"per.29",AND(D20=plotting!$C$49+15,D20&lt;=plotting!$D$49),"per.30",D20&gt;plotting!$D$49,"na")</f>
        <v>max.9</v>
      </c>
      <c r="M20" s="11" t="str" cm="1">
        <f t="array" ref="M20">_xlfn.IFS(D20&lt;plotting!$C$32+2.5,"na",AND(D20&gt;=plotting!$C$32,D20&lt;plotting!$D$32),plotting!$F$32,AND(D20&gt;=plotting!$D$32,D20&lt;plotting!$C$33+2.5),"na",AND(D20&gt;=plotting!$C$33,D20&lt;plotting!$D$33),plotting!$F$33,AND(D20&gt;=plotting!$D$33,D20&lt;plotting!$C$34+2.5),"na",AND(D20&gt;=plotting!$C$34,D20&lt;plotting!$D$34),plotting!$F$34,AND(D20&gt;=plotting!$D$34,D20&lt;plotting!$I$40),"na",D20=plotting!$I$40,plotting!$J$40,AND(D20&gt;plotting!$I$40,D20&lt;plotting!$I$41,D20&lt;plotting!$D$40),"na",D20=plotting!$I$41,plotting!$J$41,AND(D20&gt;plotting!$I$41,D20&lt;plotting!$I$42,D20&lt;plotting!$D$40),"na",D20=plotting!$I$42,plotting!$J$42,AND(D20&gt;plotting!$I$42,D20&lt;=plotting!$D$40),"na",AND(D20&gt;plotting!$D$40,D20&lt;=plotting!$C$49),"na",AND(D20&gt;plotting!$C$49,D20&lt;=plotting!$D$49),plotting!$E$49,D20&gt;plotting!$D$49,"na")</f>
        <v>na</v>
      </c>
      <c r="N20" s="11" cm="1">
        <f t="array" ref="N20">_xlfn.IFS(D20&lt;plotting!$C$32+2.5,"na",AND(D20&gt;=plotting!$C$32,D20&lt;plotting!$D$32),plotting!$G$32,AND(D20&gt;=plotting!$D$32,D20&lt;plotting!$C$33+2.5),"na",AND(D20&gt;=plotting!$C$33,D20&lt;plotting!$D$33),plotting!$G$33,AND(D20&gt;=plotting!$D$33,D20&lt;plotting!$C$34+2.5),"na",AND(D20&gt;=plotting!$C$34,D20&lt;plotting!$D$34),plotting!$G$34,AND(D20&gt;=plotting!$D$34,D20&lt;=plotting!$C$40),"na",AND(D20&gt;plotting!$C$40,D20&lt;=plotting!$D$40),plotting!$K$40,AND(D20&gt;plotting!$D$40,D20&lt;=plotting!$C$49),"na",AND(D20&gt;plotting!$C$49,D20&lt;=plotting!$F$49),plotting!$G$49,AND(D20&gt;plotting!$F$49,D20&lt;=plotting!$F$50),plotting!$G$50,AND(D20&gt;plotting!$F$50,D20&lt;=plotting!$F$51),plotting!$G$51,AND(D20&gt;plotting!$F$51,D20&lt;=plotting!$F$52),plotting!$G$52,AND(D20&gt;plotting!$F$52,D20&lt;=plotting!$F$53),plotting!$G$53,AND(D20&gt;plotting!$F$53,D20&lt;=plotting!$D$49),plotting!$G$54,D20&gt;plotting!$D$49,"na")</f>
        <v>20</v>
      </c>
      <c r="O20" s="11">
        <f>IF(AND(D20&gt;plotting!$C$40,D20&lt;=plotting!$D$40),plotting!$H$40,"na")</f>
        <v>391</v>
      </c>
      <c r="P20">
        <f>IF(AND(D20&gt;plotting!$C$40,D20&lt;=plotting!$D$40),plotting!$L$40,"na")</f>
        <v>203</v>
      </c>
      <c r="Q20">
        <f>IF(AND(D20&gt;plotting!$C$40,D20&lt;=plotting!$D$40),plotting!$J$43,"na")</f>
        <v>13.07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35">
      <c r="A21" s="11">
        <f>IF(plotting!$D$4&gt;0,plotting!$D$4,"na")</f>
        <v>5</v>
      </c>
      <c r="B21" s="11" t="str">
        <f>IF(plotting!$D$10&gt;0,plotting!$D$10,"na")</f>
        <v>idr4000_h24</v>
      </c>
      <c r="C21" s="11" t="str">
        <f>IF(plotting!$D$11&gt;0,plotting!$D$11,"na")</f>
        <v>t1</v>
      </c>
      <c r="D21" s="11">
        <v>10</v>
      </c>
      <c r="E21" s="11" t="str">
        <f>IF(plotting!$D$5&gt;0,plotting!$D$5,"na")</f>
        <v>M</v>
      </c>
      <c r="F21" s="11">
        <f>IF(plotting!$D$7&gt;0,plotting!$D$7,"na")</f>
        <v>180</v>
      </c>
      <c r="G21" s="11">
        <f>IF(plotting!$D$8&gt;0,plotting!$D$8,"na")</f>
        <v>74.599999999999994</v>
      </c>
      <c r="H21" s="11">
        <f>IF(AND(plotting!$D$6&gt;0,plotting!$D$12&gt;0),(plotting!$D$12-plotting!$D$6)/365,"na")</f>
        <v>23.183561643835617</v>
      </c>
      <c r="I21" s="11">
        <f>IF(plotting!$D$18&gt;0,plotting!$D$18,"na")</f>
        <v>18.8</v>
      </c>
      <c r="J21" s="11">
        <f>IF(plotting!$D$19&gt;0,plotting!$D$19,"na")</f>
        <v>66</v>
      </c>
      <c r="K21" s="11">
        <f>IF(plotting!$D$13&gt;0,plotting!$D$13*24,"na")</f>
        <v>9.4666666666666668</v>
      </c>
      <c r="L21" s="12" t="str" cm="1">
        <f t="array" ref="L21">_xlfn.IFS(D21&lt;plotting!$C$32+2.5,"na",AND(D21=plotting!$C$32+2.5,D21&lt;=plotting!$D$32),"sub_25.1",AND(D21=plotting!$C$32+3,D21&lt;=plotting!$D$32),"sub_25.2",AND(D21=plotting!$C$32+3.5,D21&lt;=plotting!$D$32),"sub_25.3",AND(D21=plotting!$C$32+4,D21&lt;=plotting!$D$32),"sub_25.4",AND(D21=plotting!$C$32+4.5,D21&lt;=plotting!$D$32),"sub_25.5",AND(D21=plotting!$C$32+5,D21&lt;plotting!$D$32),"sub_25.6",AND(D21&gt;=plotting!$D$32,D21&lt;plotting!$C$33+2.5),"na",AND(D21=plotting!$C$33+2.5,D21&lt;=plotting!$D$33),"sub_40.1",AND(D21=plotting!$C$33+3,D21&lt;=plotting!$D$33),"sub_40.2",AND(D21=plotting!$C$33+3.5,D21&lt;=plotting!$D$33),"sub_40.3",AND(D21=plotting!$C$33+4,D21&lt;=plotting!$D$33),"sub_40.4",AND(D21=plotting!$C$33+4.5,D21&lt;=plotting!$D$33),"sub_40.5",AND(D21=plotting!$C$33+5,D21&lt;plotting!$D$33),"sub_40.6",AND(D21&gt;=plotting!$D$33,D21&lt;plotting!$C$34+2.5),"na",AND(D21=plotting!$C$34+2.5,D21&lt;=plotting!$D$34),"new_40.1",AND(D21=plotting!$C$34+3,D21&lt;=plotting!$D$34),"new_40.2",AND(D21=plotting!$C$34+3.5,D21&lt;=plotting!$D$34),"new_40.3",AND(D21=plotting!$C$34+4,D21&lt;=plotting!$D$34),"new_40.4",AND(D21=plotting!$C$34+4.5,D21&lt;=plotting!$D$34),"new_40.5",AND(D21=plotting!$C$34+5,D21&lt;plotting!$D$34),"new_40.6",AND(D21&gt;=plotting!$D$34,D21&lt;=plotting!$C$40),"na",AND(D21=plotting!$C$40+0.5,D21&lt;=plotting!$D$40),"max.1",AND(D21=plotting!$C$40+1,D21&lt;=plotting!$D$40),"max.2",AND(D21=plotting!$C$40+1.5,D21&lt;=plotting!$D$40),"max.3",AND(D21=plotting!$C$40+2,D21&lt;=plotting!$D$40),"max.4",AND(D21=plotting!$C$40+2.5,D21&lt;=plotting!$D$40),"max.5",AND(D21=plotting!$C$40+3,D21&lt;=plotting!$D$40),"max.6",AND(D21=plotting!$C$40+3.5,D21&lt;=plotting!$D$40),"max.7",AND(D21=plotting!$C$40+4,D21&lt;=plotting!$D$40),"max.8",AND(D21=plotting!$C$40+4.5,D21&lt;=plotting!$D$40),"max.9",AND(D21=plotting!$C$40+5,D21&lt;=plotting!$D$40),"max.10",AND(D21=plotting!$C$40+5.5,D21&lt;=plotting!$D$40),"max.11",AND(D21=plotting!$C$40+6,D21&lt;=plotting!$D$40),"max.12",AND(D21=plotting!$C$40+6.5,D21&lt;=plotting!$D$40),"max.13",AND(D21=plotting!$C$40+7,D21&lt;=plotting!$D$40),"max.14",AND(D21=plotting!$C$40+7.5,D21&lt;=plotting!$D$40),"max.15",AND(D21=plotting!$C$40+8,D21&lt;=plotting!$D$40),"max.16",AND(D21=plotting!$C$40+8.5,D21&lt;=plotting!$D$40),"max.17",AND(D21=plotting!$C$40+9,D21&lt;=plotting!$D$40),"max.18",AND(D21=plotting!$C$40+9.5,D21&lt;=plotting!$D$40),"max.19",AND(D21=plotting!$C$40+10,D21&lt;=plotting!$D$40),"max.20",AND(D21=plotting!$C$40+10.5,D21&lt;=plotting!$D$40),"max.21",AND(D21=plotting!$C$40+11,D21&lt;=plotting!$D$40),"max.22",AND(D21=plotting!$C$40+11.5,D21&lt;=plotting!$D$40),"max.23",AND(D21=plotting!$C$40+12,D21&lt;=plotting!$D$40),"max.24",AND(D21=plotting!$C$40+12.5,D21&lt;=plotting!$D$40),"max.25",AND(D21=plotting!$C$40+13,D21&lt;=plotting!$D$40),"max.26",AND(D21=plotting!$C$40+13.5,D21&lt;=plotting!$D$40),"max.27",AND(D21=plotting!$C$40+14,D21&lt;=plotting!$D$40),"max.28",AND(D21=plotting!$C$40+14.5,D21&lt;=plotting!$D$40),"max.29",AND(D21=plotting!$C$40+15,D21&lt;=plotting!$D$40),"max.30",AND(D21&gt;plotting!$D$40,D21&lt;=plotting!$C$49),"na",AND(D21=plotting!$C$49+0.5,D21&lt;=plotting!$D$49),"per.1",AND(D21=plotting!$C$49+1,D21&lt;=plotting!$D$49),"per.2",AND(D21=plotting!$C$49+1.5,D21&lt;=plotting!$D$49),"per.3",AND(D21=plotting!$C$49+2,D21&lt;=plotting!$D$49),"per.4",AND(D21=plotting!$C$49+2.5,D21&lt;=plotting!$D$49),"per.5",AND(D21=plotting!$C$49+3,D21&lt;=plotting!$D$49),"per.6",AND(D21=plotting!$C$49+3.5,D21&lt;=plotting!$D$49),"per.7",AND(D21=plotting!$C$49+4,D21&lt;=plotting!$D$49),"per.8",AND(D21=plotting!$C$49+4.5,D21&lt;=plotting!$D$49),"per.9",AND(D21=plotting!$C$49+5,D21&lt;=plotting!$D$49),"per.10",AND(D21=plotting!$C$49+5.5,D21&lt;=plotting!$D$49),"per.11",AND(D21=plotting!$C$49+6,D21&lt;=plotting!$D$49),"per.12",AND(D21=plotting!$C$49+6.5,D21&lt;=plotting!$D$49),"per.13",AND(D21=plotting!$C$49+7,D21&lt;=plotting!$D$49),"per.14",AND(D21=plotting!$C$49+7.5,D21&lt;=plotting!$D$49),"per.15",AND(D21=plotting!$C$49+8,D21&lt;=plotting!$D$49),"per.16",AND(D21=plotting!$C$49+8.5,D21&lt;=plotting!$D$49),"per.17",AND(D21=plotting!$C$49+9,D21&lt;=plotting!$D$49),"per.18",AND(D21=plotting!$C$49+9.5,D21&lt;=plotting!$D$49),"per.19",AND(D21=plotting!$C$49+10,D21&lt;=plotting!$D$49),"per.20",AND(D21=plotting!$C$49+10.5,D21&lt;=plotting!$D$49),"per.21",AND(D21=plotting!$C$49+11,D21&lt;=plotting!$D$49),"per.22",AND(D21=plotting!$C$49+11.5,D21&lt;=plotting!$D$49),"per.23",AND(D21=plotting!$C$49+12,D21&lt;=plotting!$D$49),"per.24",AND(D21=plotting!$C$49+12.5,D21&lt;=plotting!$D$49),"per.25",AND(D21=plotting!$C$49+13,D21&lt;=plotting!$D$49),"per.26",AND(D21=plotting!$C$49+13.5,D21&lt;=plotting!$D$49),"per.27",AND(D21=plotting!$C$49+14,D21&lt;=plotting!$D$49),"per.28",AND(D21=plotting!$C$49+14.5,D21&lt;=plotting!$D$49),"per.29",AND(D21=plotting!$C$49+15,D21&lt;=plotting!$D$49),"per.30",D21&gt;plotting!$D$49,"na")</f>
        <v>max.10</v>
      </c>
      <c r="M21" s="11" t="str" cm="1">
        <f t="array" ref="M21">_xlfn.IFS(D21&lt;plotting!$C$32+2.5,"na",AND(D21&gt;=plotting!$C$32,D21&lt;plotting!$D$32),plotting!$F$32,AND(D21&gt;=plotting!$D$32,D21&lt;plotting!$C$33+2.5),"na",AND(D21&gt;=plotting!$C$33,D21&lt;plotting!$D$33),plotting!$F$33,AND(D21&gt;=plotting!$D$33,D21&lt;plotting!$C$34+2.5),"na",AND(D21&gt;=plotting!$C$34,D21&lt;plotting!$D$34),plotting!$F$34,AND(D21&gt;=plotting!$D$34,D21&lt;plotting!$I$40),"na",D21=plotting!$I$40,plotting!$J$40,AND(D21&gt;plotting!$I$40,D21&lt;plotting!$I$41,D21&lt;plotting!$D$40),"na",D21=plotting!$I$41,plotting!$J$41,AND(D21&gt;plotting!$I$41,D21&lt;plotting!$I$42,D21&lt;plotting!$D$40),"na",D21=plotting!$I$42,plotting!$J$42,AND(D21&gt;plotting!$I$42,D21&lt;=plotting!$D$40),"na",AND(D21&gt;plotting!$D$40,D21&lt;=plotting!$C$49),"na",AND(D21&gt;plotting!$C$49,D21&lt;=plotting!$D$49),plotting!$E$49,D21&gt;plotting!$D$49,"na")</f>
        <v>na</v>
      </c>
      <c r="N21" s="11" cm="1">
        <f t="array" ref="N21">_xlfn.IFS(D21&lt;plotting!$C$32+2.5,"na",AND(D21&gt;=plotting!$C$32,D21&lt;plotting!$D$32),plotting!$G$32,AND(D21&gt;=plotting!$D$32,D21&lt;plotting!$C$33+2.5),"na",AND(D21&gt;=plotting!$C$33,D21&lt;plotting!$D$33),plotting!$G$33,AND(D21&gt;=plotting!$D$33,D21&lt;plotting!$C$34+2.5),"na",AND(D21&gt;=plotting!$C$34,D21&lt;plotting!$D$34),plotting!$G$34,AND(D21&gt;=plotting!$D$34,D21&lt;=plotting!$C$40),"na",AND(D21&gt;plotting!$C$40,D21&lt;=plotting!$D$40),plotting!$K$40,AND(D21&gt;plotting!$D$40,D21&lt;=plotting!$C$49),"na",AND(D21&gt;plotting!$C$49,D21&lt;=plotting!$F$49),plotting!$G$49,AND(D21&gt;plotting!$F$49,D21&lt;=plotting!$F$50),plotting!$G$50,AND(D21&gt;plotting!$F$50,D21&lt;=plotting!$F$51),plotting!$G$51,AND(D21&gt;plotting!$F$51,D21&lt;=plotting!$F$52),plotting!$G$52,AND(D21&gt;plotting!$F$52,D21&lt;=plotting!$F$53),plotting!$G$53,AND(D21&gt;plotting!$F$53,D21&lt;=plotting!$D$49),plotting!$G$54,D21&gt;plotting!$D$49,"na")</f>
        <v>20</v>
      </c>
      <c r="O21" s="11">
        <f>IF(AND(D21&gt;plotting!$C$40,D21&lt;=plotting!$D$40),plotting!$H$40,"na")</f>
        <v>391</v>
      </c>
      <c r="P21">
        <f>IF(AND(D21&gt;plotting!$C$40,D21&lt;=plotting!$D$40),plotting!$L$40,"na")</f>
        <v>203</v>
      </c>
      <c r="Q21">
        <f>IF(AND(D21&gt;plotting!$C$40,D21&lt;=plotting!$D$40),plotting!$J$43,"na")</f>
        <v>13.07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35">
      <c r="A22" s="11">
        <f>IF(plotting!$D$4&gt;0,plotting!$D$4,"na")</f>
        <v>5</v>
      </c>
      <c r="B22" s="11" t="str">
        <f>IF(plotting!$D$10&gt;0,plotting!$D$10,"na")</f>
        <v>idr4000_h24</v>
      </c>
      <c r="C22" s="11" t="str">
        <f>IF(plotting!$D$11&gt;0,plotting!$D$11,"na")</f>
        <v>t1</v>
      </c>
      <c r="D22" s="11">
        <v>10.5</v>
      </c>
      <c r="E22" s="11" t="str">
        <f>IF(plotting!$D$5&gt;0,plotting!$D$5,"na")</f>
        <v>M</v>
      </c>
      <c r="F22" s="11">
        <f>IF(plotting!$D$7&gt;0,plotting!$D$7,"na")</f>
        <v>180</v>
      </c>
      <c r="G22" s="11">
        <f>IF(plotting!$D$8&gt;0,plotting!$D$8,"na")</f>
        <v>74.599999999999994</v>
      </c>
      <c r="H22" s="11">
        <f>IF(AND(plotting!$D$6&gt;0,plotting!$D$12&gt;0),(plotting!$D$12-plotting!$D$6)/365,"na")</f>
        <v>23.183561643835617</v>
      </c>
      <c r="I22" s="11">
        <f>IF(plotting!$D$18&gt;0,plotting!$D$18,"na")</f>
        <v>18.8</v>
      </c>
      <c r="J22" s="11">
        <f>IF(plotting!$D$19&gt;0,plotting!$D$19,"na")</f>
        <v>66</v>
      </c>
      <c r="K22" s="11">
        <f>IF(plotting!$D$13&gt;0,plotting!$D$13*24,"na")</f>
        <v>9.4666666666666668</v>
      </c>
      <c r="L22" s="12" t="str" cm="1">
        <f t="array" ref="L22">_xlfn.IFS(D22&lt;plotting!$C$32+2.5,"na",AND(D22=plotting!$C$32+2.5,D22&lt;=plotting!$D$32),"sub_25.1",AND(D22=plotting!$C$32+3,D22&lt;=plotting!$D$32),"sub_25.2",AND(D22=plotting!$C$32+3.5,D22&lt;=plotting!$D$32),"sub_25.3",AND(D22=plotting!$C$32+4,D22&lt;=plotting!$D$32),"sub_25.4",AND(D22=plotting!$C$32+4.5,D22&lt;=plotting!$D$32),"sub_25.5",AND(D22=plotting!$C$32+5,D22&lt;plotting!$D$32),"sub_25.6",AND(D22&gt;=plotting!$D$32,D22&lt;plotting!$C$33+2.5),"na",AND(D22=plotting!$C$33+2.5,D22&lt;=plotting!$D$33),"sub_40.1",AND(D22=plotting!$C$33+3,D22&lt;=plotting!$D$33),"sub_40.2",AND(D22=plotting!$C$33+3.5,D22&lt;=plotting!$D$33),"sub_40.3",AND(D22=plotting!$C$33+4,D22&lt;=plotting!$D$33),"sub_40.4",AND(D22=plotting!$C$33+4.5,D22&lt;=plotting!$D$33),"sub_40.5",AND(D22=plotting!$C$33+5,D22&lt;plotting!$D$33),"sub_40.6",AND(D22&gt;=plotting!$D$33,D22&lt;plotting!$C$34+2.5),"na",AND(D22=plotting!$C$34+2.5,D22&lt;=plotting!$D$34),"new_40.1",AND(D22=plotting!$C$34+3,D22&lt;=plotting!$D$34),"new_40.2",AND(D22=plotting!$C$34+3.5,D22&lt;=plotting!$D$34),"new_40.3",AND(D22=plotting!$C$34+4,D22&lt;=plotting!$D$34),"new_40.4",AND(D22=plotting!$C$34+4.5,D22&lt;=plotting!$D$34),"new_40.5",AND(D22=plotting!$C$34+5,D22&lt;plotting!$D$34),"new_40.6",AND(D22&gt;=plotting!$D$34,D22&lt;=plotting!$C$40),"na",AND(D22=plotting!$C$40+0.5,D22&lt;=plotting!$D$40),"max.1",AND(D22=plotting!$C$40+1,D22&lt;=plotting!$D$40),"max.2",AND(D22=plotting!$C$40+1.5,D22&lt;=plotting!$D$40),"max.3",AND(D22=plotting!$C$40+2,D22&lt;=plotting!$D$40),"max.4",AND(D22=plotting!$C$40+2.5,D22&lt;=plotting!$D$40),"max.5",AND(D22=plotting!$C$40+3,D22&lt;=plotting!$D$40),"max.6",AND(D22=plotting!$C$40+3.5,D22&lt;=plotting!$D$40),"max.7",AND(D22=plotting!$C$40+4,D22&lt;=plotting!$D$40),"max.8",AND(D22=plotting!$C$40+4.5,D22&lt;=plotting!$D$40),"max.9",AND(D22=plotting!$C$40+5,D22&lt;=plotting!$D$40),"max.10",AND(D22=plotting!$C$40+5.5,D22&lt;=plotting!$D$40),"max.11",AND(D22=plotting!$C$40+6,D22&lt;=plotting!$D$40),"max.12",AND(D22=plotting!$C$40+6.5,D22&lt;=plotting!$D$40),"max.13",AND(D22=plotting!$C$40+7,D22&lt;=plotting!$D$40),"max.14",AND(D22=plotting!$C$40+7.5,D22&lt;=plotting!$D$40),"max.15",AND(D22=plotting!$C$40+8,D22&lt;=plotting!$D$40),"max.16",AND(D22=plotting!$C$40+8.5,D22&lt;=plotting!$D$40),"max.17",AND(D22=plotting!$C$40+9,D22&lt;=plotting!$D$40),"max.18",AND(D22=plotting!$C$40+9.5,D22&lt;=plotting!$D$40),"max.19",AND(D22=plotting!$C$40+10,D22&lt;=plotting!$D$40),"max.20",AND(D22=plotting!$C$40+10.5,D22&lt;=plotting!$D$40),"max.21",AND(D22=plotting!$C$40+11,D22&lt;=plotting!$D$40),"max.22",AND(D22=plotting!$C$40+11.5,D22&lt;=plotting!$D$40),"max.23",AND(D22=plotting!$C$40+12,D22&lt;=plotting!$D$40),"max.24",AND(D22=plotting!$C$40+12.5,D22&lt;=plotting!$D$40),"max.25",AND(D22=plotting!$C$40+13,D22&lt;=plotting!$D$40),"max.26",AND(D22=plotting!$C$40+13.5,D22&lt;=plotting!$D$40),"max.27",AND(D22=plotting!$C$40+14,D22&lt;=plotting!$D$40),"max.28",AND(D22=plotting!$C$40+14.5,D22&lt;=plotting!$D$40),"max.29",AND(D22=plotting!$C$40+15,D22&lt;=plotting!$D$40),"max.30",AND(D22&gt;plotting!$D$40,D22&lt;=plotting!$C$49),"na",AND(D22=plotting!$C$49+0.5,D22&lt;=plotting!$D$49),"per.1",AND(D22=plotting!$C$49+1,D22&lt;=plotting!$D$49),"per.2",AND(D22=plotting!$C$49+1.5,D22&lt;=plotting!$D$49),"per.3",AND(D22=plotting!$C$49+2,D22&lt;=plotting!$D$49),"per.4",AND(D22=plotting!$C$49+2.5,D22&lt;=plotting!$D$49),"per.5",AND(D22=plotting!$C$49+3,D22&lt;=plotting!$D$49),"per.6",AND(D22=plotting!$C$49+3.5,D22&lt;=plotting!$D$49),"per.7",AND(D22=plotting!$C$49+4,D22&lt;=plotting!$D$49),"per.8",AND(D22=plotting!$C$49+4.5,D22&lt;=plotting!$D$49),"per.9",AND(D22=plotting!$C$49+5,D22&lt;=plotting!$D$49),"per.10",AND(D22=plotting!$C$49+5.5,D22&lt;=plotting!$D$49),"per.11",AND(D22=plotting!$C$49+6,D22&lt;=plotting!$D$49),"per.12",AND(D22=plotting!$C$49+6.5,D22&lt;=plotting!$D$49),"per.13",AND(D22=plotting!$C$49+7,D22&lt;=plotting!$D$49),"per.14",AND(D22=plotting!$C$49+7.5,D22&lt;=plotting!$D$49),"per.15",AND(D22=plotting!$C$49+8,D22&lt;=plotting!$D$49),"per.16",AND(D22=plotting!$C$49+8.5,D22&lt;=plotting!$D$49),"per.17",AND(D22=plotting!$C$49+9,D22&lt;=plotting!$D$49),"per.18",AND(D22=plotting!$C$49+9.5,D22&lt;=plotting!$D$49),"per.19",AND(D22=plotting!$C$49+10,D22&lt;=plotting!$D$49),"per.20",AND(D22=plotting!$C$49+10.5,D22&lt;=plotting!$D$49),"per.21",AND(D22=plotting!$C$49+11,D22&lt;=plotting!$D$49),"per.22",AND(D22=plotting!$C$49+11.5,D22&lt;=plotting!$D$49),"per.23",AND(D22=plotting!$C$49+12,D22&lt;=plotting!$D$49),"per.24",AND(D22=plotting!$C$49+12.5,D22&lt;=plotting!$D$49),"per.25",AND(D22=plotting!$C$49+13,D22&lt;=plotting!$D$49),"per.26",AND(D22=plotting!$C$49+13.5,D22&lt;=plotting!$D$49),"per.27",AND(D22=plotting!$C$49+14,D22&lt;=plotting!$D$49),"per.28",AND(D22=plotting!$C$49+14.5,D22&lt;=plotting!$D$49),"per.29",AND(D22=plotting!$C$49+15,D22&lt;=plotting!$D$49),"per.30",D22&gt;plotting!$D$49,"na")</f>
        <v>max.11</v>
      </c>
      <c r="M22" s="11" t="str" cm="1">
        <f t="array" ref="M22">_xlfn.IFS(D22&lt;plotting!$C$32+2.5,"na",AND(D22&gt;=plotting!$C$32,D22&lt;plotting!$D$32),plotting!$F$32,AND(D22&gt;=plotting!$D$32,D22&lt;plotting!$C$33+2.5),"na",AND(D22&gt;=plotting!$C$33,D22&lt;plotting!$D$33),plotting!$F$33,AND(D22&gt;=plotting!$D$33,D22&lt;plotting!$C$34+2.5),"na",AND(D22&gt;=plotting!$C$34,D22&lt;plotting!$D$34),plotting!$F$34,AND(D22&gt;=plotting!$D$34,D22&lt;plotting!$I$40),"na",D22=plotting!$I$40,plotting!$J$40,AND(D22&gt;plotting!$I$40,D22&lt;plotting!$I$41,D22&lt;plotting!$D$40),"na",D22=plotting!$I$41,plotting!$J$41,AND(D22&gt;plotting!$I$41,D22&lt;plotting!$I$42,D22&lt;plotting!$D$40),"na",D22=plotting!$I$42,plotting!$J$42,AND(D22&gt;plotting!$I$42,D22&lt;=plotting!$D$40),"na",AND(D22&gt;plotting!$D$40,D22&lt;=plotting!$C$49),"na",AND(D22&gt;plotting!$C$49,D22&lt;=plotting!$D$49),plotting!$E$49,D22&gt;plotting!$D$49,"na")</f>
        <v>na</v>
      </c>
      <c r="N22" s="11" cm="1">
        <f t="array" ref="N22">_xlfn.IFS(D22&lt;plotting!$C$32+2.5,"na",AND(D22&gt;=plotting!$C$32,D22&lt;plotting!$D$32),plotting!$G$32,AND(D22&gt;=plotting!$D$32,D22&lt;plotting!$C$33+2.5),"na",AND(D22&gt;=plotting!$C$33,D22&lt;plotting!$D$33),plotting!$G$33,AND(D22&gt;=plotting!$D$33,D22&lt;plotting!$C$34+2.5),"na",AND(D22&gt;=plotting!$C$34,D22&lt;plotting!$D$34),plotting!$G$34,AND(D22&gt;=plotting!$D$34,D22&lt;=plotting!$C$40),"na",AND(D22&gt;plotting!$C$40,D22&lt;=plotting!$D$40),plotting!$K$40,AND(D22&gt;plotting!$D$40,D22&lt;=plotting!$C$49),"na",AND(D22&gt;plotting!$C$49,D22&lt;=plotting!$F$49),plotting!$G$49,AND(D22&gt;plotting!$F$49,D22&lt;=plotting!$F$50),plotting!$G$50,AND(D22&gt;plotting!$F$50,D22&lt;=plotting!$F$51),plotting!$G$51,AND(D22&gt;plotting!$F$51,D22&lt;=plotting!$F$52),plotting!$G$52,AND(D22&gt;plotting!$F$52,D22&lt;=plotting!$F$53),plotting!$G$53,AND(D22&gt;plotting!$F$53,D22&lt;=plotting!$D$49),plotting!$G$54,D22&gt;plotting!$D$49,"na")</f>
        <v>20</v>
      </c>
      <c r="O22" s="11">
        <f>IF(AND(D22&gt;plotting!$C$40,D22&lt;=plotting!$D$40),plotting!$H$40,"na")</f>
        <v>391</v>
      </c>
      <c r="P22">
        <f>IF(AND(D22&gt;plotting!$C$40,D22&lt;=plotting!$D$40),plotting!$L$40,"na")</f>
        <v>203</v>
      </c>
      <c r="Q22">
        <f>IF(AND(D22&gt;plotting!$C$40,D22&lt;=plotting!$D$40),plotting!$J$43,"na")</f>
        <v>13.07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35">
      <c r="A23" s="11">
        <f>IF(plotting!$D$4&gt;0,plotting!$D$4,"na")</f>
        <v>5</v>
      </c>
      <c r="B23" s="11" t="str">
        <f>IF(plotting!$D$10&gt;0,plotting!$D$10,"na")</f>
        <v>idr4000_h24</v>
      </c>
      <c r="C23" s="11" t="str">
        <f>IF(plotting!$D$11&gt;0,plotting!$D$11,"na")</f>
        <v>t1</v>
      </c>
      <c r="D23" s="11">
        <v>11</v>
      </c>
      <c r="E23" s="11" t="str">
        <f>IF(plotting!$D$5&gt;0,plotting!$D$5,"na")</f>
        <v>M</v>
      </c>
      <c r="F23" s="11">
        <f>IF(plotting!$D$7&gt;0,plotting!$D$7,"na")</f>
        <v>180</v>
      </c>
      <c r="G23" s="11">
        <f>IF(plotting!$D$8&gt;0,plotting!$D$8,"na")</f>
        <v>74.599999999999994</v>
      </c>
      <c r="H23" s="11">
        <f>IF(AND(plotting!$D$6&gt;0,plotting!$D$12&gt;0),(plotting!$D$12-plotting!$D$6)/365,"na")</f>
        <v>23.183561643835617</v>
      </c>
      <c r="I23" s="11">
        <f>IF(plotting!$D$18&gt;0,plotting!$D$18,"na")</f>
        <v>18.8</v>
      </c>
      <c r="J23" s="11">
        <f>IF(plotting!$D$19&gt;0,plotting!$D$19,"na")</f>
        <v>66</v>
      </c>
      <c r="K23" s="11">
        <f>IF(plotting!$D$13&gt;0,plotting!$D$13*24,"na")</f>
        <v>9.4666666666666668</v>
      </c>
      <c r="L23" s="12" t="str" cm="1">
        <f t="array" ref="L23">_xlfn.IFS(D23&lt;plotting!$C$32+2.5,"na",AND(D23=plotting!$C$32+2.5,D23&lt;=plotting!$D$32),"sub_25.1",AND(D23=plotting!$C$32+3,D23&lt;=plotting!$D$32),"sub_25.2",AND(D23=plotting!$C$32+3.5,D23&lt;=plotting!$D$32),"sub_25.3",AND(D23=plotting!$C$32+4,D23&lt;=plotting!$D$32),"sub_25.4",AND(D23=plotting!$C$32+4.5,D23&lt;=plotting!$D$32),"sub_25.5",AND(D23=plotting!$C$32+5,D23&lt;plotting!$D$32),"sub_25.6",AND(D23&gt;=plotting!$D$32,D23&lt;plotting!$C$33+2.5),"na",AND(D23=plotting!$C$33+2.5,D23&lt;=plotting!$D$33),"sub_40.1",AND(D23=plotting!$C$33+3,D23&lt;=plotting!$D$33),"sub_40.2",AND(D23=plotting!$C$33+3.5,D23&lt;=plotting!$D$33),"sub_40.3",AND(D23=plotting!$C$33+4,D23&lt;=plotting!$D$33),"sub_40.4",AND(D23=plotting!$C$33+4.5,D23&lt;=plotting!$D$33),"sub_40.5",AND(D23=plotting!$C$33+5,D23&lt;plotting!$D$33),"sub_40.6",AND(D23&gt;=plotting!$D$33,D23&lt;plotting!$C$34+2.5),"na",AND(D23=plotting!$C$34+2.5,D23&lt;=plotting!$D$34),"new_40.1",AND(D23=plotting!$C$34+3,D23&lt;=plotting!$D$34),"new_40.2",AND(D23=plotting!$C$34+3.5,D23&lt;=plotting!$D$34),"new_40.3",AND(D23=plotting!$C$34+4,D23&lt;=plotting!$D$34),"new_40.4",AND(D23=plotting!$C$34+4.5,D23&lt;=plotting!$D$34),"new_40.5",AND(D23=plotting!$C$34+5,D23&lt;plotting!$D$34),"new_40.6",AND(D23&gt;=plotting!$D$34,D23&lt;=plotting!$C$40),"na",AND(D23=plotting!$C$40+0.5,D23&lt;=plotting!$D$40),"max.1",AND(D23=plotting!$C$40+1,D23&lt;=plotting!$D$40),"max.2",AND(D23=plotting!$C$40+1.5,D23&lt;=plotting!$D$40),"max.3",AND(D23=plotting!$C$40+2,D23&lt;=plotting!$D$40),"max.4",AND(D23=plotting!$C$40+2.5,D23&lt;=plotting!$D$40),"max.5",AND(D23=plotting!$C$40+3,D23&lt;=plotting!$D$40),"max.6",AND(D23=plotting!$C$40+3.5,D23&lt;=plotting!$D$40),"max.7",AND(D23=plotting!$C$40+4,D23&lt;=plotting!$D$40),"max.8",AND(D23=plotting!$C$40+4.5,D23&lt;=plotting!$D$40),"max.9",AND(D23=plotting!$C$40+5,D23&lt;=plotting!$D$40),"max.10",AND(D23=plotting!$C$40+5.5,D23&lt;=plotting!$D$40),"max.11",AND(D23=plotting!$C$40+6,D23&lt;=plotting!$D$40),"max.12",AND(D23=plotting!$C$40+6.5,D23&lt;=plotting!$D$40),"max.13",AND(D23=plotting!$C$40+7,D23&lt;=plotting!$D$40),"max.14",AND(D23=plotting!$C$40+7.5,D23&lt;=plotting!$D$40),"max.15",AND(D23=plotting!$C$40+8,D23&lt;=plotting!$D$40),"max.16",AND(D23=plotting!$C$40+8.5,D23&lt;=plotting!$D$40),"max.17",AND(D23=plotting!$C$40+9,D23&lt;=plotting!$D$40),"max.18",AND(D23=plotting!$C$40+9.5,D23&lt;=plotting!$D$40),"max.19",AND(D23=plotting!$C$40+10,D23&lt;=plotting!$D$40),"max.20",AND(D23=plotting!$C$40+10.5,D23&lt;=plotting!$D$40),"max.21",AND(D23=plotting!$C$40+11,D23&lt;=plotting!$D$40),"max.22",AND(D23=plotting!$C$40+11.5,D23&lt;=plotting!$D$40),"max.23",AND(D23=plotting!$C$40+12,D23&lt;=plotting!$D$40),"max.24",AND(D23=plotting!$C$40+12.5,D23&lt;=plotting!$D$40),"max.25",AND(D23=plotting!$C$40+13,D23&lt;=plotting!$D$40),"max.26",AND(D23=plotting!$C$40+13.5,D23&lt;=plotting!$D$40),"max.27",AND(D23=plotting!$C$40+14,D23&lt;=plotting!$D$40),"max.28",AND(D23=plotting!$C$40+14.5,D23&lt;=plotting!$D$40),"max.29",AND(D23=plotting!$C$40+15,D23&lt;=plotting!$D$40),"max.30",AND(D23&gt;plotting!$D$40,D23&lt;=plotting!$C$49),"na",AND(D23=plotting!$C$49+0.5,D23&lt;=plotting!$D$49),"per.1",AND(D23=plotting!$C$49+1,D23&lt;=plotting!$D$49),"per.2",AND(D23=plotting!$C$49+1.5,D23&lt;=plotting!$D$49),"per.3",AND(D23=plotting!$C$49+2,D23&lt;=plotting!$D$49),"per.4",AND(D23=plotting!$C$49+2.5,D23&lt;=plotting!$D$49),"per.5",AND(D23=plotting!$C$49+3,D23&lt;=plotting!$D$49),"per.6",AND(D23=plotting!$C$49+3.5,D23&lt;=plotting!$D$49),"per.7",AND(D23=plotting!$C$49+4,D23&lt;=plotting!$D$49),"per.8",AND(D23=plotting!$C$49+4.5,D23&lt;=plotting!$D$49),"per.9",AND(D23=plotting!$C$49+5,D23&lt;=plotting!$D$49),"per.10",AND(D23=plotting!$C$49+5.5,D23&lt;=plotting!$D$49),"per.11",AND(D23=plotting!$C$49+6,D23&lt;=plotting!$D$49),"per.12",AND(D23=plotting!$C$49+6.5,D23&lt;=plotting!$D$49),"per.13",AND(D23=plotting!$C$49+7,D23&lt;=plotting!$D$49),"per.14",AND(D23=plotting!$C$49+7.5,D23&lt;=plotting!$D$49),"per.15",AND(D23=plotting!$C$49+8,D23&lt;=plotting!$D$49),"per.16",AND(D23=plotting!$C$49+8.5,D23&lt;=plotting!$D$49),"per.17",AND(D23=plotting!$C$49+9,D23&lt;=plotting!$D$49),"per.18",AND(D23=plotting!$C$49+9.5,D23&lt;=plotting!$D$49),"per.19",AND(D23=plotting!$C$49+10,D23&lt;=plotting!$D$49),"per.20",AND(D23=plotting!$C$49+10.5,D23&lt;=plotting!$D$49),"per.21",AND(D23=plotting!$C$49+11,D23&lt;=plotting!$D$49),"per.22",AND(D23=plotting!$C$49+11.5,D23&lt;=plotting!$D$49),"per.23",AND(D23=plotting!$C$49+12,D23&lt;=plotting!$D$49),"per.24",AND(D23=plotting!$C$49+12.5,D23&lt;=plotting!$D$49),"per.25",AND(D23=plotting!$C$49+13,D23&lt;=plotting!$D$49),"per.26",AND(D23=plotting!$C$49+13.5,D23&lt;=plotting!$D$49),"per.27",AND(D23=plotting!$C$49+14,D23&lt;=plotting!$D$49),"per.28",AND(D23=plotting!$C$49+14.5,D23&lt;=plotting!$D$49),"per.29",AND(D23=plotting!$C$49+15,D23&lt;=plotting!$D$49),"per.30",D23&gt;plotting!$D$49,"na")</f>
        <v>max.12</v>
      </c>
      <c r="M23" s="11" t="str" cm="1">
        <f t="array" ref="M23">_xlfn.IFS(D23&lt;plotting!$C$32+2.5,"na",AND(D23&gt;=plotting!$C$32,D23&lt;plotting!$D$32),plotting!$F$32,AND(D23&gt;=plotting!$D$32,D23&lt;plotting!$C$33+2.5),"na",AND(D23&gt;=plotting!$C$33,D23&lt;plotting!$D$33),plotting!$F$33,AND(D23&gt;=plotting!$D$33,D23&lt;plotting!$C$34+2.5),"na",AND(D23&gt;=plotting!$C$34,D23&lt;plotting!$D$34),plotting!$F$34,AND(D23&gt;=plotting!$D$34,D23&lt;plotting!$I$40),"na",D23=plotting!$I$40,plotting!$J$40,AND(D23&gt;plotting!$I$40,D23&lt;plotting!$I$41,D23&lt;plotting!$D$40),"na",D23=plotting!$I$41,plotting!$J$41,AND(D23&gt;plotting!$I$41,D23&lt;plotting!$I$42,D23&lt;plotting!$D$40),"na",D23=plotting!$I$42,plotting!$J$42,AND(D23&gt;plotting!$I$42,D23&lt;=plotting!$D$40),"na",AND(D23&gt;plotting!$D$40,D23&lt;=plotting!$C$49),"na",AND(D23&gt;plotting!$C$49,D23&lt;=plotting!$D$49),plotting!$E$49,D23&gt;plotting!$D$49,"na")</f>
        <v>na</v>
      </c>
      <c r="N23" s="11" cm="1">
        <f t="array" ref="N23">_xlfn.IFS(D23&lt;plotting!$C$32+2.5,"na",AND(D23&gt;=plotting!$C$32,D23&lt;plotting!$D$32),plotting!$G$32,AND(D23&gt;=plotting!$D$32,D23&lt;plotting!$C$33+2.5),"na",AND(D23&gt;=plotting!$C$33,D23&lt;plotting!$D$33),plotting!$G$33,AND(D23&gt;=plotting!$D$33,D23&lt;plotting!$C$34+2.5),"na",AND(D23&gt;=plotting!$C$34,D23&lt;plotting!$D$34),plotting!$G$34,AND(D23&gt;=plotting!$D$34,D23&lt;=plotting!$C$40),"na",AND(D23&gt;plotting!$C$40,D23&lt;=plotting!$D$40),plotting!$K$40,AND(D23&gt;plotting!$D$40,D23&lt;=plotting!$C$49),"na",AND(D23&gt;plotting!$C$49,D23&lt;=plotting!$F$49),plotting!$G$49,AND(D23&gt;plotting!$F$49,D23&lt;=plotting!$F$50),plotting!$G$50,AND(D23&gt;plotting!$F$50,D23&lt;=plotting!$F$51),plotting!$G$51,AND(D23&gt;plotting!$F$51,D23&lt;=plotting!$F$52),plotting!$G$52,AND(D23&gt;plotting!$F$52,D23&lt;=plotting!$F$53),plotting!$G$53,AND(D23&gt;plotting!$F$53,D23&lt;=plotting!$D$49),plotting!$G$54,D23&gt;plotting!$D$49,"na")</f>
        <v>20</v>
      </c>
      <c r="O23" s="11">
        <f>IF(AND(D23&gt;plotting!$C$40,D23&lt;=plotting!$D$40),plotting!$H$40,"na")</f>
        <v>391</v>
      </c>
      <c r="P23">
        <f>IF(AND(D23&gt;plotting!$C$40,D23&lt;=plotting!$D$40),plotting!$L$40,"na")</f>
        <v>203</v>
      </c>
      <c r="Q23">
        <f>IF(AND(D23&gt;plotting!$C$40,D23&lt;=plotting!$D$40),plotting!$J$43,"na")</f>
        <v>13.07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35">
      <c r="A24" s="11">
        <f>IF(plotting!$D$4&gt;0,plotting!$D$4,"na")</f>
        <v>5</v>
      </c>
      <c r="B24" s="11" t="str">
        <f>IF(plotting!$D$10&gt;0,plotting!$D$10,"na")</f>
        <v>idr4000_h24</v>
      </c>
      <c r="C24" s="11" t="str">
        <f>IF(plotting!$D$11&gt;0,plotting!$D$11,"na")</f>
        <v>t1</v>
      </c>
      <c r="D24" s="11">
        <v>11.5</v>
      </c>
      <c r="E24" s="11" t="str">
        <f>IF(plotting!$D$5&gt;0,plotting!$D$5,"na")</f>
        <v>M</v>
      </c>
      <c r="F24" s="11">
        <f>IF(plotting!$D$7&gt;0,plotting!$D$7,"na")</f>
        <v>180</v>
      </c>
      <c r="G24" s="11">
        <f>IF(plotting!$D$8&gt;0,plotting!$D$8,"na")</f>
        <v>74.599999999999994</v>
      </c>
      <c r="H24" s="11">
        <f>IF(AND(plotting!$D$6&gt;0,plotting!$D$12&gt;0),(plotting!$D$12-plotting!$D$6)/365,"na")</f>
        <v>23.183561643835617</v>
      </c>
      <c r="I24" s="11">
        <f>IF(plotting!$D$18&gt;0,plotting!$D$18,"na")</f>
        <v>18.8</v>
      </c>
      <c r="J24" s="11">
        <f>IF(plotting!$D$19&gt;0,plotting!$D$19,"na")</f>
        <v>66</v>
      </c>
      <c r="K24" s="11">
        <f>IF(plotting!$D$13&gt;0,plotting!$D$13*24,"na")</f>
        <v>9.4666666666666668</v>
      </c>
      <c r="L24" s="12" t="str" cm="1">
        <f t="array" ref="L24">_xlfn.IFS(D24&lt;plotting!$C$32+2.5,"na",AND(D24=plotting!$C$32+2.5,D24&lt;=plotting!$D$32),"sub_25.1",AND(D24=plotting!$C$32+3,D24&lt;=plotting!$D$32),"sub_25.2",AND(D24=plotting!$C$32+3.5,D24&lt;=plotting!$D$32),"sub_25.3",AND(D24=plotting!$C$32+4,D24&lt;=plotting!$D$32),"sub_25.4",AND(D24=plotting!$C$32+4.5,D24&lt;=plotting!$D$32),"sub_25.5",AND(D24=plotting!$C$32+5,D24&lt;plotting!$D$32),"sub_25.6",AND(D24&gt;=plotting!$D$32,D24&lt;plotting!$C$33+2.5),"na",AND(D24=plotting!$C$33+2.5,D24&lt;=plotting!$D$33),"sub_40.1",AND(D24=plotting!$C$33+3,D24&lt;=plotting!$D$33),"sub_40.2",AND(D24=plotting!$C$33+3.5,D24&lt;=plotting!$D$33),"sub_40.3",AND(D24=plotting!$C$33+4,D24&lt;=plotting!$D$33),"sub_40.4",AND(D24=plotting!$C$33+4.5,D24&lt;=plotting!$D$33),"sub_40.5",AND(D24=plotting!$C$33+5,D24&lt;plotting!$D$33),"sub_40.6",AND(D24&gt;=plotting!$D$33,D24&lt;plotting!$C$34+2.5),"na",AND(D24=plotting!$C$34+2.5,D24&lt;=plotting!$D$34),"new_40.1",AND(D24=plotting!$C$34+3,D24&lt;=plotting!$D$34),"new_40.2",AND(D24=plotting!$C$34+3.5,D24&lt;=plotting!$D$34),"new_40.3",AND(D24=plotting!$C$34+4,D24&lt;=plotting!$D$34),"new_40.4",AND(D24=plotting!$C$34+4.5,D24&lt;=plotting!$D$34),"new_40.5",AND(D24=plotting!$C$34+5,D24&lt;plotting!$D$34),"new_40.6",AND(D24&gt;=plotting!$D$34,D24&lt;=plotting!$C$40),"na",AND(D24=plotting!$C$40+0.5,D24&lt;=plotting!$D$40),"max.1",AND(D24=plotting!$C$40+1,D24&lt;=plotting!$D$40),"max.2",AND(D24=plotting!$C$40+1.5,D24&lt;=plotting!$D$40),"max.3",AND(D24=plotting!$C$40+2,D24&lt;=plotting!$D$40),"max.4",AND(D24=plotting!$C$40+2.5,D24&lt;=plotting!$D$40),"max.5",AND(D24=plotting!$C$40+3,D24&lt;=plotting!$D$40),"max.6",AND(D24=plotting!$C$40+3.5,D24&lt;=plotting!$D$40),"max.7",AND(D24=plotting!$C$40+4,D24&lt;=plotting!$D$40),"max.8",AND(D24=plotting!$C$40+4.5,D24&lt;=plotting!$D$40),"max.9",AND(D24=plotting!$C$40+5,D24&lt;=plotting!$D$40),"max.10",AND(D24=plotting!$C$40+5.5,D24&lt;=plotting!$D$40),"max.11",AND(D24=plotting!$C$40+6,D24&lt;=plotting!$D$40),"max.12",AND(D24=plotting!$C$40+6.5,D24&lt;=plotting!$D$40),"max.13",AND(D24=plotting!$C$40+7,D24&lt;=plotting!$D$40),"max.14",AND(D24=plotting!$C$40+7.5,D24&lt;=plotting!$D$40),"max.15",AND(D24=plotting!$C$40+8,D24&lt;=plotting!$D$40),"max.16",AND(D24=plotting!$C$40+8.5,D24&lt;=plotting!$D$40),"max.17",AND(D24=plotting!$C$40+9,D24&lt;=plotting!$D$40),"max.18",AND(D24=plotting!$C$40+9.5,D24&lt;=plotting!$D$40),"max.19",AND(D24=plotting!$C$40+10,D24&lt;=plotting!$D$40),"max.20",AND(D24=plotting!$C$40+10.5,D24&lt;=plotting!$D$40),"max.21",AND(D24=plotting!$C$40+11,D24&lt;=plotting!$D$40),"max.22",AND(D24=plotting!$C$40+11.5,D24&lt;=plotting!$D$40),"max.23",AND(D24=plotting!$C$40+12,D24&lt;=plotting!$D$40),"max.24",AND(D24=plotting!$C$40+12.5,D24&lt;=plotting!$D$40),"max.25",AND(D24=plotting!$C$40+13,D24&lt;=plotting!$D$40),"max.26",AND(D24=plotting!$C$40+13.5,D24&lt;=plotting!$D$40),"max.27",AND(D24=plotting!$C$40+14,D24&lt;=plotting!$D$40),"max.28",AND(D24=plotting!$C$40+14.5,D24&lt;=plotting!$D$40),"max.29",AND(D24=plotting!$C$40+15,D24&lt;=plotting!$D$40),"max.30",AND(D24&gt;plotting!$D$40,D24&lt;=plotting!$C$49),"na",AND(D24=plotting!$C$49+0.5,D24&lt;=plotting!$D$49),"per.1",AND(D24=plotting!$C$49+1,D24&lt;=plotting!$D$49),"per.2",AND(D24=plotting!$C$49+1.5,D24&lt;=plotting!$D$49),"per.3",AND(D24=plotting!$C$49+2,D24&lt;=plotting!$D$49),"per.4",AND(D24=plotting!$C$49+2.5,D24&lt;=plotting!$D$49),"per.5",AND(D24=plotting!$C$49+3,D24&lt;=plotting!$D$49),"per.6",AND(D24=plotting!$C$49+3.5,D24&lt;=plotting!$D$49),"per.7",AND(D24=plotting!$C$49+4,D24&lt;=plotting!$D$49),"per.8",AND(D24=plotting!$C$49+4.5,D24&lt;=plotting!$D$49),"per.9",AND(D24=plotting!$C$49+5,D24&lt;=plotting!$D$49),"per.10",AND(D24=plotting!$C$49+5.5,D24&lt;=plotting!$D$49),"per.11",AND(D24=plotting!$C$49+6,D24&lt;=plotting!$D$49),"per.12",AND(D24=plotting!$C$49+6.5,D24&lt;=plotting!$D$49),"per.13",AND(D24=plotting!$C$49+7,D24&lt;=plotting!$D$49),"per.14",AND(D24=plotting!$C$49+7.5,D24&lt;=plotting!$D$49),"per.15",AND(D24=plotting!$C$49+8,D24&lt;=plotting!$D$49),"per.16",AND(D24=plotting!$C$49+8.5,D24&lt;=plotting!$D$49),"per.17",AND(D24=plotting!$C$49+9,D24&lt;=plotting!$D$49),"per.18",AND(D24=plotting!$C$49+9.5,D24&lt;=plotting!$D$49),"per.19",AND(D24=plotting!$C$49+10,D24&lt;=plotting!$D$49),"per.20",AND(D24=plotting!$C$49+10.5,D24&lt;=plotting!$D$49),"per.21",AND(D24=plotting!$C$49+11,D24&lt;=plotting!$D$49),"per.22",AND(D24=plotting!$C$49+11.5,D24&lt;=plotting!$D$49),"per.23",AND(D24=plotting!$C$49+12,D24&lt;=plotting!$D$49),"per.24",AND(D24=plotting!$C$49+12.5,D24&lt;=plotting!$D$49),"per.25",AND(D24=plotting!$C$49+13,D24&lt;=plotting!$D$49),"per.26",AND(D24=plotting!$C$49+13.5,D24&lt;=plotting!$D$49),"per.27",AND(D24=plotting!$C$49+14,D24&lt;=plotting!$D$49),"per.28",AND(D24=plotting!$C$49+14.5,D24&lt;=plotting!$D$49),"per.29",AND(D24=plotting!$C$49+15,D24&lt;=plotting!$D$49),"per.30",D24&gt;plotting!$D$49,"na")</f>
        <v>max.13</v>
      </c>
      <c r="M24" s="11" t="str" cm="1">
        <f t="array" ref="M24">_xlfn.IFS(D24&lt;plotting!$C$32+2.5,"na",AND(D24&gt;=plotting!$C$32,D24&lt;plotting!$D$32),plotting!$F$32,AND(D24&gt;=plotting!$D$32,D24&lt;plotting!$C$33+2.5),"na",AND(D24&gt;=plotting!$C$33,D24&lt;plotting!$D$33),plotting!$F$33,AND(D24&gt;=plotting!$D$33,D24&lt;plotting!$C$34+2.5),"na",AND(D24&gt;=plotting!$C$34,D24&lt;plotting!$D$34),plotting!$F$34,AND(D24&gt;=plotting!$D$34,D24&lt;plotting!$I$40),"na",D24=plotting!$I$40,plotting!$J$40,AND(D24&gt;plotting!$I$40,D24&lt;plotting!$I$41,D24&lt;plotting!$D$40),"na",D24=plotting!$I$41,plotting!$J$41,AND(D24&gt;plotting!$I$41,D24&lt;plotting!$I$42,D24&lt;plotting!$D$40),"na",D24=plotting!$I$42,plotting!$J$42,AND(D24&gt;plotting!$I$42,D24&lt;=plotting!$D$40),"na",AND(D24&gt;plotting!$D$40,D24&lt;=plotting!$C$49),"na",AND(D24&gt;plotting!$C$49,D24&lt;=plotting!$D$49),plotting!$E$49,D24&gt;plotting!$D$49,"na")</f>
        <v>na</v>
      </c>
      <c r="N24" s="11" cm="1">
        <f t="array" ref="N24">_xlfn.IFS(D24&lt;plotting!$C$32+2.5,"na",AND(D24&gt;=plotting!$C$32,D24&lt;plotting!$D$32),plotting!$G$32,AND(D24&gt;=plotting!$D$32,D24&lt;plotting!$C$33+2.5),"na",AND(D24&gt;=plotting!$C$33,D24&lt;plotting!$D$33),plotting!$G$33,AND(D24&gt;=plotting!$D$33,D24&lt;plotting!$C$34+2.5),"na",AND(D24&gt;=plotting!$C$34,D24&lt;plotting!$D$34),plotting!$G$34,AND(D24&gt;=plotting!$D$34,D24&lt;=plotting!$C$40),"na",AND(D24&gt;plotting!$C$40,D24&lt;=plotting!$D$40),plotting!$K$40,AND(D24&gt;plotting!$D$40,D24&lt;=plotting!$C$49),"na",AND(D24&gt;plotting!$C$49,D24&lt;=plotting!$F$49),plotting!$G$49,AND(D24&gt;plotting!$F$49,D24&lt;=plotting!$F$50),plotting!$G$50,AND(D24&gt;plotting!$F$50,D24&lt;=plotting!$F$51),plotting!$G$51,AND(D24&gt;plotting!$F$51,D24&lt;=plotting!$F$52),plotting!$G$52,AND(D24&gt;plotting!$F$52,D24&lt;=plotting!$F$53),plotting!$G$53,AND(D24&gt;plotting!$F$53,D24&lt;=plotting!$D$49),plotting!$G$54,D24&gt;plotting!$D$49,"na")</f>
        <v>20</v>
      </c>
      <c r="O24" s="11">
        <f>IF(AND(D24&gt;plotting!$C$40,D24&lt;=plotting!$D$40),plotting!$H$40,"na")</f>
        <v>391</v>
      </c>
      <c r="P24">
        <f>IF(AND(D24&gt;plotting!$C$40,D24&lt;=plotting!$D$40),plotting!$L$40,"na")</f>
        <v>203</v>
      </c>
      <c r="Q24">
        <f>IF(AND(D24&gt;plotting!$C$40,D24&lt;=plotting!$D$40),plotting!$J$43,"na")</f>
        <v>13.07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35">
      <c r="A25" s="11">
        <f>IF(plotting!$D$4&gt;0,plotting!$D$4,"na")</f>
        <v>5</v>
      </c>
      <c r="B25" s="11" t="str">
        <f>IF(plotting!$D$10&gt;0,plotting!$D$10,"na")</f>
        <v>idr4000_h24</v>
      </c>
      <c r="C25" s="11" t="str">
        <f>IF(plotting!$D$11&gt;0,plotting!$D$11,"na")</f>
        <v>t1</v>
      </c>
      <c r="D25" s="11">
        <v>12</v>
      </c>
      <c r="E25" s="11" t="str">
        <f>IF(plotting!$D$5&gt;0,plotting!$D$5,"na")</f>
        <v>M</v>
      </c>
      <c r="F25" s="11">
        <f>IF(plotting!$D$7&gt;0,plotting!$D$7,"na")</f>
        <v>180</v>
      </c>
      <c r="G25" s="11">
        <f>IF(plotting!$D$8&gt;0,plotting!$D$8,"na")</f>
        <v>74.599999999999994</v>
      </c>
      <c r="H25" s="11">
        <f>IF(AND(plotting!$D$6&gt;0,plotting!$D$12&gt;0),(plotting!$D$12-plotting!$D$6)/365,"na")</f>
        <v>23.183561643835617</v>
      </c>
      <c r="I25" s="11">
        <f>IF(plotting!$D$18&gt;0,plotting!$D$18,"na")</f>
        <v>18.8</v>
      </c>
      <c r="J25" s="11">
        <f>IF(plotting!$D$19&gt;0,plotting!$D$19,"na")</f>
        <v>66</v>
      </c>
      <c r="K25" s="11">
        <f>IF(plotting!$D$13&gt;0,plotting!$D$13*24,"na")</f>
        <v>9.4666666666666668</v>
      </c>
      <c r="L25" s="12" t="str" cm="1">
        <f t="array" ref="L25">_xlfn.IFS(D25&lt;plotting!$C$32+2.5,"na",AND(D25=plotting!$C$32+2.5,D25&lt;=plotting!$D$32),"sub_25.1",AND(D25=plotting!$C$32+3,D25&lt;=plotting!$D$32),"sub_25.2",AND(D25=plotting!$C$32+3.5,D25&lt;=plotting!$D$32),"sub_25.3",AND(D25=plotting!$C$32+4,D25&lt;=plotting!$D$32),"sub_25.4",AND(D25=plotting!$C$32+4.5,D25&lt;=plotting!$D$32),"sub_25.5",AND(D25=plotting!$C$32+5,D25&lt;plotting!$D$32),"sub_25.6",AND(D25&gt;=plotting!$D$32,D25&lt;plotting!$C$33+2.5),"na",AND(D25=plotting!$C$33+2.5,D25&lt;=plotting!$D$33),"sub_40.1",AND(D25=plotting!$C$33+3,D25&lt;=plotting!$D$33),"sub_40.2",AND(D25=plotting!$C$33+3.5,D25&lt;=plotting!$D$33),"sub_40.3",AND(D25=plotting!$C$33+4,D25&lt;=plotting!$D$33),"sub_40.4",AND(D25=plotting!$C$33+4.5,D25&lt;=plotting!$D$33),"sub_40.5",AND(D25=plotting!$C$33+5,D25&lt;plotting!$D$33),"sub_40.6",AND(D25&gt;=plotting!$D$33,D25&lt;plotting!$C$34+2.5),"na",AND(D25=plotting!$C$34+2.5,D25&lt;=plotting!$D$34),"new_40.1",AND(D25=plotting!$C$34+3,D25&lt;=plotting!$D$34),"new_40.2",AND(D25=plotting!$C$34+3.5,D25&lt;=plotting!$D$34),"new_40.3",AND(D25=plotting!$C$34+4,D25&lt;=plotting!$D$34),"new_40.4",AND(D25=plotting!$C$34+4.5,D25&lt;=plotting!$D$34),"new_40.5",AND(D25=plotting!$C$34+5,D25&lt;plotting!$D$34),"new_40.6",AND(D25&gt;=plotting!$D$34,D25&lt;=plotting!$C$40),"na",AND(D25=plotting!$C$40+0.5,D25&lt;=plotting!$D$40),"max.1",AND(D25=plotting!$C$40+1,D25&lt;=plotting!$D$40),"max.2",AND(D25=plotting!$C$40+1.5,D25&lt;=plotting!$D$40),"max.3",AND(D25=plotting!$C$40+2,D25&lt;=plotting!$D$40),"max.4",AND(D25=plotting!$C$40+2.5,D25&lt;=plotting!$D$40),"max.5",AND(D25=plotting!$C$40+3,D25&lt;=plotting!$D$40),"max.6",AND(D25=plotting!$C$40+3.5,D25&lt;=plotting!$D$40),"max.7",AND(D25=plotting!$C$40+4,D25&lt;=plotting!$D$40),"max.8",AND(D25=plotting!$C$40+4.5,D25&lt;=plotting!$D$40),"max.9",AND(D25=plotting!$C$40+5,D25&lt;=plotting!$D$40),"max.10",AND(D25=plotting!$C$40+5.5,D25&lt;=plotting!$D$40),"max.11",AND(D25=plotting!$C$40+6,D25&lt;=plotting!$D$40),"max.12",AND(D25=plotting!$C$40+6.5,D25&lt;=plotting!$D$40),"max.13",AND(D25=plotting!$C$40+7,D25&lt;=plotting!$D$40),"max.14",AND(D25=plotting!$C$40+7.5,D25&lt;=plotting!$D$40),"max.15",AND(D25=plotting!$C$40+8,D25&lt;=plotting!$D$40),"max.16",AND(D25=plotting!$C$40+8.5,D25&lt;=plotting!$D$40),"max.17",AND(D25=plotting!$C$40+9,D25&lt;=plotting!$D$40),"max.18",AND(D25=plotting!$C$40+9.5,D25&lt;=plotting!$D$40),"max.19",AND(D25=plotting!$C$40+10,D25&lt;=plotting!$D$40),"max.20",AND(D25=plotting!$C$40+10.5,D25&lt;=plotting!$D$40),"max.21",AND(D25=plotting!$C$40+11,D25&lt;=plotting!$D$40),"max.22",AND(D25=plotting!$C$40+11.5,D25&lt;=plotting!$D$40),"max.23",AND(D25=plotting!$C$40+12,D25&lt;=plotting!$D$40),"max.24",AND(D25=plotting!$C$40+12.5,D25&lt;=plotting!$D$40),"max.25",AND(D25=plotting!$C$40+13,D25&lt;=plotting!$D$40),"max.26",AND(D25=plotting!$C$40+13.5,D25&lt;=plotting!$D$40),"max.27",AND(D25=plotting!$C$40+14,D25&lt;=plotting!$D$40),"max.28",AND(D25=plotting!$C$40+14.5,D25&lt;=plotting!$D$40),"max.29",AND(D25=plotting!$C$40+15,D25&lt;=plotting!$D$40),"max.30",AND(D25&gt;plotting!$D$40,D25&lt;=plotting!$C$49),"na",AND(D25=plotting!$C$49+0.5,D25&lt;=plotting!$D$49),"per.1",AND(D25=plotting!$C$49+1,D25&lt;=plotting!$D$49),"per.2",AND(D25=plotting!$C$49+1.5,D25&lt;=plotting!$D$49),"per.3",AND(D25=plotting!$C$49+2,D25&lt;=plotting!$D$49),"per.4",AND(D25=plotting!$C$49+2.5,D25&lt;=plotting!$D$49),"per.5",AND(D25=plotting!$C$49+3,D25&lt;=plotting!$D$49),"per.6",AND(D25=plotting!$C$49+3.5,D25&lt;=plotting!$D$49),"per.7",AND(D25=plotting!$C$49+4,D25&lt;=plotting!$D$49),"per.8",AND(D25=plotting!$C$49+4.5,D25&lt;=plotting!$D$49),"per.9",AND(D25=plotting!$C$49+5,D25&lt;=plotting!$D$49),"per.10",AND(D25=plotting!$C$49+5.5,D25&lt;=plotting!$D$49),"per.11",AND(D25=plotting!$C$49+6,D25&lt;=plotting!$D$49),"per.12",AND(D25=plotting!$C$49+6.5,D25&lt;=plotting!$D$49),"per.13",AND(D25=plotting!$C$49+7,D25&lt;=plotting!$D$49),"per.14",AND(D25=plotting!$C$49+7.5,D25&lt;=plotting!$D$49),"per.15",AND(D25=plotting!$C$49+8,D25&lt;=plotting!$D$49),"per.16",AND(D25=plotting!$C$49+8.5,D25&lt;=plotting!$D$49),"per.17",AND(D25=plotting!$C$49+9,D25&lt;=plotting!$D$49),"per.18",AND(D25=plotting!$C$49+9.5,D25&lt;=plotting!$D$49),"per.19",AND(D25=plotting!$C$49+10,D25&lt;=plotting!$D$49),"per.20",AND(D25=plotting!$C$49+10.5,D25&lt;=plotting!$D$49),"per.21",AND(D25=plotting!$C$49+11,D25&lt;=plotting!$D$49),"per.22",AND(D25=plotting!$C$49+11.5,D25&lt;=plotting!$D$49),"per.23",AND(D25=plotting!$C$49+12,D25&lt;=plotting!$D$49),"per.24",AND(D25=plotting!$C$49+12.5,D25&lt;=plotting!$D$49),"per.25",AND(D25=plotting!$C$49+13,D25&lt;=plotting!$D$49),"per.26",AND(D25=plotting!$C$49+13.5,D25&lt;=plotting!$D$49),"per.27",AND(D25=plotting!$C$49+14,D25&lt;=plotting!$D$49),"per.28",AND(D25=plotting!$C$49+14.5,D25&lt;=plotting!$D$49),"per.29",AND(D25=plotting!$C$49+15,D25&lt;=plotting!$D$49),"per.30",D25&gt;plotting!$D$49,"na")</f>
        <v>max.14</v>
      </c>
      <c r="M25" s="11" t="str" cm="1">
        <f t="array" ref="M25">_xlfn.IFS(D25&lt;plotting!$C$32+2.5,"na",AND(D25&gt;=plotting!$C$32,D25&lt;plotting!$D$32),plotting!$F$32,AND(D25&gt;=plotting!$D$32,D25&lt;plotting!$C$33+2.5),"na",AND(D25&gt;=plotting!$C$33,D25&lt;plotting!$D$33),plotting!$F$33,AND(D25&gt;=plotting!$D$33,D25&lt;plotting!$C$34+2.5),"na",AND(D25&gt;=plotting!$C$34,D25&lt;plotting!$D$34),plotting!$F$34,AND(D25&gt;=plotting!$D$34,D25&lt;plotting!$I$40),"na",D25=plotting!$I$40,plotting!$J$40,AND(D25&gt;plotting!$I$40,D25&lt;plotting!$I$41,D25&lt;plotting!$D$40),"na",D25=plotting!$I$41,plotting!$J$41,AND(D25&gt;plotting!$I$41,D25&lt;plotting!$I$42,D25&lt;plotting!$D$40),"na",D25=plotting!$I$42,plotting!$J$42,AND(D25&gt;plotting!$I$42,D25&lt;=plotting!$D$40),"na",AND(D25&gt;plotting!$D$40,D25&lt;=plotting!$C$49),"na",AND(D25&gt;plotting!$C$49,D25&lt;=plotting!$D$49),plotting!$E$49,D25&gt;plotting!$D$49,"na")</f>
        <v>na</v>
      </c>
      <c r="N25" s="11" cm="1">
        <f t="array" ref="N25">_xlfn.IFS(D25&lt;plotting!$C$32+2.5,"na",AND(D25&gt;=plotting!$C$32,D25&lt;plotting!$D$32),plotting!$G$32,AND(D25&gt;=plotting!$D$32,D25&lt;plotting!$C$33+2.5),"na",AND(D25&gt;=plotting!$C$33,D25&lt;plotting!$D$33),plotting!$G$33,AND(D25&gt;=plotting!$D$33,D25&lt;plotting!$C$34+2.5),"na",AND(D25&gt;=plotting!$C$34,D25&lt;plotting!$D$34),plotting!$G$34,AND(D25&gt;=plotting!$D$34,D25&lt;=plotting!$C$40),"na",AND(D25&gt;plotting!$C$40,D25&lt;=plotting!$D$40),plotting!$K$40,AND(D25&gt;plotting!$D$40,D25&lt;=plotting!$C$49),"na",AND(D25&gt;plotting!$C$49,D25&lt;=plotting!$F$49),plotting!$G$49,AND(D25&gt;plotting!$F$49,D25&lt;=plotting!$F$50),plotting!$G$50,AND(D25&gt;plotting!$F$50,D25&lt;=plotting!$F$51),plotting!$G$51,AND(D25&gt;plotting!$F$51,D25&lt;=plotting!$F$52),plotting!$G$52,AND(D25&gt;plotting!$F$52,D25&lt;=plotting!$F$53),plotting!$G$53,AND(D25&gt;plotting!$F$53,D25&lt;=plotting!$D$49),plotting!$G$54,D25&gt;plotting!$D$49,"na")</f>
        <v>20</v>
      </c>
      <c r="O25" s="11">
        <f>IF(AND(D25&gt;plotting!$C$40,D25&lt;=plotting!$D$40),plotting!$H$40,"na")</f>
        <v>391</v>
      </c>
      <c r="P25">
        <f>IF(AND(D25&gt;plotting!$C$40,D25&lt;=plotting!$D$40),plotting!$L$40,"na")</f>
        <v>203</v>
      </c>
      <c r="Q25">
        <f>IF(AND(D25&gt;plotting!$C$40,D25&lt;=plotting!$D$40),plotting!$J$43,"na")</f>
        <v>13.07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35">
      <c r="A26" s="11">
        <f>IF(plotting!$D$4&gt;0,plotting!$D$4,"na")</f>
        <v>5</v>
      </c>
      <c r="B26" s="11" t="str">
        <f>IF(plotting!$D$10&gt;0,plotting!$D$10,"na")</f>
        <v>idr4000_h24</v>
      </c>
      <c r="C26" s="11" t="str">
        <f>IF(plotting!$D$11&gt;0,plotting!$D$11,"na")</f>
        <v>t1</v>
      </c>
      <c r="D26" s="11">
        <v>12.5</v>
      </c>
      <c r="E26" s="11" t="str">
        <f>IF(plotting!$D$5&gt;0,plotting!$D$5,"na")</f>
        <v>M</v>
      </c>
      <c r="F26" s="11">
        <f>IF(plotting!$D$7&gt;0,plotting!$D$7,"na")</f>
        <v>180</v>
      </c>
      <c r="G26" s="11">
        <f>IF(plotting!$D$8&gt;0,plotting!$D$8,"na")</f>
        <v>74.599999999999994</v>
      </c>
      <c r="H26" s="11">
        <f>IF(AND(plotting!$D$6&gt;0,plotting!$D$12&gt;0),(plotting!$D$12-plotting!$D$6)/365,"na")</f>
        <v>23.183561643835617</v>
      </c>
      <c r="I26" s="11">
        <f>IF(plotting!$D$18&gt;0,plotting!$D$18,"na")</f>
        <v>18.8</v>
      </c>
      <c r="J26" s="11">
        <f>IF(plotting!$D$19&gt;0,plotting!$D$19,"na")</f>
        <v>66</v>
      </c>
      <c r="K26" s="11">
        <f>IF(plotting!$D$13&gt;0,plotting!$D$13*24,"na")</f>
        <v>9.4666666666666668</v>
      </c>
      <c r="L26" s="12" t="str" cm="1">
        <f t="array" ref="L26">_xlfn.IFS(D26&lt;plotting!$C$32+2.5,"na",AND(D26=plotting!$C$32+2.5,D26&lt;=plotting!$D$32),"sub_25.1",AND(D26=plotting!$C$32+3,D26&lt;=plotting!$D$32),"sub_25.2",AND(D26=plotting!$C$32+3.5,D26&lt;=plotting!$D$32),"sub_25.3",AND(D26=plotting!$C$32+4,D26&lt;=plotting!$D$32),"sub_25.4",AND(D26=plotting!$C$32+4.5,D26&lt;=plotting!$D$32),"sub_25.5",AND(D26=plotting!$C$32+5,D26&lt;plotting!$D$32),"sub_25.6",AND(D26&gt;=plotting!$D$32,D26&lt;plotting!$C$33+2.5),"na",AND(D26=plotting!$C$33+2.5,D26&lt;=plotting!$D$33),"sub_40.1",AND(D26=plotting!$C$33+3,D26&lt;=plotting!$D$33),"sub_40.2",AND(D26=plotting!$C$33+3.5,D26&lt;=plotting!$D$33),"sub_40.3",AND(D26=plotting!$C$33+4,D26&lt;=plotting!$D$33),"sub_40.4",AND(D26=plotting!$C$33+4.5,D26&lt;=plotting!$D$33),"sub_40.5",AND(D26=plotting!$C$33+5,D26&lt;plotting!$D$33),"sub_40.6",AND(D26&gt;=plotting!$D$33,D26&lt;plotting!$C$34+2.5),"na",AND(D26=plotting!$C$34+2.5,D26&lt;=plotting!$D$34),"new_40.1",AND(D26=plotting!$C$34+3,D26&lt;=plotting!$D$34),"new_40.2",AND(D26=plotting!$C$34+3.5,D26&lt;=plotting!$D$34),"new_40.3",AND(D26=plotting!$C$34+4,D26&lt;=plotting!$D$34),"new_40.4",AND(D26=plotting!$C$34+4.5,D26&lt;=plotting!$D$34),"new_40.5",AND(D26=plotting!$C$34+5,D26&lt;plotting!$D$34),"new_40.6",AND(D26&gt;=plotting!$D$34,D26&lt;=plotting!$C$40),"na",AND(D26=plotting!$C$40+0.5,D26&lt;=plotting!$D$40),"max.1",AND(D26=plotting!$C$40+1,D26&lt;=plotting!$D$40),"max.2",AND(D26=plotting!$C$40+1.5,D26&lt;=plotting!$D$40),"max.3",AND(D26=plotting!$C$40+2,D26&lt;=plotting!$D$40),"max.4",AND(D26=plotting!$C$40+2.5,D26&lt;=plotting!$D$40),"max.5",AND(D26=plotting!$C$40+3,D26&lt;=plotting!$D$40),"max.6",AND(D26=plotting!$C$40+3.5,D26&lt;=plotting!$D$40),"max.7",AND(D26=plotting!$C$40+4,D26&lt;=plotting!$D$40),"max.8",AND(D26=plotting!$C$40+4.5,D26&lt;=plotting!$D$40),"max.9",AND(D26=plotting!$C$40+5,D26&lt;=plotting!$D$40),"max.10",AND(D26=plotting!$C$40+5.5,D26&lt;=plotting!$D$40),"max.11",AND(D26=plotting!$C$40+6,D26&lt;=plotting!$D$40),"max.12",AND(D26=plotting!$C$40+6.5,D26&lt;=plotting!$D$40),"max.13",AND(D26=plotting!$C$40+7,D26&lt;=plotting!$D$40),"max.14",AND(D26=plotting!$C$40+7.5,D26&lt;=plotting!$D$40),"max.15",AND(D26=plotting!$C$40+8,D26&lt;=plotting!$D$40),"max.16",AND(D26=plotting!$C$40+8.5,D26&lt;=plotting!$D$40),"max.17",AND(D26=plotting!$C$40+9,D26&lt;=plotting!$D$40),"max.18",AND(D26=plotting!$C$40+9.5,D26&lt;=plotting!$D$40),"max.19",AND(D26=plotting!$C$40+10,D26&lt;=plotting!$D$40),"max.20",AND(D26=plotting!$C$40+10.5,D26&lt;=plotting!$D$40),"max.21",AND(D26=plotting!$C$40+11,D26&lt;=plotting!$D$40),"max.22",AND(D26=plotting!$C$40+11.5,D26&lt;=plotting!$D$40),"max.23",AND(D26=plotting!$C$40+12,D26&lt;=plotting!$D$40),"max.24",AND(D26=plotting!$C$40+12.5,D26&lt;=plotting!$D$40),"max.25",AND(D26=plotting!$C$40+13,D26&lt;=plotting!$D$40),"max.26",AND(D26=plotting!$C$40+13.5,D26&lt;=plotting!$D$40),"max.27",AND(D26=plotting!$C$40+14,D26&lt;=plotting!$D$40),"max.28",AND(D26=plotting!$C$40+14.5,D26&lt;=plotting!$D$40),"max.29",AND(D26=plotting!$C$40+15,D26&lt;=plotting!$D$40),"max.30",AND(D26&gt;plotting!$D$40,D26&lt;=plotting!$C$49),"na",AND(D26=plotting!$C$49+0.5,D26&lt;=plotting!$D$49),"per.1",AND(D26=plotting!$C$49+1,D26&lt;=plotting!$D$49),"per.2",AND(D26=plotting!$C$49+1.5,D26&lt;=plotting!$D$49),"per.3",AND(D26=plotting!$C$49+2,D26&lt;=plotting!$D$49),"per.4",AND(D26=plotting!$C$49+2.5,D26&lt;=plotting!$D$49),"per.5",AND(D26=plotting!$C$49+3,D26&lt;=plotting!$D$49),"per.6",AND(D26=plotting!$C$49+3.5,D26&lt;=plotting!$D$49),"per.7",AND(D26=plotting!$C$49+4,D26&lt;=plotting!$D$49),"per.8",AND(D26=plotting!$C$49+4.5,D26&lt;=plotting!$D$49),"per.9",AND(D26=plotting!$C$49+5,D26&lt;=plotting!$D$49),"per.10",AND(D26=plotting!$C$49+5.5,D26&lt;=plotting!$D$49),"per.11",AND(D26=plotting!$C$49+6,D26&lt;=plotting!$D$49),"per.12",AND(D26=plotting!$C$49+6.5,D26&lt;=plotting!$D$49),"per.13",AND(D26=plotting!$C$49+7,D26&lt;=plotting!$D$49),"per.14",AND(D26=plotting!$C$49+7.5,D26&lt;=plotting!$D$49),"per.15",AND(D26=plotting!$C$49+8,D26&lt;=plotting!$D$49),"per.16",AND(D26=plotting!$C$49+8.5,D26&lt;=plotting!$D$49),"per.17",AND(D26=plotting!$C$49+9,D26&lt;=plotting!$D$49),"per.18",AND(D26=plotting!$C$49+9.5,D26&lt;=plotting!$D$49),"per.19",AND(D26=plotting!$C$49+10,D26&lt;=plotting!$D$49),"per.20",AND(D26=plotting!$C$49+10.5,D26&lt;=plotting!$D$49),"per.21",AND(D26=plotting!$C$49+11,D26&lt;=plotting!$D$49),"per.22",AND(D26=plotting!$C$49+11.5,D26&lt;=plotting!$D$49),"per.23",AND(D26=plotting!$C$49+12,D26&lt;=plotting!$D$49),"per.24",AND(D26=plotting!$C$49+12.5,D26&lt;=plotting!$D$49),"per.25",AND(D26=plotting!$C$49+13,D26&lt;=plotting!$D$49),"per.26",AND(D26=plotting!$C$49+13.5,D26&lt;=plotting!$D$49),"per.27",AND(D26=plotting!$C$49+14,D26&lt;=plotting!$D$49),"per.28",AND(D26=plotting!$C$49+14.5,D26&lt;=plotting!$D$49),"per.29",AND(D26=plotting!$C$49+15,D26&lt;=plotting!$D$49),"per.30",D26&gt;plotting!$D$49,"na")</f>
        <v>max.15</v>
      </c>
      <c r="M26" s="11" t="str" cm="1">
        <f t="array" ref="M26">_xlfn.IFS(D26&lt;plotting!$C$32+2.5,"na",AND(D26&gt;=plotting!$C$32,D26&lt;plotting!$D$32),plotting!$F$32,AND(D26&gt;=plotting!$D$32,D26&lt;plotting!$C$33+2.5),"na",AND(D26&gt;=plotting!$C$33,D26&lt;plotting!$D$33),plotting!$F$33,AND(D26&gt;=plotting!$D$33,D26&lt;plotting!$C$34+2.5),"na",AND(D26&gt;=plotting!$C$34,D26&lt;plotting!$D$34),plotting!$F$34,AND(D26&gt;=plotting!$D$34,D26&lt;plotting!$I$40),"na",D26=plotting!$I$40,plotting!$J$40,AND(D26&gt;plotting!$I$40,D26&lt;plotting!$I$41,D26&lt;plotting!$D$40),"na",D26=plotting!$I$41,plotting!$J$41,AND(D26&gt;plotting!$I$41,D26&lt;plotting!$I$42,D26&lt;plotting!$D$40),"na",D26=plotting!$I$42,plotting!$J$42,AND(D26&gt;plotting!$I$42,D26&lt;=plotting!$D$40),"na",AND(D26&gt;plotting!$D$40,D26&lt;=plotting!$C$49),"na",AND(D26&gt;plotting!$C$49,D26&lt;=plotting!$D$49),plotting!$E$49,D26&gt;plotting!$D$49,"na")</f>
        <v>na</v>
      </c>
      <c r="N26" s="11" cm="1">
        <f t="array" ref="N26">_xlfn.IFS(D26&lt;plotting!$C$32+2.5,"na",AND(D26&gt;=plotting!$C$32,D26&lt;plotting!$D$32),plotting!$G$32,AND(D26&gt;=plotting!$D$32,D26&lt;plotting!$C$33+2.5),"na",AND(D26&gt;=plotting!$C$33,D26&lt;plotting!$D$33),plotting!$G$33,AND(D26&gt;=plotting!$D$33,D26&lt;plotting!$C$34+2.5),"na",AND(D26&gt;=plotting!$C$34,D26&lt;plotting!$D$34),plotting!$G$34,AND(D26&gt;=plotting!$D$34,D26&lt;=plotting!$C$40),"na",AND(D26&gt;plotting!$C$40,D26&lt;=plotting!$D$40),plotting!$K$40,AND(D26&gt;plotting!$D$40,D26&lt;=plotting!$C$49),"na",AND(D26&gt;plotting!$C$49,D26&lt;=plotting!$F$49),plotting!$G$49,AND(D26&gt;plotting!$F$49,D26&lt;=plotting!$F$50),plotting!$G$50,AND(D26&gt;plotting!$F$50,D26&lt;=plotting!$F$51),plotting!$G$51,AND(D26&gt;plotting!$F$51,D26&lt;=plotting!$F$52),plotting!$G$52,AND(D26&gt;plotting!$F$52,D26&lt;=plotting!$F$53),plotting!$G$53,AND(D26&gt;plotting!$F$53,D26&lt;=plotting!$D$49),plotting!$G$54,D26&gt;plotting!$D$49,"na")</f>
        <v>20</v>
      </c>
      <c r="O26" s="11">
        <f>IF(AND(D26&gt;plotting!$C$40,D26&lt;=plotting!$D$40),plotting!$H$40,"na")</f>
        <v>391</v>
      </c>
      <c r="P26">
        <f>IF(AND(D26&gt;plotting!$C$40,D26&lt;=plotting!$D$40),plotting!$L$40,"na")</f>
        <v>203</v>
      </c>
      <c r="Q26">
        <f>IF(AND(D26&gt;plotting!$C$40,D26&lt;=plotting!$D$40),plotting!$J$43,"na")</f>
        <v>13.07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35">
      <c r="A27" s="11">
        <f>IF(plotting!$D$4&gt;0,plotting!$D$4,"na")</f>
        <v>5</v>
      </c>
      <c r="B27" s="11" t="str">
        <f>IF(plotting!$D$10&gt;0,plotting!$D$10,"na")</f>
        <v>idr4000_h24</v>
      </c>
      <c r="C27" s="11" t="str">
        <f>IF(plotting!$D$11&gt;0,plotting!$D$11,"na")</f>
        <v>t1</v>
      </c>
      <c r="D27" s="11">
        <v>13</v>
      </c>
      <c r="E27" s="11" t="str">
        <f>IF(plotting!$D$5&gt;0,plotting!$D$5,"na")</f>
        <v>M</v>
      </c>
      <c r="F27" s="11">
        <f>IF(plotting!$D$7&gt;0,plotting!$D$7,"na")</f>
        <v>180</v>
      </c>
      <c r="G27" s="11">
        <f>IF(plotting!$D$8&gt;0,plotting!$D$8,"na")</f>
        <v>74.599999999999994</v>
      </c>
      <c r="H27" s="11">
        <f>IF(AND(plotting!$D$6&gt;0,plotting!$D$12&gt;0),(plotting!$D$12-plotting!$D$6)/365,"na")</f>
        <v>23.183561643835617</v>
      </c>
      <c r="I27" s="11">
        <f>IF(plotting!$D$18&gt;0,plotting!$D$18,"na")</f>
        <v>18.8</v>
      </c>
      <c r="J27" s="11">
        <f>IF(plotting!$D$19&gt;0,plotting!$D$19,"na")</f>
        <v>66</v>
      </c>
      <c r="K27" s="11">
        <f>IF(plotting!$D$13&gt;0,plotting!$D$13*24,"na")</f>
        <v>9.4666666666666668</v>
      </c>
      <c r="L27" s="12" t="str" cm="1">
        <f t="array" ref="L27">_xlfn.IFS(D27&lt;plotting!$C$32+2.5,"na",AND(D27=plotting!$C$32+2.5,D27&lt;=plotting!$D$32),"sub_25.1",AND(D27=plotting!$C$32+3,D27&lt;=plotting!$D$32),"sub_25.2",AND(D27=plotting!$C$32+3.5,D27&lt;=plotting!$D$32),"sub_25.3",AND(D27=plotting!$C$32+4,D27&lt;=plotting!$D$32),"sub_25.4",AND(D27=plotting!$C$32+4.5,D27&lt;=plotting!$D$32),"sub_25.5",AND(D27=plotting!$C$32+5,D27&lt;plotting!$D$32),"sub_25.6",AND(D27&gt;=plotting!$D$32,D27&lt;plotting!$C$33+2.5),"na",AND(D27=plotting!$C$33+2.5,D27&lt;=plotting!$D$33),"sub_40.1",AND(D27=plotting!$C$33+3,D27&lt;=plotting!$D$33),"sub_40.2",AND(D27=plotting!$C$33+3.5,D27&lt;=plotting!$D$33),"sub_40.3",AND(D27=plotting!$C$33+4,D27&lt;=plotting!$D$33),"sub_40.4",AND(D27=plotting!$C$33+4.5,D27&lt;=plotting!$D$33),"sub_40.5",AND(D27=plotting!$C$33+5,D27&lt;plotting!$D$33),"sub_40.6",AND(D27&gt;=plotting!$D$33,D27&lt;plotting!$C$34+2.5),"na",AND(D27=plotting!$C$34+2.5,D27&lt;=plotting!$D$34),"new_40.1",AND(D27=plotting!$C$34+3,D27&lt;=plotting!$D$34),"new_40.2",AND(D27=plotting!$C$34+3.5,D27&lt;=plotting!$D$34),"new_40.3",AND(D27=plotting!$C$34+4,D27&lt;=plotting!$D$34),"new_40.4",AND(D27=plotting!$C$34+4.5,D27&lt;=plotting!$D$34),"new_40.5",AND(D27=plotting!$C$34+5,D27&lt;plotting!$D$34),"new_40.6",AND(D27&gt;=plotting!$D$34,D27&lt;=plotting!$C$40),"na",AND(D27=plotting!$C$40+0.5,D27&lt;=plotting!$D$40),"max.1",AND(D27=plotting!$C$40+1,D27&lt;=plotting!$D$40),"max.2",AND(D27=plotting!$C$40+1.5,D27&lt;=plotting!$D$40),"max.3",AND(D27=plotting!$C$40+2,D27&lt;=plotting!$D$40),"max.4",AND(D27=plotting!$C$40+2.5,D27&lt;=plotting!$D$40),"max.5",AND(D27=plotting!$C$40+3,D27&lt;=plotting!$D$40),"max.6",AND(D27=plotting!$C$40+3.5,D27&lt;=plotting!$D$40),"max.7",AND(D27=plotting!$C$40+4,D27&lt;=plotting!$D$40),"max.8",AND(D27=plotting!$C$40+4.5,D27&lt;=plotting!$D$40),"max.9",AND(D27=plotting!$C$40+5,D27&lt;=plotting!$D$40),"max.10",AND(D27=plotting!$C$40+5.5,D27&lt;=plotting!$D$40),"max.11",AND(D27=plotting!$C$40+6,D27&lt;=plotting!$D$40),"max.12",AND(D27=plotting!$C$40+6.5,D27&lt;=plotting!$D$40),"max.13",AND(D27=plotting!$C$40+7,D27&lt;=plotting!$D$40),"max.14",AND(D27=plotting!$C$40+7.5,D27&lt;=plotting!$D$40),"max.15",AND(D27=plotting!$C$40+8,D27&lt;=plotting!$D$40),"max.16",AND(D27=plotting!$C$40+8.5,D27&lt;=plotting!$D$40),"max.17",AND(D27=plotting!$C$40+9,D27&lt;=plotting!$D$40),"max.18",AND(D27=plotting!$C$40+9.5,D27&lt;=plotting!$D$40),"max.19",AND(D27=plotting!$C$40+10,D27&lt;=plotting!$D$40),"max.20",AND(D27=plotting!$C$40+10.5,D27&lt;=plotting!$D$40),"max.21",AND(D27=plotting!$C$40+11,D27&lt;=plotting!$D$40),"max.22",AND(D27=plotting!$C$40+11.5,D27&lt;=plotting!$D$40),"max.23",AND(D27=plotting!$C$40+12,D27&lt;=plotting!$D$40),"max.24",AND(D27=plotting!$C$40+12.5,D27&lt;=plotting!$D$40),"max.25",AND(D27=plotting!$C$40+13,D27&lt;=plotting!$D$40),"max.26",AND(D27=plotting!$C$40+13.5,D27&lt;=plotting!$D$40),"max.27",AND(D27=plotting!$C$40+14,D27&lt;=plotting!$D$40),"max.28",AND(D27=plotting!$C$40+14.5,D27&lt;=plotting!$D$40),"max.29",AND(D27=plotting!$C$40+15,D27&lt;=plotting!$D$40),"max.30",AND(D27&gt;plotting!$D$40,D27&lt;=plotting!$C$49),"na",AND(D27=plotting!$C$49+0.5,D27&lt;=plotting!$D$49),"per.1",AND(D27=plotting!$C$49+1,D27&lt;=plotting!$D$49),"per.2",AND(D27=plotting!$C$49+1.5,D27&lt;=plotting!$D$49),"per.3",AND(D27=plotting!$C$49+2,D27&lt;=plotting!$D$49),"per.4",AND(D27=plotting!$C$49+2.5,D27&lt;=plotting!$D$49),"per.5",AND(D27=plotting!$C$49+3,D27&lt;=plotting!$D$49),"per.6",AND(D27=plotting!$C$49+3.5,D27&lt;=plotting!$D$49),"per.7",AND(D27=plotting!$C$49+4,D27&lt;=plotting!$D$49),"per.8",AND(D27=plotting!$C$49+4.5,D27&lt;=plotting!$D$49),"per.9",AND(D27=plotting!$C$49+5,D27&lt;=plotting!$D$49),"per.10",AND(D27=plotting!$C$49+5.5,D27&lt;=plotting!$D$49),"per.11",AND(D27=plotting!$C$49+6,D27&lt;=plotting!$D$49),"per.12",AND(D27=plotting!$C$49+6.5,D27&lt;=plotting!$D$49),"per.13",AND(D27=plotting!$C$49+7,D27&lt;=plotting!$D$49),"per.14",AND(D27=plotting!$C$49+7.5,D27&lt;=plotting!$D$49),"per.15",AND(D27=plotting!$C$49+8,D27&lt;=plotting!$D$49),"per.16",AND(D27=plotting!$C$49+8.5,D27&lt;=plotting!$D$49),"per.17",AND(D27=plotting!$C$49+9,D27&lt;=plotting!$D$49),"per.18",AND(D27=plotting!$C$49+9.5,D27&lt;=plotting!$D$49),"per.19",AND(D27=plotting!$C$49+10,D27&lt;=plotting!$D$49),"per.20",AND(D27=plotting!$C$49+10.5,D27&lt;=plotting!$D$49),"per.21",AND(D27=plotting!$C$49+11,D27&lt;=plotting!$D$49),"per.22",AND(D27=plotting!$C$49+11.5,D27&lt;=plotting!$D$49),"per.23",AND(D27=plotting!$C$49+12,D27&lt;=plotting!$D$49),"per.24",AND(D27=plotting!$C$49+12.5,D27&lt;=plotting!$D$49),"per.25",AND(D27=plotting!$C$49+13,D27&lt;=plotting!$D$49),"per.26",AND(D27=plotting!$C$49+13.5,D27&lt;=plotting!$D$49),"per.27",AND(D27=plotting!$C$49+14,D27&lt;=plotting!$D$49),"per.28",AND(D27=plotting!$C$49+14.5,D27&lt;=plotting!$D$49),"per.29",AND(D27=plotting!$C$49+15,D27&lt;=plotting!$D$49),"per.30",D27&gt;plotting!$D$49,"na")</f>
        <v>max.16</v>
      </c>
      <c r="M27" s="11" t="str" cm="1">
        <f t="array" ref="M27">_xlfn.IFS(D27&lt;plotting!$C$32+2.5,"na",AND(D27&gt;=plotting!$C$32,D27&lt;plotting!$D$32),plotting!$F$32,AND(D27&gt;=plotting!$D$32,D27&lt;plotting!$C$33+2.5),"na",AND(D27&gt;=plotting!$C$33,D27&lt;plotting!$D$33),plotting!$F$33,AND(D27&gt;=plotting!$D$33,D27&lt;plotting!$C$34+2.5),"na",AND(D27&gt;=plotting!$C$34,D27&lt;plotting!$D$34),plotting!$F$34,AND(D27&gt;=plotting!$D$34,D27&lt;plotting!$I$40),"na",D27=plotting!$I$40,plotting!$J$40,AND(D27&gt;plotting!$I$40,D27&lt;plotting!$I$41,D27&lt;plotting!$D$40),"na",D27=plotting!$I$41,plotting!$J$41,AND(D27&gt;plotting!$I$41,D27&lt;plotting!$I$42,D27&lt;plotting!$D$40),"na",D27=plotting!$I$42,plotting!$J$42,AND(D27&gt;plotting!$I$42,D27&lt;=plotting!$D$40),"na",AND(D27&gt;plotting!$D$40,D27&lt;=plotting!$C$49),"na",AND(D27&gt;plotting!$C$49,D27&lt;=plotting!$D$49),plotting!$E$49,D27&gt;plotting!$D$49,"na")</f>
        <v>na</v>
      </c>
      <c r="N27" s="11" cm="1">
        <f t="array" ref="N27">_xlfn.IFS(D27&lt;plotting!$C$32+2.5,"na",AND(D27&gt;=plotting!$C$32,D27&lt;plotting!$D$32),plotting!$G$32,AND(D27&gt;=plotting!$D$32,D27&lt;plotting!$C$33+2.5),"na",AND(D27&gt;=plotting!$C$33,D27&lt;plotting!$D$33),plotting!$G$33,AND(D27&gt;=plotting!$D$33,D27&lt;plotting!$C$34+2.5),"na",AND(D27&gt;=plotting!$C$34,D27&lt;plotting!$D$34),plotting!$G$34,AND(D27&gt;=plotting!$D$34,D27&lt;=plotting!$C$40),"na",AND(D27&gt;plotting!$C$40,D27&lt;=plotting!$D$40),plotting!$K$40,AND(D27&gt;plotting!$D$40,D27&lt;=plotting!$C$49),"na",AND(D27&gt;plotting!$C$49,D27&lt;=plotting!$F$49),plotting!$G$49,AND(D27&gt;plotting!$F$49,D27&lt;=plotting!$F$50),plotting!$G$50,AND(D27&gt;plotting!$F$50,D27&lt;=plotting!$F$51),plotting!$G$51,AND(D27&gt;plotting!$F$51,D27&lt;=plotting!$F$52),plotting!$G$52,AND(D27&gt;plotting!$F$52,D27&lt;=plotting!$F$53),plotting!$G$53,AND(D27&gt;plotting!$F$53,D27&lt;=plotting!$D$49),plotting!$G$54,D27&gt;plotting!$D$49,"na")</f>
        <v>20</v>
      </c>
      <c r="O27" s="11">
        <f>IF(AND(D27&gt;plotting!$C$40,D27&lt;=plotting!$D$40),plotting!$H$40,"na")</f>
        <v>391</v>
      </c>
      <c r="P27">
        <f>IF(AND(D27&gt;plotting!$C$40,D27&lt;=plotting!$D$40),plotting!$L$40,"na")</f>
        <v>203</v>
      </c>
      <c r="Q27">
        <f>IF(AND(D27&gt;plotting!$C$40,D27&lt;=plotting!$D$40),plotting!$J$43,"na")</f>
        <v>13.07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35">
      <c r="A28" s="11">
        <f>IF(plotting!$D$4&gt;0,plotting!$D$4,"na")</f>
        <v>5</v>
      </c>
      <c r="B28" s="11" t="str">
        <f>IF(plotting!$D$10&gt;0,plotting!$D$10,"na")</f>
        <v>idr4000_h24</v>
      </c>
      <c r="C28" s="11" t="str">
        <f>IF(plotting!$D$11&gt;0,plotting!$D$11,"na")</f>
        <v>t1</v>
      </c>
      <c r="D28" s="11">
        <v>13.5</v>
      </c>
      <c r="E28" s="11" t="str">
        <f>IF(plotting!$D$5&gt;0,plotting!$D$5,"na")</f>
        <v>M</v>
      </c>
      <c r="F28" s="11">
        <f>IF(plotting!$D$7&gt;0,plotting!$D$7,"na")</f>
        <v>180</v>
      </c>
      <c r="G28" s="11">
        <f>IF(plotting!$D$8&gt;0,plotting!$D$8,"na")</f>
        <v>74.599999999999994</v>
      </c>
      <c r="H28" s="11">
        <f>IF(AND(plotting!$D$6&gt;0,plotting!$D$12&gt;0),(plotting!$D$12-plotting!$D$6)/365,"na")</f>
        <v>23.183561643835617</v>
      </c>
      <c r="I28" s="11">
        <f>IF(plotting!$D$18&gt;0,plotting!$D$18,"na")</f>
        <v>18.8</v>
      </c>
      <c r="J28" s="11">
        <f>IF(plotting!$D$19&gt;0,plotting!$D$19,"na")</f>
        <v>66</v>
      </c>
      <c r="K28" s="11">
        <f>IF(plotting!$D$13&gt;0,plotting!$D$13*24,"na")</f>
        <v>9.4666666666666668</v>
      </c>
      <c r="L28" s="12" t="str" cm="1">
        <f t="array" ref="L28">_xlfn.IFS(D28&lt;plotting!$C$32+2.5,"na",AND(D28=plotting!$C$32+2.5,D28&lt;=plotting!$D$32),"sub_25.1",AND(D28=plotting!$C$32+3,D28&lt;=plotting!$D$32),"sub_25.2",AND(D28=plotting!$C$32+3.5,D28&lt;=plotting!$D$32),"sub_25.3",AND(D28=plotting!$C$32+4,D28&lt;=plotting!$D$32),"sub_25.4",AND(D28=plotting!$C$32+4.5,D28&lt;=plotting!$D$32),"sub_25.5",AND(D28=plotting!$C$32+5,D28&lt;plotting!$D$32),"sub_25.6",AND(D28&gt;=plotting!$D$32,D28&lt;plotting!$C$33+2.5),"na",AND(D28=plotting!$C$33+2.5,D28&lt;=plotting!$D$33),"sub_40.1",AND(D28=plotting!$C$33+3,D28&lt;=plotting!$D$33),"sub_40.2",AND(D28=plotting!$C$33+3.5,D28&lt;=plotting!$D$33),"sub_40.3",AND(D28=plotting!$C$33+4,D28&lt;=plotting!$D$33),"sub_40.4",AND(D28=plotting!$C$33+4.5,D28&lt;=plotting!$D$33),"sub_40.5",AND(D28=plotting!$C$33+5,D28&lt;plotting!$D$33),"sub_40.6",AND(D28&gt;=plotting!$D$33,D28&lt;plotting!$C$34+2.5),"na",AND(D28=plotting!$C$34+2.5,D28&lt;=plotting!$D$34),"new_40.1",AND(D28=plotting!$C$34+3,D28&lt;=plotting!$D$34),"new_40.2",AND(D28=plotting!$C$34+3.5,D28&lt;=plotting!$D$34),"new_40.3",AND(D28=plotting!$C$34+4,D28&lt;=plotting!$D$34),"new_40.4",AND(D28=plotting!$C$34+4.5,D28&lt;=plotting!$D$34),"new_40.5",AND(D28=plotting!$C$34+5,D28&lt;plotting!$D$34),"new_40.6",AND(D28&gt;=plotting!$D$34,D28&lt;=plotting!$C$40),"na",AND(D28=plotting!$C$40+0.5,D28&lt;=plotting!$D$40),"max.1",AND(D28=plotting!$C$40+1,D28&lt;=plotting!$D$40),"max.2",AND(D28=plotting!$C$40+1.5,D28&lt;=plotting!$D$40),"max.3",AND(D28=plotting!$C$40+2,D28&lt;=plotting!$D$40),"max.4",AND(D28=plotting!$C$40+2.5,D28&lt;=plotting!$D$40),"max.5",AND(D28=plotting!$C$40+3,D28&lt;=plotting!$D$40),"max.6",AND(D28=plotting!$C$40+3.5,D28&lt;=plotting!$D$40),"max.7",AND(D28=plotting!$C$40+4,D28&lt;=plotting!$D$40),"max.8",AND(D28=plotting!$C$40+4.5,D28&lt;=plotting!$D$40),"max.9",AND(D28=plotting!$C$40+5,D28&lt;=plotting!$D$40),"max.10",AND(D28=plotting!$C$40+5.5,D28&lt;=plotting!$D$40),"max.11",AND(D28=plotting!$C$40+6,D28&lt;=plotting!$D$40),"max.12",AND(D28=plotting!$C$40+6.5,D28&lt;=plotting!$D$40),"max.13",AND(D28=plotting!$C$40+7,D28&lt;=plotting!$D$40),"max.14",AND(D28=plotting!$C$40+7.5,D28&lt;=plotting!$D$40),"max.15",AND(D28=plotting!$C$40+8,D28&lt;=plotting!$D$40),"max.16",AND(D28=plotting!$C$40+8.5,D28&lt;=plotting!$D$40),"max.17",AND(D28=plotting!$C$40+9,D28&lt;=plotting!$D$40),"max.18",AND(D28=plotting!$C$40+9.5,D28&lt;=plotting!$D$40),"max.19",AND(D28=plotting!$C$40+10,D28&lt;=plotting!$D$40),"max.20",AND(D28=plotting!$C$40+10.5,D28&lt;=plotting!$D$40),"max.21",AND(D28=plotting!$C$40+11,D28&lt;=plotting!$D$40),"max.22",AND(D28=plotting!$C$40+11.5,D28&lt;=plotting!$D$40),"max.23",AND(D28=plotting!$C$40+12,D28&lt;=plotting!$D$40),"max.24",AND(D28=plotting!$C$40+12.5,D28&lt;=plotting!$D$40),"max.25",AND(D28=plotting!$C$40+13,D28&lt;=plotting!$D$40),"max.26",AND(D28=plotting!$C$40+13.5,D28&lt;=plotting!$D$40),"max.27",AND(D28=plotting!$C$40+14,D28&lt;=plotting!$D$40),"max.28",AND(D28=plotting!$C$40+14.5,D28&lt;=plotting!$D$40),"max.29",AND(D28=plotting!$C$40+15,D28&lt;=plotting!$D$40),"max.30",AND(D28&gt;plotting!$D$40,D28&lt;=plotting!$C$49),"na",AND(D28=plotting!$C$49+0.5,D28&lt;=plotting!$D$49),"per.1",AND(D28=plotting!$C$49+1,D28&lt;=plotting!$D$49),"per.2",AND(D28=plotting!$C$49+1.5,D28&lt;=plotting!$D$49),"per.3",AND(D28=plotting!$C$49+2,D28&lt;=plotting!$D$49),"per.4",AND(D28=plotting!$C$49+2.5,D28&lt;=plotting!$D$49),"per.5",AND(D28=plotting!$C$49+3,D28&lt;=plotting!$D$49),"per.6",AND(D28=plotting!$C$49+3.5,D28&lt;=plotting!$D$49),"per.7",AND(D28=plotting!$C$49+4,D28&lt;=plotting!$D$49),"per.8",AND(D28=plotting!$C$49+4.5,D28&lt;=plotting!$D$49),"per.9",AND(D28=plotting!$C$49+5,D28&lt;=plotting!$D$49),"per.10",AND(D28=plotting!$C$49+5.5,D28&lt;=plotting!$D$49),"per.11",AND(D28=plotting!$C$49+6,D28&lt;=plotting!$D$49),"per.12",AND(D28=plotting!$C$49+6.5,D28&lt;=plotting!$D$49),"per.13",AND(D28=plotting!$C$49+7,D28&lt;=plotting!$D$49),"per.14",AND(D28=plotting!$C$49+7.5,D28&lt;=plotting!$D$49),"per.15",AND(D28=plotting!$C$49+8,D28&lt;=plotting!$D$49),"per.16",AND(D28=plotting!$C$49+8.5,D28&lt;=plotting!$D$49),"per.17",AND(D28=plotting!$C$49+9,D28&lt;=plotting!$D$49),"per.18",AND(D28=plotting!$C$49+9.5,D28&lt;=plotting!$D$49),"per.19",AND(D28=plotting!$C$49+10,D28&lt;=plotting!$D$49),"per.20",AND(D28=plotting!$C$49+10.5,D28&lt;=plotting!$D$49),"per.21",AND(D28=plotting!$C$49+11,D28&lt;=plotting!$D$49),"per.22",AND(D28=plotting!$C$49+11.5,D28&lt;=plotting!$D$49),"per.23",AND(D28=plotting!$C$49+12,D28&lt;=plotting!$D$49),"per.24",AND(D28=plotting!$C$49+12.5,D28&lt;=plotting!$D$49),"per.25",AND(D28=plotting!$C$49+13,D28&lt;=plotting!$D$49),"per.26",AND(D28=plotting!$C$49+13.5,D28&lt;=plotting!$D$49),"per.27",AND(D28=plotting!$C$49+14,D28&lt;=plotting!$D$49),"per.28",AND(D28=plotting!$C$49+14.5,D28&lt;=plotting!$D$49),"per.29",AND(D28=plotting!$C$49+15,D28&lt;=plotting!$D$49),"per.30",D28&gt;plotting!$D$49,"na")</f>
        <v>max.17</v>
      </c>
      <c r="M28" s="11" t="str" cm="1">
        <f t="array" ref="M28">_xlfn.IFS(D28&lt;plotting!$C$32+2.5,"na",AND(D28&gt;=plotting!$C$32,D28&lt;plotting!$D$32),plotting!$F$32,AND(D28&gt;=plotting!$D$32,D28&lt;plotting!$C$33+2.5),"na",AND(D28&gt;=plotting!$C$33,D28&lt;plotting!$D$33),plotting!$F$33,AND(D28&gt;=plotting!$D$33,D28&lt;plotting!$C$34+2.5),"na",AND(D28&gt;=plotting!$C$34,D28&lt;plotting!$D$34),plotting!$F$34,AND(D28&gt;=plotting!$D$34,D28&lt;plotting!$I$40),"na",D28=plotting!$I$40,plotting!$J$40,AND(D28&gt;plotting!$I$40,D28&lt;plotting!$I$41,D28&lt;plotting!$D$40),"na",D28=plotting!$I$41,plotting!$J$41,AND(D28&gt;plotting!$I$41,D28&lt;plotting!$I$42,D28&lt;plotting!$D$40),"na",D28=plotting!$I$42,plotting!$J$42,AND(D28&gt;plotting!$I$42,D28&lt;=plotting!$D$40),"na",AND(D28&gt;plotting!$D$40,D28&lt;=plotting!$C$49),"na",AND(D28&gt;plotting!$C$49,D28&lt;=plotting!$D$49),plotting!$E$49,D28&gt;plotting!$D$49,"na")</f>
        <v>na</v>
      </c>
      <c r="N28" s="11" cm="1">
        <f t="array" ref="N28">_xlfn.IFS(D28&lt;plotting!$C$32+2.5,"na",AND(D28&gt;=plotting!$C$32,D28&lt;plotting!$D$32),plotting!$G$32,AND(D28&gt;=plotting!$D$32,D28&lt;plotting!$C$33+2.5),"na",AND(D28&gt;=plotting!$C$33,D28&lt;plotting!$D$33),plotting!$G$33,AND(D28&gt;=plotting!$D$33,D28&lt;plotting!$C$34+2.5),"na",AND(D28&gt;=plotting!$C$34,D28&lt;plotting!$D$34),plotting!$G$34,AND(D28&gt;=plotting!$D$34,D28&lt;=plotting!$C$40),"na",AND(D28&gt;plotting!$C$40,D28&lt;=plotting!$D$40),plotting!$K$40,AND(D28&gt;plotting!$D$40,D28&lt;=plotting!$C$49),"na",AND(D28&gt;plotting!$C$49,D28&lt;=plotting!$F$49),plotting!$G$49,AND(D28&gt;plotting!$F$49,D28&lt;=plotting!$F$50),plotting!$G$50,AND(D28&gt;plotting!$F$50,D28&lt;=plotting!$F$51),plotting!$G$51,AND(D28&gt;plotting!$F$51,D28&lt;=plotting!$F$52),plotting!$G$52,AND(D28&gt;plotting!$F$52,D28&lt;=plotting!$F$53),plotting!$G$53,AND(D28&gt;plotting!$F$53,D28&lt;=plotting!$D$49),plotting!$G$54,D28&gt;plotting!$D$49,"na")</f>
        <v>20</v>
      </c>
      <c r="O28" s="11">
        <f>IF(AND(D28&gt;plotting!$C$40,D28&lt;=plotting!$D$40),plotting!$H$40,"na")</f>
        <v>391</v>
      </c>
      <c r="P28">
        <f>IF(AND(D28&gt;plotting!$C$40,D28&lt;=plotting!$D$40),plotting!$L$40,"na")</f>
        <v>203</v>
      </c>
      <c r="Q28">
        <f>IF(AND(D28&gt;plotting!$C$40,D28&lt;=plotting!$D$40),plotting!$J$43,"na")</f>
        <v>13.07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35">
      <c r="A29" s="11">
        <f>IF(plotting!$D$4&gt;0,plotting!$D$4,"na")</f>
        <v>5</v>
      </c>
      <c r="B29" s="11" t="str">
        <f>IF(plotting!$D$10&gt;0,plotting!$D$10,"na")</f>
        <v>idr4000_h24</v>
      </c>
      <c r="C29" s="11" t="str">
        <f>IF(plotting!$D$11&gt;0,plotting!$D$11,"na")</f>
        <v>t1</v>
      </c>
      <c r="D29" s="11">
        <v>14</v>
      </c>
      <c r="E29" s="11" t="str">
        <f>IF(plotting!$D$5&gt;0,plotting!$D$5,"na")</f>
        <v>M</v>
      </c>
      <c r="F29" s="11">
        <f>IF(plotting!$D$7&gt;0,plotting!$D$7,"na")</f>
        <v>180</v>
      </c>
      <c r="G29" s="11">
        <f>IF(plotting!$D$8&gt;0,plotting!$D$8,"na")</f>
        <v>74.599999999999994</v>
      </c>
      <c r="H29" s="11">
        <f>IF(AND(plotting!$D$6&gt;0,plotting!$D$12&gt;0),(plotting!$D$12-plotting!$D$6)/365,"na")</f>
        <v>23.183561643835617</v>
      </c>
      <c r="I29" s="11">
        <f>IF(plotting!$D$18&gt;0,plotting!$D$18,"na")</f>
        <v>18.8</v>
      </c>
      <c r="J29" s="11">
        <f>IF(plotting!$D$19&gt;0,plotting!$D$19,"na")</f>
        <v>66</v>
      </c>
      <c r="K29" s="11">
        <f>IF(plotting!$D$13&gt;0,plotting!$D$13*24,"na")</f>
        <v>9.4666666666666668</v>
      </c>
      <c r="L29" s="12" t="str" cm="1">
        <f t="array" ref="L29">_xlfn.IFS(D29&lt;plotting!$C$32+2.5,"na",AND(D29=plotting!$C$32+2.5,D29&lt;=plotting!$D$32),"sub_25.1",AND(D29=plotting!$C$32+3,D29&lt;=plotting!$D$32),"sub_25.2",AND(D29=plotting!$C$32+3.5,D29&lt;=plotting!$D$32),"sub_25.3",AND(D29=plotting!$C$32+4,D29&lt;=plotting!$D$32),"sub_25.4",AND(D29=plotting!$C$32+4.5,D29&lt;=plotting!$D$32),"sub_25.5",AND(D29=plotting!$C$32+5,D29&lt;plotting!$D$32),"sub_25.6",AND(D29&gt;=plotting!$D$32,D29&lt;plotting!$C$33+2.5),"na",AND(D29=plotting!$C$33+2.5,D29&lt;=plotting!$D$33),"sub_40.1",AND(D29=plotting!$C$33+3,D29&lt;=plotting!$D$33),"sub_40.2",AND(D29=plotting!$C$33+3.5,D29&lt;=plotting!$D$33),"sub_40.3",AND(D29=plotting!$C$33+4,D29&lt;=plotting!$D$33),"sub_40.4",AND(D29=plotting!$C$33+4.5,D29&lt;=plotting!$D$33),"sub_40.5",AND(D29=plotting!$C$33+5,D29&lt;plotting!$D$33),"sub_40.6",AND(D29&gt;=plotting!$D$33,D29&lt;plotting!$C$34+2.5),"na",AND(D29=plotting!$C$34+2.5,D29&lt;=plotting!$D$34),"new_40.1",AND(D29=plotting!$C$34+3,D29&lt;=plotting!$D$34),"new_40.2",AND(D29=plotting!$C$34+3.5,D29&lt;=plotting!$D$34),"new_40.3",AND(D29=plotting!$C$34+4,D29&lt;=plotting!$D$34),"new_40.4",AND(D29=plotting!$C$34+4.5,D29&lt;=plotting!$D$34),"new_40.5",AND(D29=plotting!$C$34+5,D29&lt;plotting!$D$34),"new_40.6",AND(D29&gt;=plotting!$D$34,D29&lt;=plotting!$C$40),"na",AND(D29=plotting!$C$40+0.5,D29&lt;=plotting!$D$40),"max.1",AND(D29=plotting!$C$40+1,D29&lt;=plotting!$D$40),"max.2",AND(D29=plotting!$C$40+1.5,D29&lt;=plotting!$D$40),"max.3",AND(D29=plotting!$C$40+2,D29&lt;=plotting!$D$40),"max.4",AND(D29=plotting!$C$40+2.5,D29&lt;=plotting!$D$40),"max.5",AND(D29=plotting!$C$40+3,D29&lt;=plotting!$D$40),"max.6",AND(D29=plotting!$C$40+3.5,D29&lt;=plotting!$D$40),"max.7",AND(D29=plotting!$C$40+4,D29&lt;=plotting!$D$40),"max.8",AND(D29=plotting!$C$40+4.5,D29&lt;=plotting!$D$40),"max.9",AND(D29=plotting!$C$40+5,D29&lt;=plotting!$D$40),"max.10",AND(D29=plotting!$C$40+5.5,D29&lt;=plotting!$D$40),"max.11",AND(D29=plotting!$C$40+6,D29&lt;=plotting!$D$40),"max.12",AND(D29=plotting!$C$40+6.5,D29&lt;=plotting!$D$40),"max.13",AND(D29=plotting!$C$40+7,D29&lt;=plotting!$D$40),"max.14",AND(D29=plotting!$C$40+7.5,D29&lt;=plotting!$D$40),"max.15",AND(D29=plotting!$C$40+8,D29&lt;=plotting!$D$40),"max.16",AND(D29=plotting!$C$40+8.5,D29&lt;=plotting!$D$40),"max.17",AND(D29=plotting!$C$40+9,D29&lt;=plotting!$D$40),"max.18",AND(D29=plotting!$C$40+9.5,D29&lt;=plotting!$D$40),"max.19",AND(D29=plotting!$C$40+10,D29&lt;=plotting!$D$40),"max.20",AND(D29=plotting!$C$40+10.5,D29&lt;=plotting!$D$40),"max.21",AND(D29=plotting!$C$40+11,D29&lt;=plotting!$D$40),"max.22",AND(D29=plotting!$C$40+11.5,D29&lt;=plotting!$D$40),"max.23",AND(D29=plotting!$C$40+12,D29&lt;=plotting!$D$40),"max.24",AND(D29=plotting!$C$40+12.5,D29&lt;=plotting!$D$40),"max.25",AND(D29=plotting!$C$40+13,D29&lt;=plotting!$D$40),"max.26",AND(D29=plotting!$C$40+13.5,D29&lt;=plotting!$D$40),"max.27",AND(D29=plotting!$C$40+14,D29&lt;=plotting!$D$40),"max.28",AND(D29=plotting!$C$40+14.5,D29&lt;=plotting!$D$40),"max.29",AND(D29=plotting!$C$40+15,D29&lt;=plotting!$D$40),"max.30",AND(D29&gt;plotting!$D$40,D29&lt;=plotting!$C$49),"na",AND(D29=plotting!$C$49+0.5,D29&lt;=plotting!$D$49),"per.1",AND(D29=plotting!$C$49+1,D29&lt;=plotting!$D$49),"per.2",AND(D29=plotting!$C$49+1.5,D29&lt;=plotting!$D$49),"per.3",AND(D29=plotting!$C$49+2,D29&lt;=plotting!$D$49),"per.4",AND(D29=plotting!$C$49+2.5,D29&lt;=plotting!$D$49),"per.5",AND(D29=plotting!$C$49+3,D29&lt;=plotting!$D$49),"per.6",AND(D29=plotting!$C$49+3.5,D29&lt;=plotting!$D$49),"per.7",AND(D29=plotting!$C$49+4,D29&lt;=plotting!$D$49),"per.8",AND(D29=plotting!$C$49+4.5,D29&lt;=plotting!$D$49),"per.9",AND(D29=plotting!$C$49+5,D29&lt;=plotting!$D$49),"per.10",AND(D29=plotting!$C$49+5.5,D29&lt;=plotting!$D$49),"per.11",AND(D29=plotting!$C$49+6,D29&lt;=plotting!$D$49),"per.12",AND(D29=plotting!$C$49+6.5,D29&lt;=plotting!$D$49),"per.13",AND(D29=plotting!$C$49+7,D29&lt;=plotting!$D$49),"per.14",AND(D29=plotting!$C$49+7.5,D29&lt;=plotting!$D$49),"per.15",AND(D29=plotting!$C$49+8,D29&lt;=plotting!$D$49),"per.16",AND(D29=plotting!$C$49+8.5,D29&lt;=plotting!$D$49),"per.17",AND(D29=plotting!$C$49+9,D29&lt;=plotting!$D$49),"per.18",AND(D29=plotting!$C$49+9.5,D29&lt;=plotting!$D$49),"per.19",AND(D29=plotting!$C$49+10,D29&lt;=plotting!$D$49),"per.20",AND(D29=plotting!$C$49+10.5,D29&lt;=plotting!$D$49),"per.21",AND(D29=plotting!$C$49+11,D29&lt;=plotting!$D$49),"per.22",AND(D29=plotting!$C$49+11.5,D29&lt;=plotting!$D$49),"per.23",AND(D29=plotting!$C$49+12,D29&lt;=plotting!$D$49),"per.24",AND(D29=plotting!$C$49+12.5,D29&lt;=plotting!$D$49),"per.25",AND(D29=plotting!$C$49+13,D29&lt;=plotting!$D$49),"per.26",AND(D29=plotting!$C$49+13.5,D29&lt;=plotting!$D$49),"per.27",AND(D29=plotting!$C$49+14,D29&lt;=plotting!$D$49),"per.28",AND(D29=plotting!$C$49+14.5,D29&lt;=plotting!$D$49),"per.29",AND(D29=plotting!$C$49+15,D29&lt;=plotting!$D$49),"per.30",D29&gt;plotting!$D$49,"na")</f>
        <v>na</v>
      </c>
      <c r="M29" s="11" t="str" cm="1">
        <f t="array" ref="M29">_xlfn.IFS(D29&lt;plotting!$C$32+2.5,"na",AND(D29&gt;=plotting!$C$32,D29&lt;plotting!$D$32),plotting!$F$32,AND(D29&gt;=plotting!$D$32,D29&lt;plotting!$C$33+2.5),"na",AND(D29&gt;=plotting!$C$33,D29&lt;plotting!$D$33),plotting!$F$33,AND(D29&gt;=plotting!$D$33,D29&lt;plotting!$C$34+2.5),"na",AND(D29&gt;=plotting!$C$34,D29&lt;plotting!$D$34),plotting!$F$34,AND(D29&gt;=plotting!$D$34,D29&lt;plotting!$I$40),"na",D29=plotting!$I$40,plotting!$J$40,AND(D29&gt;plotting!$I$40,D29&lt;plotting!$I$41,D29&lt;plotting!$D$40),"na",D29=plotting!$I$41,plotting!$J$41,AND(D29&gt;plotting!$I$41,D29&lt;plotting!$I$42,D29&lt;plotting!$D$40),"na",D29=plotting!$I$42,plotting!$J$42,AND(D29&gt;plotting!$I$42,D29&lt;=plotting!$D$40),"na",AND(D29&gt;plotting!$D$40,D29&lt;=plotting!$C$49),"na",AND(D29&gt;plotting!$C$49,D29&lt;=plotting!$D$49),plotting!$E$49,D29&gt;plotting!$D$49,"na")</f>
        <v>na</v>
      </c>
      <c r="N29" s="11" cm="1">
        <f t="array" ref="N29">_xlfn.IFS(D29&lt;plotting!$C$32+2.5,"na",AND(D29&gt;=plotting!$C$32,D29&lt;plotting!$D$32),plotting!$G$32,AND(D29&gt;=plotting!$D$32,D29&lt;plotting!$C$33+2.5),"na",AND(D29&gt;=plotting!$C$33,D29&lt;plotting!$D$33),plotting!$G$33,AND(D29&gt;=plotting!$D$33,D29&lt;plotting!$C$34+2.5),"na",AND(D29&gt;=plotting!$C$34,D29&lt;plotting!$D$34),plotting!$G$34,AND(D29&gt;=plotting!$D$34,D29&lt;=plotting!$C$40),"na",AND(D29&gt;plotting!$C$40,D29&lt;=plotting!$D$40),plotting!$K$40,AND(D29&gt;plotting!$D$40,D29&lt;=plotting!$C$49),"na",AND(D29&gt;plotting!$C$49,D29&lt;=plotting!$F$49),plotting!$G$49,AND(D29&gt;plotting!$F$49,D29&lt;=plotting!$F$50),plotting!$G$50,AND(D29&gt;plotting!$F$50,D29&lt;=plotting!$F$51),plotting!$G$51,AND(D29&gt;plotting!$F$51,D29&lt;=plotting!$F$52),plotting!$G$52,AND(D29&gt;plotting!$F$52,D29&lt;=plotting!$F$53),plotting!$G$53,AND(D29&gt;plotting!$F$53,D29&lt;=plotting!$D$49),plotting!$G$54,D29&gt;plotting!$D$49,"na")</f>
        <v>0</v>
      </c>
      <c r="O29" s="11" t="str">
        <f>IF(AND(D29&gt;plotting!$C$40,D29&lt;=plotting!$D$40),plotting!$H$40,"na")</f>
        <v>na</v>
      </c>
      <c r="P29" t="str">
        <f>IF(AND(D29&gt;plotting!$C$40,D29&lt;=plotting!$D$40),plotting!$L$40,"na")</f>
        <v>na</v>
      </c>
      <c r="Q29" t="str">
        <f>IF(AND(D29&gt;plotting!$C$40,D29&lt;=plotting!$D$40),plotting!$J$43,"na")</f>
        <v>na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35">
      <c r="A30" s="11">
        <f>IF(plotting!$D$4&gt;0,plotting!$D$4,"na")</f>
        <v>5</v>
      </c>
      <c r="B30" s="11" t="str">
        <f>IF(plotting!$D$10&gt;0,plotting!$D$10,"na")</f>
        <v>idr4000_h24</v>
      </c>
      <c r="C30" s="11" t="str">
        <f>IF(plotting!$D$11&gt;0,plotting!$D$11,"na")</f>
        <v>t1</v>
      </c>
      <c r="D30" s="11">
        <v>14.5</v>
      </c>
      <c r="E30" s="11" t="str">
        <f>IF(plotting!$D$5&gt;0,plotting!$D$5,"na")</f>
        <v>M</v>
      </c>
      <c r="F30" s="11">
        <f>IF(plotting!$D$7&gt;0,plotting!$D$7,"na")</f>
        <v>180</v>
      </c>
      <c r="G30" s="11">
        <f>IF(plotting!$D$8&gt;0,plotting!$D$8,"na")</f>
        <v>74.599999999999994</v>
      </c>
      <c r="H30" s="11">
        <f>IF(AND(plotting!$D$6&gt;0,plotting!$D$12&gt;0),(plotting!$D$12-plotting!$D$6)/365,"na")</f>
        <v>23.183561643835617</v>
      </c>
      <c r="I30" s="11">
        <f>IF(plotting!$D$18&gt;0,plotting!$D$18,"na")</f>
        <v>18.8</v>
      </c>
      <c r="J30" s="11">
        <f>IF(plotting!$D$19&gt;0,plotting!$D$19,"na")</f>
        <v>66</v>
      </c>
      <c r="K30" s="11">
        <f>IF(plotting!$D$13&gt;0,plotting!$D$13*24,"na")</f>
        <v>9.4666666666666668</v>
      </c>
      <c r="L30" s="12" t="str" cm="1">
        <f t="array" ref="L30">_xlfn.IFS(D30&lt;plotting!$C$32+2.5,"na",AND(D30=plotting!$C$32+2.5,D30&lt;=plotting!$D$32),"sub_25.1",AND(D30=plotting!$C$32+3,D30&lt;=plotting!$D$32),"sub_25.2",AND(D30=plotting!$C$32+3.5,D30&lt;=plotting!$D$32),"sub_25.3",AND(D30=plotting!$C$32+4,D30&lt;=plotting!$D$32),"sub_25.4",AND(D30=plotting!$C$32+4.5,D30&lt;=plotting!$D$32),"sub_25.5",AND(D30=plotting!$C$32+5,D30&lt;plotting!$D$32),"sub_25.6",AND(D30&gt;=plotting!$D$32,D30&lt;plotting!$C$33+2.5),"na",AND(D30=plotting!$C$33+2.5,D30&lt;=plotting!$D$33),"sub_40.1",AND(D30=plotting!$C$33+3,D30&lt;=plotting!$D$33),"sub_40.2",AND(D30=plotting!$C$33+3.5,D30&lt;=plotting!$D$33),"sub_40.3",AND(D30=plotting!$C$33+4,D30&lt;=plotting!$D$33),"sub_40.4",AND(D30=plotting!$C$33+4.5,D30&lt;=plotting!$D$33),"sub_40.5",AND(D30=plotting!$C$33+5,D30&lt;plotting!$D$33),"sub_40.6",AND(D30&gt;=plotting!$D$33,D30&lt;plotting!$C$34+2.5),"na",AND(D30=plotting!$C$34+2.5,D30&lt;=plotting!$D$34),"new_40.1",AND(D30=plotting!$C$34+3,D30&lt;=plotting!$D$34),"new_40.2",AND(D30=plotting!$C$34+3.5,D30&lt;=plotting!$D$34),"new_40.3",AND(D30=plotting!$C$34+4,D30&lt;=plotting!$D$34),"new_40.4",AND(D30=plotting!$C$34+4.5,D30&lt;=plotting!$D$34),"new_40.5",AND(D30=plotting!$C$34+5,D30&lt;plotting!$D$34),"new_40.6",AND(D30&gt;=plotting!$D$34,D30&lt;=plotting!$C$40),"na",AND(D30=plotting!$C$40+0.5,D30&lt;=plotting!$D$40),"max.1",AND(D30=plotting!$C$40+1,D30&lt;=plotting!$D$40),"max.2",AND(D30=plotting!$C$40+1.5,D30&lt;=plotting!$D$40),"max.3",AND(D30=plotting!$C$40+2,D30&lt;=plotting!$D$40),"max.4",AND(D30=plotting!$C$40+2.5,D30&lt;=plotting!$D$40),"max.5",AND(D30=plotting!$C$40+3,D30&lt;=plotting!$D$40),"max.6",AND(D30=plotting!$C$40+3.5,D30&lt;=plotting!$D$40),"max.7",AND(D30=plotting!$C$40+4,D30&lt;=plotting!$D$40),"max.8",AND(D30=plotting!$C$40+4.5,D30&lt;=plotting!$D$40),"max.9",AND(D30=plotting!$C$40+5,D30&lt;=plotting!$D$40),"max.10",AND(D30=plotting!$C$40+5.5,D30&lt;=plotting!$D$40),"max.11",AND(D30=plotting!$C$40+6,D30&lt;=plotting!$D$40),"max.12",AND(D30=plotting!$C$40+6.5,D30&lt;=plotting!$D$40),"max.13",AND(D30=plotting!$C$40+7,D30&lt;=plotting!$D$40),"max.14",AND(D30=plotting!$C$40+7.5,D30&lt;=plotting!$D$40),"max.15",AND(D30=plotting!$C$40+8,D30&lt;=plotting!$D$40),"max.16",AND(D30=plotting!$C$40+8.5,D30&lt;=plotting!$D$40),"max.17",AND(D30=plotting!$C$40+9,D30&lt;=plotting!$D$40),"max.18",AND(D30=plotting!$C$40+9.5,D30&lt;=plotting!$D$40),"max.19",AND(D30=plotting!$C$40+10,D30&lt;=plotting!$D$40),"max.20",AND(D30=plotting!$C$40+10.5,D30&lt;=plotting!$D$40),"max.21",AND(D30=plotting!$C$40+11,D30&lt;=plotting!$D$40),"max.22",AND(D30=plotting!$C$40+11.5,D30&lt;=plotting!$D$40),"max.23",AND(D30=plotting!$C$40+12,D30&lt;=plotting!$D$40),"max.24",AND(D30=plotting!$C$40+12.5,D30&lt;=plotting!$D$40),"max.25",AND(D30=plotting!$C$40+13,D30&lt;=plotting!$D$40),"max.26",AND(D30=plotting!$C$40+13.5,D30&lt;=plotting!$D$40),"max.27",AND(D30=plotting!$C$40+14,D30&lt;=plotting!$D$40),"max.28",AND(D30=plotting!$C$40+14.5,D30&lt;=plotting!$D$40),"max.29",AND(D30=plotting!$C$40+15,D30&lt;=plotting!$D$40),"max.30",AND(D30&gt;plotting!$D$40,D30&lt;=plotting!$C$49),"na",AND(D30=plotting!$C$49+0.5,D30&lt;=plotting!$D$49),"per.1",AND(D30=plotting!$C$49+1,D30&lt;=plotting!$D$49),"per.2",AND(D30=plotting!$C$49+1.5,D30&lt;=plotting!$D$49),"per.3",AND(D30=plotting!$C$49+2,D30&lt;=plotting!$D$49),"per.4",AND(D30=plotting!$C$49+2.5,D30&lt;=plotting!$D$49),"per.5",AND(D30=plotting!$C$49+3,D30&lt;=plotting!$D$49),"per.6",AND(D30=plotting!$C$49+3.5,D30&lt;=plotting!$D$49),"per.7",AND(D30=plotting!$C$49+4,D30&lt;=plotting!$D$49),"per.8",AND(D30=plotting!$C$49+4.5,D30&lt;=plotting!$D$49),"per.9",AND(D30=plotting!$C$49+5,D30&lt;=plotting!$D$49),"per.10",AND(D30=plotting!$C$49+5.5,D30&lt;=plotting!$D$49),"per.11",AND(D30=plotting!$C$49+6,D30&lt;=plotting!$D$49),"per.12",AND(D30=plotting!$C$49+6.5,D30&lt;=plotting!$D$49),"per.13",AND(D30=plotting!$C$49+7,D30&lt;=plotting!$D$49),"per.14",AND(D30=plotting!$C$49+7.5,D30&lt;=plotting!$D$49),"per.15",AND(D30=plotting!$C$49+8,D30&lt;=plotting!$D$49),"per.16",AND(D30=plotting!$C$49+8.5,D30&lt;=plotting!$D$49),"per.17",AND(D30=plotting!$C$49+9,D30&lt;=plotting!$D$49),"per.18",AND(D30=plotting!$C$49+9.5,D30&lt;=plotting!$D$49),"per.19",AND(D30=plotting!$C$49+10,D30&lt;=plotting!$D$49),"per.20",AND(D30=plotting!$C$49+10.5,D30&lt;=plotting!$D$49),"per.21",AND(D30=plotting!$C$49+11,D30&lt;=plotting!$D$49),"per.22",AND(D30=plotting!$C$49+11.5,D30&lt;=plotting!$D$49),"per.23",AND(D30=plotting!$C$49+12,D30&lt;=plotting!$D$49),"per.24",AND(D30=plotting!$C$49+12.5,D30&lt;=plotting!$D$49),"per.25",AND(D30=plotting!$C$49+13,D30&lt;=plotting!$D$49),"per.26",AND(D30=plotting!$C$49+13.5,D30&lt;=plotting!$D$49),"per.27",AND(D30=plotting!$C$49+14,D30&lt;=plotting!$D$49),"per.28",AND(D30=plotting!$C$49+14.5,D30&lt;=plotting!$D$49),"per.29",AND(D30=plotting!$C$49+15,D30&lt;=plotting!$D$49),"per.30",D30&gt;plotting!$D$49,"na")</f>
        <v>na</v>
      </c>
      <c r="M30" s="11" t="str" cm="1">
        <f t="array" ref="M30">_xlfn.IFS(D30&lt;plotting!$C$32+2.5,"na",AND(D30&gt;=plotting!$C$32,D30&lt;plotting!$D$32),plotting!$F$32,AND(D30&gt;=plotting!$D$32,D30&lt;plotting!$C$33+2.5),"na",AND(D30&gt;=plotting!$C$33,D30&lt;plotting!$D$33),plotting!$F$33,AND(D30&gt;=plotting!$D$33,D30&lt;plotting!$C$34+2.5),"na",AND(D30&gt;=plotting!$C$34,D30&lt;plotting!$D$34),plotting!$F$34,AND(D30&gt;=plotting!$D$34,D30&lt;plotting!$I$40),"na",D30=plotting!$I$40,plotting!$J$40,AND(D30&gt;plotting!$I$40,D30&lt;plotting!$I$41,D30&lt;plotting!$D$40),"na",D30=plotting!$I$41,plotting!$J$41,AND(D30&gt;plotting!$I$41,D30&lt;plotting!$I$42,D30&lt;plotting!$D$40),"na",D30=plotting!$I$42,plotting!$J$42,AND(D30&gt;plotting!$I$42,D30&lt;=plotting!$D$40),"na",AND(D30&gt;plotting!$D$40,D30&lt;=plotting!$C$49),"na",AND(D30&gt;plotting!$C$49,D30&lt;=plotting!$D$49),plotting!$E$49,D30&gt;plotting!$D$49,"na")</f>
        <v>na</v>
      </c>
      <c r="N30" s="11" cm="1">
        <f t="array" ref="N30">_xlfn.IFS(D30&lt;plotting!$C$32+2.5,"na",AND(D30&gt;=plotting!$C$32,D30&lt;plotting!$D$32),plotting!$G$32,AND(D30&gt;=plotting!$D$32,D30&lt;plotting!$C$33+2.5),"na",AND(D30&gt;=plotting!$C$33,D30&lt;plotting!$D$33),plotting!$G$33,AND(D30&gt;=plotting!$D$33,D30&lt;plotting!$C$34+2.5),"na",AND(D30&gt;=plotting!$C$34,D30&lt;plotting!$D$34),plotting!$G$34,AND(D30&gt;=plotting!$D$34,D30&lt;=plotting!$C$40),"na",AND(D30&gt;plotting!$C$40,D30&lt;=plotting!$D$40),plotting!$K$40,AND(D30&gt;plotting!$D$40,D30&lt;=plotting!$C$49),"na",AND(D30&gt;plotting!$C$49,D30&lt;=plotting!$F$49),plotting!$G$49,AND(D30&gt;plotting!$F$49,D30&lt;=plotting!$F$50),plotting!$G$50,AND(D30&gt;plotting!$F$50,D30&lt;=plotting!$F$51),plotting!$G$51,AND(D30&gt;plotting!$F$51,D30&lt;=plotting!$F$52),plotting!$G$52,AND(D30&gt;plotting!$F$52,D30&lt;=plotting!$F$53),plotting!$G$53,AND(D30&gt;plotting!$F$53,D30&lt;=plotting!$D$49),plotting!$G$54,D30&gt;plotting!$D$49,"na")</f>
        <v>0</v>
      </c>
      <c r="O30" s="11" t="str">
        <f>IF(AND(D30&gt;plotting!$C$40,D30&lt;=plotting!$D$40),plotting!$H$40,"na")</f>
        <v>na</v>
      </c>
      <c r="P30" t="str">
        <f>IF(AND(D30&gt;plotting!$C$40,D30&lt;=plotting!$D$40),plotting!$L$40,"na")</f>
        <v>na</v>
      </c>
      <c r="Q30" t="str">
        <f>IF(AND(D30&gt;plotting!$C$40,D30&lt;=plotting!$D$40),plotting!$J$43,"na")</f>
        <v>na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35">
      <c r="A31" s="11">
        <f>IF(plotting!$D$4&gt;0,plotting!$D$4,"na")</f>
        <v>5</v>
      </c>
      <c r="B31" s="11" t="str">
        <f>IF(plotting!$D$10&gt;0,plotting!$D$10,"na")</f>
        <v>idr4000_h24</v>
      </c>
      <c r="C31" s="11" t="str">
        <f>IF(plotting!$D$11&gt;0,plotting!$D$11,"na")</f>
        <v>t1</v>
      </c>
      <c r="D31" s="11">
        <v>15</v>
      </c>
      <c r="E31" s="11" t="str">
        <f>IF(plotting!$D$5&gt;0,plotting!$D$5,"na")</f>
        <v>M</v>
      </c>
      <c r="F31" s="11">
        <f>IF(plotting!$D$7&gt;0,plotting!$D$7,"na")</f>
        <v>180</v>
      </c>
      <c r="G31" s="11">
        <f>IF(plotting!$D$8&gt;0,plotting!$D$8,"na")</f>
        <v>74.599999999999994</v>
      </c>
      <c r="H31" s="11">
        <f>IF(AND(plotting!$D$6&gt;0,plotting!$D$12&gt;0),(plotting!$D$12-plotting!$D$6)/365,"na")</f>
        <v>23.183561643835617</v>
      </c>
      <c r="I31" s="11">
        <f>IF(plotting!$D$18&gt;0,plotting!$D$18,"na")</f>
        <v>18.8</v>
      </c>
      <c r="J31" s="11">
        <f>IF(plotting!$D$19&gt;0,plotting!$D$19,"na")</f>
        <v>66</v>
      </c>
      <c r="K31" s="11">
        <f>IF(plotting!$D$13&gt;0,plotting!$D$13*24,"na")</f>
        <v>9.4666666666666668</v>
      </c>
      <c r="L31" s="12" t="str" cm="1">
        <f t="array" ref="L31">_xlfn.IFS(D31&lt;plotting!$C$32+2.5,"na",AND(D31=plotting!$C$32+2.5,D31&lt;=plotting!$D$32),"sub_25.1",AND(D31=plotting!$C$32+3,D31&lt;=plotting!$D$32),"sub_25.2",AND(D31=plotting!$C$32+3.5,D31&lt;=plotting!$D$32),"sub_25.3",AND(D31=plotting!$C$32+4,D31&lt;=plotting!$D$32),"sub_25.4",AND(D31=plotting!$C$32+4.5,D31&lt;=plotting!$D$32),"sub_25.5",AND(D31=plotting!$C$32+5,D31&lt;plotting!$D$32),"sub_25.6",AND(D31&gt;=plotting!$D$32,D31&lt;plotting!$C$33+2.5),"na",AND(D31=plotting!$C$33+2.5,D31&lt;=plotting!$D$33),"sub_40.1",AND(D31=plotting!$C$33+3,D31&lt;=plotting!$D$33),"sub_40.2",AND(D31=plotting!$C$33+3.5,D31&lt;=plotting!$D$33),"sub_40.3",AND(D31=plotting!$C$33+4,D31&lt;=plotting!$D$33),"sub_40.4",AND(D31=plotting!$C$33+4.5,D31&lt;=plotting!$D$33),"sub_40.5",AND(D31=plotting!$C$33+5,D31&lt;plotting!$D$33),"sub_40.6",AND(D31&gt;=plotting!$D$33,D31&lt;plotting!$C$34+2.5),"na",AND(D31=plotting!$C$34+2.5,D31&lt;=plotting!$D$34),"new_40.1",AND(D31=plotting!$C$34+3,D31&lt;=plotting!$D$34),"new_40.2",AND(D31=plotting!$C$34+3.5,D31&lt;=plotting!$D$34),"new_40.3",AND(D31=plotting!$C$34+4,D31&lt;=plotting!$D$34),"new_40.4",AND(D31=plotting!$C$34+4.5,D31&lt;=plotting!$D$34),"new_40.5",AND(D31=plotting!$C$34+5,D31&lt;plotting!$D$34),"new_40.6",AND(D31&gt;=plotting!$D$34,D31&lt;=plotting!$C$40),"na",AND(D31=plotting!$C$40+0.5,D31&lt;=plotting!$D$40),"max.1",AND(D31=plotting!$C$40+1,D31&lt;=plotting!$D$40),"max.2",AND(D31=plotting!$C$40+1.5,D31&lt;=plotting!$D$40),"max.3",AND(D31=plotting!$C$40+2,D31&lt;=plotting!$D$40),"max.4",AND(D31=plotting!$C$40+2.5,D31&lt;=plotting!$D$40),"max.5",AND(D31=plotting!$C$40+3,D31&lt;=plotting!$D$40),"max.6",AND(D31=plotting!$C$40+3.5,D31&lt;=plotting!$D$40),"max.7",AND(D31=plotting!$C$40+4,D31&lt;=plotting!$D$40),"max.8",AND(D31=plotting!$C$40+4.5,D31&lt;=plotting!$D$40),"max.9",AND(D31=plotting!$C$40+5,D31&lt;=plotting!$D$40),"max.10",AND(D31=plotting!$C$40+5.5,D31&lt;=plotting!$D$40),"max.11",AND(D31=plotting!$C$40+6,D31&lt;=plotting!$D$40),"max.12",AND(D31=plotting!$C$40+6.5,D31&lt;=plotting!$D$40),"max.13",AND(D31=plotting!$C$40+7,D31&lt;=plotting!$D$40),"max.14",AND(D31=plotting!$C$40+7.5,D31&lt;=plotting!$D$40),"max.15",AND(D31=plotting!$C$40+8,D31&lt;=plotting!$D$40),"max.16",AND(D31=plotting!$C$40+8.5,D31&lt;=plotting!$D$40),"max.17",AND(D31=plotting!$C$40+9,D31&lt;=plotting!$D$40),"max.18",AND(D31=plotting!$C$40+9.5,D31&lt;=plotting!$D$40),"max.19",AND(D31=plotting!$C$40+10,D31&lt;=plotting!$D$40),"max.20",AND(D31=plotting!$C$40+10.5,D31&lt;=plotting!$D$40),"max.21",AND(D31=plotting!$C$40+11,D31&lt;=plotting!$D$40),"max.22",AND(D31=plotting!$C$40+11.5,D31&lt;=plotting!$D$40),"max.23",AND(D31=plotting!$C$40+12,D31&lt;=plotting!$D$40),"max.24",AND(D31=plotting!$C$40+12.5,D31&lt;=plotting!$D$40),"max.25",AND(D31=plotting!$C$40+13,D31&lt;=plotting!$D$40),"max.26",AND(D31=plotting!$C$40+13.5,D31&lt;=plotting!$D$40),"max.27",AND(D31=plotting!$C$40+14,D31&lt;=plotting!$D$40),"max.28",AND(D31=plotting!$C$40+14.5,D31&lt;=plotting!$D$40),"max.29",AND(D31=plotting!$C$40+15,D31&lt;=plotting!$D$40),"max.30",AND(D31&gt;plotting!$D$40,D31&lt;=plotting!$C$49),"na",AND(D31=plotting!$C$49+0.5,D31&lt;=plotting!$D$49),"per.1",AND(D31=plotting!$C$49+1,D31&lt;=plotting!$D$49),"per.2",AND(D31=plotting!$C$49+1.5,D31&lt;=plotting!$D$49),"per.3",AND(D31=plotting!$C$49+2,D31&lt;=plotting!$D$49),"per.4",AND(D31=plotting!$C$49+2.5,D31&lt;=plotting!$D$49),"per.5",AND(D31=plotting!$C$49+3,D31&lt;=plotting!$D$49),"per.6",AND(D31=plotting!$C$49+3.5,D31&lt;=plotting!$D$49),"per.7",AND(D31=plotting!$C$49+4,D31&lt;=plotting!$D$49),"per.8",AND(D31=plotting!$C$49+4.5,D31&lt;=plotting!$D$49),"per.9",AND(D31=plotting!$C$49+5,D31&lt;=plotting!$D$49),"per.10",AND(D31=plotting!$C$49+5.5,D31&lt;=plotting!$D$49),"per.11",AND(D31=plotting!$C$49+6,D31&lt;=plotting!$D$49),"per.12",AND(D31=plotting!$C$49+6.5,D31&lt;=plotting!$D$49),"per.13",AND(D31=plotting!$C$49+7,D31&lt;=plotting!$D$49),"per.14",AND(D31=plotting!$C$49+7.5,D31&lt;=plotting!$D$49),"per.15",AND(D31=plotting!$C$49+8,D31&lt;=plotting!$D$49),"per.16",AND(D31=plotting!$C$49+8.5,D31&lt;=plotting!$D$49),"per.17",AND(D31=plotting!$C$49+9,D31&lt;=plotting!$D$49),"per.18",AND(D31=plotting!$C$49+9.5,D31&lt;=plotting!$D$49),"per.19",AND(D31=plotting!$C$49+10,D31&lt;=plotting!$D$49),"per.20",AND(D31=plotting!$C$49+10.5,D31&lt;=plotting!$D$49),"per.21",AND(D31=plotting!$C$49+11,D31&lt;=plotting!$D$49),"per.22",AND(D31=plotting!$C$49+11.5,D31&lt;=plotting!$D$49),"per.23",AND(D31=plotting!$C$49+12,D31&lt;=plotting!$D$49),"per.24",AND(D31=plotting!$C$49+12.5,D31&lt;=plotting!$D$49),"per.25",AND(D31=plotting!$C$49+13,D31&lt;=plotting!$D$49),"per.26",AND(D31=plotting!$C$49+13.5,D31&lt;=plotting!$D$49),"per.27",AND(D31=plotting!$C$49+14,D31&lt;=plotting!$D$49),"per.28",AND(D31=plotting!$C$49+14.5,D31&lt;=plotting!$D$49),"per.29",AND(D31=plotting!$C$49+15,D31&lt;=plotting!$D$49),"per.30",D31&gt;plotting!$D$49,"na")</f>
        <v>na</v>
      </c>
      <c r="M31" s="11" t="str" cm="1">
        <f t="array" ref="M31">_xlfn.IFS(D31&lt;plotting!$C$32+2.5,"na",AND(D31&gt;=plotting!$C$32,D31&lt;plotting!$D$32),plotting!$F$32,AND(D31&gt;=plotting!$D$32,D31&lt;plotting!$C$33+2.5),"na",AND(D31&gt;=plotting!$C$33,D31&lt;plotting!$D$33),plotting!$F$33,AND(D31&gt;=plotting!$D$33,D31&lt;plotting!$C$34+2.5),"na",AND(D31&gt;=plotting!$C$34,D31&lt;plotting!$D$34),plotting!$F$34,AND(D31&gt;=plotting!$D$34,D31&lt;plotting!$I$40),"na",D31=plotting!$I$40,plotting!$J$40,AND(D31&gt;plotting!$I$40,D31&lt;plotting!$I$41,D31&lt;plotting!$D$40),"na",D31=plotting!$I$41,plotting!$J$41,AND(D31&gt;plotting!$I$41,D31&lt;plotting!$I$42,D31&lt;plotting!$D$40),"na",D31=plotting!$I$42,plotting!$J$42,AND(D31&gt;plotting!$I$42,D31&lt;=plotting!$D$40),"na",AND(D31&gt;plotting!$D$40,D31&lt;=plotting!$C$49),"na",AND(D31&gt;plotting!$C$49,D31&lt;=plotting!$D$49),plotting!$E$49,D31&gt;plotting!$D$49,"na")</f>
        <v>na</v>
      </c>
      <c r="N31" s="11" cm="1">
        <f t="array" ref="N31">_xlfn.IFS(D31&lt;plotting!$C$32+2.5,"na",AND(D31&gt;=plotting!$C$32,D31&lt;plotting!$D$32),plotting!$G$32,AND(D31&gt;=plotting!$D$32,D31&lt;plotting!$C$33+2.5),"na",AND(D31&gt;=plotting!$C$33,D31&lt;plotting!$D$33),plotting!$G$33,AND(D31&gt;=plotting!$D$33,D31&lt;plotting!$C$34+2.5),"na",AND(D31&gt;=plotting!$C$34,D31&lt;plotting!$D$34),plotting!$G$34,AND(D31&gt;=plotting!$D$34,D31&lt;=plotting!$C$40),"na",AND(D31&gt;plotting!$C$40,D31&lt;=plotting!$D$40),plotting!$K$40,AND(D31&gt;plotting!$D$40,D31&lt;=plotting!$C$49),"na",AND(D31&gt;plotting!$C$49,D31&lt;=plotting!$F$49),plotting!$G$49,AND(D31&gt;plotting!$F$49,D31&lt;=plotting!$F$50),plotting!$G$50,AND(D31&gt;plotting!$F$50,D31&lt;=plotting!$F$51),plotting!$G$51,AND(D31&gt;plotting!$F$51,D31&lt;=plotting!$F$52),plotting!$G$52,AND(D31&gt;plotting!$F$52,D31&lt;=plotting!$F$53),plotting!$G$53,AND(D31&gt;plotting!$F$53,D31&lt;=plotting!$D$49),plotting!$G$54,D31&gt;plotting!$D$49,"na")</f>
        <v>0</v>
      </c>
      <c r="O31" s="11" t="str">
        <f>IF(AND(D31&gt;plotting!$C$40,D31&lt;=plotting!$D$40),plotting!$H$40,"na")</f>
        <v>na</v>
      </c>
      <c r="P31" t="str">
        <f>IF(AND(D31&gt;plotting!$C$40,D31&lt;=plotting!$D$40),plotting!$L$40,"na")</f>
        <v>na</v>
      </c>
      <c r="Q31" t="str">
        <f>IF(AND(D31&gt;plotting!$C$40,D31&lt;=plotting!$D$40),plotting!$J$43,"na")</f>
        <v>na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35">
      <c r="A32" s="11">
        <f>IF(plotting!$D$4&gt;0,plotting!$D$4,"na")</f>
        <v>5</v>
      </c>
      <c r="B32" s="11" t="str">
        <f>IF(plotting!$D$10&gt;0,plotting!$D$10,"na")</f>
        <v>idr4000_h24</v>
      </c>
      <c r="C32" s="11" t="str">
        <f>IF(plotting!$D$11&gt;0,plotting!$D$11,"na")</f>
        <v>t1</v>
      </c>
      <c r="D32" s="11">
        <v>15.5</v>
      </c>
      <c r="E32" s="11" t="str">
        <f>IF(plotting!$D$5&gt;0,plotting!$D$5,"na")</f>
        <v>M</v>
      </c>
      <c r="F32" s="11">
        <f>IF(plotting!$D$7&gt;0,plotting!$D$7,"na")</f>
        <v>180</v>
      </c>
      <c r="G32" s="11">
        <f>IF(plotting!$D$8&gt;0,plotting!$D$8,"na")</f>
        <v>74.599999999999994</v>
      </c>
      <c r="H32" s="11">
        <f>IF(AND(plotting!$D$6&gt;0,plotting!$D$12&gt;0),(plotting!$D$12-plotting!$D$6)/365,"na")</f>
        <v>23.183561643835617</v>
      </c>
      <c r="I32" s="11">
        <f>IF(plotting!$D$18&gt;0,plotting!$D$18,"na")</f>
        <v>18.8</v>
      </c>
      <c r="J32" s="11">
        <f>IF(plotting!$D$19&gt;0,plotting!$D$19,"na")</f>
        <v>66</v>
      </c>
      <c r="K32" s="11">
        <f>IF(plotting!$D$13&gt;0,plotting!$D$13*24,"na")</f>
        <v>9.4666666666666668</v>
      </c>
      <c r="L32" s="12" t="str" cm="1">
        <f t="array" ref="L32">_xlfn.IFS(D32&lt;plotting!$C$32+2.5,"na",AND(D32=plotting!$C$32+2.5,D32&lt;=plotting!$D$32),"sub_25.1",AND(D32=plotting!$C$32+3,D32&lt;=plotting!$D$32),"sub_25.2",AND(D32=plotting!$C$32+3.5,D32&lt;=plotting!$D$32),"sub_25.3",AND(D32=plotting!$C$32+4,D32&lt;=plotting!$D$32),"sub_25.4",AND(D32=plotting!$C$32+4.5,D32&lt;=plotting!$D$32),"sub_25.5",AND(D32=plotting!$C$32+5,D32&lt;plotting!$D$32),"sub_25.6",AND(D32&gt;=plotting!$D$32,D32&lt;plotting!$C$33+2.5),"na",AND(D32=plotting!$C$33+2.5,D32&lt;=plotting!$D$33),"sub_40.1",AND(D32=plotting!$C$33+3,D32&lt;=plotting!$D$33),"sub_40.2",AND(D32=plotting!$C$33+3.5,D32&lt;=plotting!$D$33),"sub_40.3",AND(D32=plotting!$C$33+4,D32&lt;=plotting!$D$33),"sub_40.4",AND(D32=plotting!$C$33+4.5,D32&lt;=plotting!$D$33),"sub_40.5",AND(D32=plotting!$C$33+5,D32&lt;plotting!$D$33),"sub_40.6",AND(D32&gt;=plotting!$D$33,D32&lt;plotting!$C$34+2.5),"na",AND(D32=plotting!$C$34+2.5,D32&lt;=plotting!$D$34),"new_40.1",AND(D32=plotting!$C$34+3,D32&lt;=plotting!$D$34),"new_40.2",AND(D32=plotting!$C$34+3.5,D32&lt;=plotting!$D$34),"new_40.3",AND(D32=plotting!$C$34+4,D32&lt;=plotting!$D$34),"new_40.4",AND(D32=plotting!$C$34+4.5,D32&lt;=plotting!$D$34),"new_40.5",AND(D32=plotting!$C$34+5,D32&lt;plotting!$D$34),"new_40.6",AND(D32&gt;=plotting!$D$34,D32&lt;=plotting!$C$40),"na",AND(D32=plotting!$C$40+0.5,D32&lt;=plotting!$D$40),"max.1",AND(D32=plotting!$C$40+1,D32&lt;=plotting!$D$40),"max.2",AND(D32=plotting!$C$40+1.5,D32&lt;=plotting!$D$40),"max.3",AND(D32=plotting!$C$40+2,D32&lt;=plotting!$D$40),"max.4",AND(D32=plotting!$C$40+2.5,D32&lt;=plotting!$D$40),"max.5",AND(D32=plotting!$C$40+3,D32&lt;=plotting!$D$40),"max.6",AND(D32=plotting!$C$40+3.5,D32&lt;=plotting!$D$40),"max.7",AND(D32=plotting!$C$40+4,D32&lt;=plotting!$D$40),"max.8",AND(D32=plotting!$C$40+4.5,D32&lt;=plotting!$D$40),"max.9",AND(D32=plotting!$C$40+5,D32&lt;=plotting!$D$40),"max.10",AND(D32=plotting!$C$40+5.5,D32&lt;=plotting!$D$40),"max.11",AND(D32=plotting!$C$40+6,D32&lt;=plotting!$D$40),"max.12",AND(D32=plotting!$C$40+6.5,D32&lt;=plotting!$D$40),"max.13",AND(D32=plotting!$C$40+7,D32&lt;=plotting!$D$40),"max.14",AND(D32=plotting!$C$40+7.5,D32&lt;=plotting!$D$40),"max.15",AND(D32=plotting!$C$40+8,D32&lt;=plotting!$D$40),"max.16",AND(D32=plotting!$C$40+8.5,D32&lt;=plotting!$D$40),"max.17",AND(D32=plotting!$C$40+9,D32&lt;=plotting!$D$40),"max.18",AND(D32=plotting!$C$40+9.5,D32&lt;=plotting!$D$40),"max.19",AND(D32=plotting!$C$40+10,D32&lt;=plotting!$D$40),"max.20",AND(D32=plotting!$C$40+10.5,D32&lt;=plotting!$D$40),"max.21",AND(D32=plotting!$C$40+11,D32&lt;=plotting!$D$40),"max.22",AND(D32=plotting!$C$40+11.5,D32&lt;=plotting!$D$40),"max.23",AND(D32=plotting!$C$40+12,D32&lt;=plotting!$D$40),"max.24",AND(D32=plotting!$C$40+12.5,D32&lt;=plotting!$D$40),"max.25",AND(D32=plotting!$C$40+13,D32&lt;=plotting!$D$40),"max.26",AND(D32=plotting!$C$40+13.5,D32&lt;=plotting!$D$40),"max.27",AND(D32=plotting!$C$40+14,D32&lt;=plotting!$D$40),"max.28",AND(D32=plotting!$C$40+14.5,D32&lt;=plotting!$D$40),"max.29",AND(D32=plotting!$C$40+15,D32&lt;=plotting!$D$40),"max.30",AND(D32&gt;plotting!$D$40,D32&lt;=plotting!$C$49),"na",AND(D32=plotting!$C$49+0.5,D32&lt;=plotting!$D$49),"per.1",AND(D32=plotting!$C$49+1,D32&lt;=plotting!$D$49),"per.2",AND(D32=plotting!$C$49+1.5,D32&lt;=plotting!$D$49),"per.3",AND(D32=plotting!$C$49+2,D32&lt;=plotting!$D$49),"per.4",AND(D32=plotting!$C$49+2.5,D32&lt;=plotting!$D$49),"per.5",AND(D32=plotting!$C$49+3,D32&lt;=plotting!$D$49),"per.6",AND(D32=plotting!$C$49+3.5,D32&lt;=plotting!$D$49),"per.7",AND(D32=plotting!$C$49+4,D32&lt;=plotting!$D$49),"per.8",AND(D32=plotting!$C$49+4.5,D32&lt;=plotting!$D$49),"per.9",AND(D32=plotting!$C$49+5,D32&lt;=plotting!$D$49),"per.10",AND(D32=plotting!$C$49+5.5,D32&lt;=plotting!$D$49),"per.11",AND(D32=plotting!$C$49+6,D32&lt;=plotting!$D$49),"per.12",AND(D32=plotting!$C$49+6.5,D32&lt;=plotting!$D$49),"per.13",AND(D32=plotting!$C$49+7,D32&lt;=plotting!$D$49),"per.14",AND(D32=plotting!$C$49+7.5,D32&lt;=plotting!$D$49),"per.15",AND(D32=plotting!$C$49+8,D32&lt;=plotting!$D$49),"per.16",AND(D32=plotting!$C$49+8.5,D32&lt;=plotting!$D$49),"per.17",AND(D32=plotting!$C$49+9,D32&lt;=plotting!$D$49),"per.18",AND(D32=plotting!$C$49+9.5,D32&lt;=plotting!$D$49),"per.19",AND(D32=plotting!$C$49+10,D32&lt;=plotting!$D$49),"per.20",AND(D32=plotting!$C$49+10.5,D32&lt;=plotting!$D$49),"per.21",AND(D32=plotting!$C$49+11,D32&lt;=plotting!$D$49),"per.22",AND(D32=plotting!$C$49+11.5,D32&lt;=plotting!$D$49),"per.23",AND(D32=plotting!$C$49+12,D32&lt;=plotting!$D$49),"per.24",AND(D32=plotting!$C$49+12.5,D32&lt;=plotting!$D$49),"per.25",AND(D32=plotting!$C$49+13,D32&lt;=plotting!$D$49),"per.26",AND(D32=plotting!$C$49+13.5,D32&lt;=plotting!$D$49),"per.27",AND(D32=plotting!$C$49+14,D32&lt;=plotting!$D$49),"per.28",AND(D32=plotting!$C$49+14.5,D32&lt;=plotting!$D$49),"per.29",AND(D32=plotting!$C$49+15,D32&lt;=plotting!$D$49),"per.30",D32&gt;plotting!$D$49,"na")</f>
        <v>na</v>
      </c>
      <c r="M32" s="11" t="str" cm="1">
        <f t="array" ref="M32">_xlfn.IFS(D32&lt;plotting!$C$32+2.5,"na",AND(D32&gt;=plotting!$C$32,D32&lt;plotting!$D$32),plotting!$F$32,AND(D32&gt;=plotting!$D$32,D32&lt;plotting!$C$33+2.5),"na",AND(D32&gt;=plotting!$C$33,D32&lt;plotting!$D$33),plotting!$F$33,AND(D32&gt;=plotting!$D$33,D32&lt;plotting!$C$34+2.5),"na",AND(D32&gt;=plotting!$C$34,D32&lt;plotting!$D$34),plotting!$F$34,AND(D32&gt;=plotting!$D$34,D32&lt;plotting!$I$40),"na",D32=plotting!$I$40,plotting!$J$40,AND(D32&gt;plotting!$I$40,D32&lt;plotting!$I$41,D32&lt;plotting!$D$40),"na",D32=plotting!$I$41,plotting!$J$41,AND(D32&gt;plotting!$I$41,D32&lt;plotting!$I$42,D32&lt;plotting!$D$40),"na",D32=plotting!$I$42,plotting!$J$42,AND(D32&gt;plotting!$I$42,D32&lt;=plotting!$D$40),"na",AND(D32&gt;plotting!$D$40,D32&lt;=plotting!$C$49),"na",AND(D32&gt;plotting!$C$49,D32&lt;=plotting!$D$49),plotting!$E$49,D32&gt;plotting!$D$49,"na")</f>
        <v>na</v>
      </c>
      <c r="N32" s="11" cm="1">
        <f t="array" ref="N32">_xlfn.IFS(D32&lt;plotting!$C$32+2.5,"na",AND(D32&gt;=plotting!$C$32,D32&lt;plotting!$D$32),plotting!$G$32,AND(D32&gt;=plotting!$D$32,D32&lt;plotting!$C$33+2.5),"na",AND(D32&gt;=plotting!$C$33,D32&lt;plotting!$D$33),plotting!$G$33,AND(D32&gt;=plotting!$D$33,D32&lt;plotting!$C$34+2.5),"na",AND(D32&gt;=plotting!$C$34,D32&lt;plotting!$D$34),plotting!$G$34,AND(D32&gt;=plotting!$D$34,D32&lt;=plotting!$C$40),"na",AND(D32&gt;plotting!$C$40,D32&lt;=plotting!$D$40),plotting!$K$40,AND(D32&gt;plotting!$D$40,D32&lt;=plotting!$C$49),"na",AND(D32&gt;plotting!$C$49,D32&lt;=plotting!$F$49),plotting!$G$49,AND(D32&gt;plotting!$F$49,D32&lt;=plotting!$F$50),plotting!$G$50,AND(D32&gt;plotting!$F$50,D32&lt;=plotting!$F$51),plotting!$G$51,AND(D32&gt;plotting!$F$51,D32&lt;=plotting!$F$52),plotting!$G$52,AND(D32&gt;plotting!$F$52,D32&lt;=plotting!$F$53),plotting!$G$53,AND(D32&gt;plotting!$F$53,D32&lt;=plotting!$D$49),plotting!$G$54,D32&gt;plotting!$D$49,"na")</f>
        <v>0</v>
      </c>
      <c r="O32" s="11" t="str">
        <f>IF(AND(D32&gt;plotting!$C$40,D32&lt;=plotting!$D$40),plotting!$H$40,"na")</f>
        <v>na</v>
      </c>
      <c r="P32" t="str">
        <f>IF(AND(D32&gt;plotting!$C$40,D32&lt;=plotting!$D$40),plotting!$L$40,"na")</f>
        <v>na</v>
      </c>
      <c r="Q32" t="str">
        <f>IF(AND(D32&gt;plotting!$C$40,D32&lt;=plotting!$D$40),plotting!$J$43,"na")</f>
        <v>na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35">
      <c r="A33" s="11">
        <f>IF(plotting!$D$4&gt;0,plotting!$D$4,"na")</f>
        <v>5</v>
      </c>
      <c r="B33" s="11" t="str">
        <f>IF(plotting!$D$10&gt;0,plotting!$D$10,"na")</f>
        <v>idr4000_h24</v>
      </c>
      <c r="C33" s="11" t="str">
        <f>IF(plotting!$D$11&gt;0,plotting!$D$11,"na")</f>
        <v>t1</v>
      </c>
      <c r="D33" s="11">
        <v>16</v>
      </c>
      <c r="E33" s="11" t="str">
        <f>IF(plotting!$D$5&gt;0,plotting!$D$5,"na")</f>
        <v>M</v>
      </c>
      <c r="F33" s="11">
        <f>IF(plotting!$D$7&gt;0,plotting!$D$7,"na")</f>
        <v>180</v>
      </c>
      <c r="G33" s="11">
        <f>IF(plotting!$D$8&gt;0,plotting!$D$8,"na")</f>
        <v>74.599999999999994</v>
      </c>
      <c r="H33" s="11">
        <f>IF(AND(plotting!$D$6&gt;0,plotting!$D$12&gt;0),(plotting!$D$12-plotting!$D$6)/365,"na")</f>
        <v>23.183561643835617</v>
      </c>
      <c r="I33" s="11">
        <f>IF(plotting!$D$18&gt;0,plotting!$D$18,"na")</f>
        <v>18.8</v>
      </c>
      <c r="J33" s="11">
        <f>IF(plotting!$D$19&gt;0,plotting!$D$19,"na")</f>
        <v>66</v>
      </c>
      <c r="K33" s="11">
        <f>IF(plotting!$D$13&gt;0,plotting!$D$13*24,"na")</f>
        <v>9.4666666666666668</v>
      </c>
      <c r="L33" s="12" t="str" cm="1">
        <f t="array" ref="L33">_xlfn.IFS(D33&lt;plotting!$C$32+2.5,"na",AND(D33=plotting!$C$32+2.5,D33&lt;=plotting!$D$32),"sub_25.1",AND(D33=plotting!$C$32+3,D33&lt;=plotting!$D$32),"sub_25.2",AND(D33=plotting!$C$32+3.5,D33&lt;=plotting!$D$32),"sub_25.3",AND(D33=plotting!$C$32+4,D33&lt;=plotting!$D$32),"sub_25.4",AND(D33=plotting!$C$32+4.5,D33&lt;=plotting!$D$32),"sub_25.5",AND(D33=plotting!$C$32+5,D33&lt;plotting!$D$32),"sub_25.6",AND(D33&gt;=plotting!$D$32,D33&lt;plotting!$C$33+2.5),"na",AND(D33=plotting!$C$33+2.5,D33&lt;=plotting!$D$33),"sub_40.1",AND(D33=plotting!$C$33+3,D33&lt;=plotting!$D$33),"sub_40.2",AND(D33=plotting!$C$33+3.5,D33&lt;=plotting!$D$33),"sub_40.3",AND(D33=plotting!$C$33+4,D33&lt;=plotting!$D$33),"sub_40.4",AND(D33=plotting!$C$33+4.5,D33&lt;=plotting!$D$33),"sub_40.5",AND(D33=plotting!$C$33+5,D33&lt;plotting!$D$33),"sub_40.6",AND(D33&gt;=plotting!$D$33,D33&lt;plotting!$C$34+2.5),"na",AND(D33=plotting!$C$34+2.5,D33&lt;=plotting!$D$34),"new_40.1",AND(D33=plotting!$C$34+3,D33&lt;=plotting!$D$34),"new_40.2",AND(D33=plotting!$C$34+3.5,D33&lt;=plotting!$D$34),"new_40.3",AND(D33=plotting!$C$34+4,D33&lt;=plotting!$D$34),"new_40.4",AND(D33=plotting!$C$34+4.5,D33&lt;=plotting!$D$34),"new_40.5",AND(D33=plotting!$C$34+5,D33&lt;plotting!$D$34),"new_40.6",AND(D33&gt;=plotting!$D$34,D33&lt;=plotting!$C$40),"na",AND(D33=plotting!$C$40+0.5,D33&lt;=plotting!$D$40),"max.1",AND(D33=plotting!$C$40+1,D33&lt;=plotting!$D$40),"max.2",AND(D33=plotting!$C$40+1.5,D33&lt;=plotting!$D$40),"max.3",AND(D33=plotting!$C$40+2,D33&lt;=plotting!$D$40),"max.4",AND(D33=plotting!$C$40+2.5,D33&lt;=plotting!$D$40),"max.5",AND(D33=plotting!$C$40+3,D33&lt;=plotting!$D$40),"max.6",AND(D33=plotting!$C$40+3.5,D33&lt;=plotting!$D$40),"max.7",AND(D33=plotting!$C$40+4,D33&lt;=plotting!$D$40),"max.8",AND(D33=plotting!$C$40+4.5,D33&lt;=plotting!$D$40),"max.9",AND(D33=plotting!$C$40+5,D33&lt;=plotting!$D$40),"max.10",AND(D33=plotting!$C$40+5.5,D33&lt;=plotting!$D$40),"max.11",AND(D33=plotting!$C$40+6,D33&lt;=plotting!$D$40),"max.12",AND(D33=plotting!$C$40+6.5,D33&lt;=plotting!$D$40),"max.13",AND(D33=plotting!$C$40+7,D33&lt;=plotting!$D$40),"max.14",AND(D33=plotting!$C$40+7.5,D33&lt;=plotting!$D$40),"max.15",AND(D33=plotting!$C$40+8,D33&lt;=plotting!$D$40),"max.16",AND(D33=plotting!$C$40+8.5,D33&lt;=plotting!$D$40),"max.17",AND(D33=plotting!$C$40+9,D33&lt;=plotting!$D$40),"max.18",AND(D33=plotting!$C$40+9.5,D33&lt;=plotting!$D$40),"max.19",AND(D33=plotting!$C$40+10,D33&lt;=plotting!$D$40),"max.20",AND(D33=plotting!$C$40+10.5,D33&lt;=plotting!$D$40),"max.21",AND(D33=plotting!$C$40+11,D33&lt;=plotting!$D$40),"max.22",AND(D33=plotting!$C$40+11.5,D33&lt;=plotting!$D$40),"max.23",AND(D33=plotting!$C$40+12,D33&lt;=plotting!$D$40),"max.24",AND(D33=plotting!$C$40+12.5,D33&lt;=plotting!$D$40),"max.25",AND(D33=plotting!$C$40+13,D33&lt;=plotting!$D$40),"max.26",AND(D33=plotting!$C$40+13.5,D33&lt;=plotting!$D$40),"max.27",AND(D33=plotting!$C$40+14,D33&lt;=plotting!$D$40),"max.28",AND(D33=plotting!$C$40+14.5,D33&lt;=plotting!$D$40),"max.29",AND(D33=plotting!$C$40+15,D33&lt;=plotting!$D$40),"max.30",AND(D33&gt;plotting!$D$40,D33&lt;=plotting!$C$49),"na",AND(D33=plotting!$C$49+0.5,D33&lt;=plotting!$D$49),"per.1",AND(D33=plotting!$C$49+1,D33&lt;=plotting!$D$49),"per.2",AND(D33=plotting!$C$49+1.5,D33&lt;=plotting!$D$49),"per.3",AND(D33=plotting!$C$49+2,D33&lt;=plotting!$D$49),"per.4",AND(D33=plotting!$C$49+2.5,D33&lt;=plotting!$D$49),"per.5",AND(D33=plotting!$C$49+3,D33&lt;=plotting!$D$49),"per.6",AND(D33=plotting!$C$49+3.5,D33&lt;=plotting!$D$49),"per.7",AND(D33=plotting!$C$49+4,D33&lt;=plotting!$D$49),"per.8",AND(D33=plotting!$C$49+4.5,D33&lt;=plotting!$D$49),"per.9",AND(D33=plotting!$C$49+5,D33&lt;=plotting!$D$49),"per.10",AND(D33=plotting!$C$49+5.5,D33&lt;=plotting!$D$49),"per.11",AND(D33=plotting!$C$49+6,D33&lt;=plotting!$D$49),"per.12",AND(D33=plotting!$C$49+6.5,D33&lt;=plotting!$D$49),"per.13",AND(D33=plotting!$C$49+7,D33&lt;=plotting!$D$49),"per.14",AND(D33=plotting!$C$49+7.5,D33&lt;=plotting!$D$49),"per.15",AND(D33=plotting!$C$49+8,D33&lt;=plotting!$D$49),"per.16",AND(D33=plotting!$C$49+8.5,D33&lt;=plotting!$D$49),"per.17",AND(D33=plotting!$C$49+9,D33&lt;=plotting!$D$49),"per.18",AND(D33=plotting!$C$49+9.5,D33&lt;=plotting!$D$49),"per.19",AND(D33=plotting!$C$49+10,D33&lt;=plotting!$D$49),"per.20",AND(D33=plotting!$C$49+10.5,D33&lt;=plotting!$D$49),"per.21",AND(D33=plotting!$C$49+11,D33&lt;=plotting!$D$49),"per.22",AND(D33=plotting!$C$49+11.5,D33&lt;=plotting!$D$49),"per.23",AND(D33=plotting!$C$49+12,D33&lt;=plotting!$D$49),"per.24",AND(D33=plotting!$C$49+12.5,D33&lt;=plotting!$D$49),"per.25",AND(D33=plotting!$C$49+13,D33&lt;=plotting!$D$49),"per.26",AND(D33=plotting!$C$49+13.5,D33&lt;=plotting!$D$49),"per.27",AND(D33=plotting!$C$49+14,D33&lt;=plotting!$D$49),"per.28",AND(D33=plotting!$C$49+14.5,D33&lt;=plotting!$D$49),"per.29",AND(D33=plotting!$C$49+15,D33&lt;=plotting!$D$49),"per.30",D33&gt;plotting!$D$49,"na")</f>
        <v>na</v>
      </c>
      <c r="M33" s="11" t="str" cm="1">
        <f t="array" ref="M33">_xlfn.IFS(D33&lt;plotting!$C$32+2.5,"na",AND(D33&gt;=plotting!$C$32,D33&lt;plotting!$D$32),plotting!$F$32,AND(D33&gt;=plotting!$D$32,D33&lt;plotting!$C$33+2.5),"na",AND(D33&gt;=plotting!$C$33,D33&lt;plotting!$D$33),plotting!$F$33,AND(D33&gt;=plotting!$D$33,D33&lt;plotting!$C$34+2.5),"na",AND(D33&gt;=plotting!$C$34,D33&lt;plotting!$D$34),plotting!$F$34,AND(D33&gt;=plotting!$D$34,D33&lt;plotting!$I$40),"na",D33=plotting!$I$40,plotting!$J$40,AND(D33&gt;plotting!$I$40,D33&lt;plotting!$I$41,D33&lt;plotting!$D$40),"na",D33=plotting!$I$41,plotting!$J$41,AND(D33&gt;plotting!$I$41,D33&lt;plotting!$I$42,D33&lt;plotting!$D$40),"na",D33=plotting!$I$42,plotting!$J$42,AND(D33&gt;plotting!$I$42,D33&lt;=plotting!$D$40),"na",AND(D33&gt;plotting!$D$40,D33&lt;=plotting!$C$49),"na",AND(D33&gt;plotting!$C$49,D33&lt;=plotting!$D$49),plotting!$E$49,D33&gt;plotting!$D$49,"na")</f>
        <v>na</v>
      </c>
      <c r="N33" s="11" cm="1">
        <f t="array" ref="N33">_xlfn.IFS(D33&lt;plotting!$C$32+2.5,"na",AND(D33&gt;=plotting!$C$32,D33&lt;plotting!$D$32),plotting!$G$32,AND(D33&gt;=plotting!$D$32,D33&lt;plotting!$C$33+2.5),"na",AND(D33&gt;=plotting!$C$33,D33&lt;plotting!$D$33),plotting!$G$33,AND(D33&gt;=plotting!$D$33,D33&lt;plotting!$C$34+2.5),"na",AND(D33&gt;=plotting!$C$34,D33&lt;plotting!$D$34),plotting!$G$34,AND(D33&gt;=plotting!$D$34,D33&lt;=plotting!$C$40),"na",AND(D33&gt;plotting!$C$40,D33&lt;=plotting!$D$40),plotting!$K$40,AND(D33&gt;plotting!$D$40,D33&lt;=plotting!$C$49),"na",AND(D33&gt;plotting!$C$49,D33&lt;=plotting!$F$49),plotting!$G$49,AND(D33&gt;plotting!$F$49,D33&lt;=plotting!$F$50),plotting!$G$50,AND(D33&gt;plotting!$F$50,D33&lt;=plotting!$F$51),plotting!$G$51,AND(D33&gt;plotting!$F$51,D33&lt;=plotting!$F$52),plotting!$G$52,AND(D33&gt;plotting!$F$52,D33&lt;=plotting!$F$53),plotting!$G$53,AND(D33&gt;plotting!$F$53,D33&lt;=plotting!$D$49),plotting!$G$54,D33&gt;plotting!$D$49,"na")</f>
        <v>0</v>
      </c>
      <c r="O33" s="11" t="str">
        <f>IF(AND(D33&gt;plotting!$C$40,D33&lt;=plotting!$D$40),plotting!$H$40,"na")</f>
        <v>na</v>
      </c>
      <c r="P33" t="str">
        <f>IF(AND(D33&gt;plotting!$C$40,D33&lt;=plotting!$D$40),plotting!$L$40,"na")</f>
        <v>na</v>
      </c>
      <c r="Q33" t="str">
        <f>IF(AND(D33&gt;plotting!$C$40,D33&lt;=plotting!$D$40),plotting!$J$43,"na")</f>
        <v>na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35">
      <c r="A34" s="11">
        <f>IF(plotting!$D$4&gt;0,plotting!$D$4,"na")</f>
        <v>5</v>
      </c>
      <c r="B34" s="11" t="str">
        <f>IF(plotting!$D$10&gt;0,plotting!$D$10,"na")</f>
        <v>idr4000_h24</v>
      </c>
      <c r="C34" s="11" t="str">
        <f>IF(plotting!$D$11&gt;0,plotting!$D$11,"na")</f>
        <v>t1</v>
      </c>
      <c r="D34" s="11">
        <v>16.5</v>
      </c>
      <c r="E34" s="11" t="str">
        <f>IF(plotting!$D$5&gt;0,plotting!$D$5,"na")</f>
        <v>M</v>
      </c>
      <c r="F34" s="11">
        <f>IF(plotting!$D$7&gt;0,plotting!$D$7,"na")</f>
        <v>180</v>
      </c>
      <c r="G34" s="11">
        <f>IF(plotting!$D$8&gt;0,plotting!$D$8,"na")</f>
        <v>74.599999999999994</v>
      </c>
      <c r="H34" s="11">
        <f>IF(AND(plotting!$D$6&gt;0,plotting!$D$12&gt;0),(plotting!$D$12-plotting!$D$6)/365,"na")</f>
        <v>23.183561643835617</v>
      </c>
      <c r="I34" s="11">
        <f>IF(plotting!$D$18&gt;0,plotting!$D$18,"na")</f>
        <v>18.8</v>
      </c>
      <c r="J34" s="11">
        <f>IF(plotting!$D$19&gt;0,plotting!$D$19,"na")</f>
        <v>66</v>
      </c>
      <c r="K34" s="11">
        <f>IF(plotting!$D$13&gt;0,plotting!$D$13*24,"na")</f>
        <v>9.4666666666666668</v>
      </c>
      <c r="L34" s="12" t="str" cm="1">
        <f t="array" ref="L34">_xlfn.IFS(D34&lt;plotting!$C$32+2.5,"na",AND(D34=plotting!$C$32+2.5,D34&lt;=plotting!$D$32),"sub_25.1",AND(D34=plotting!$C$32+3,D34&lt;=plotting!$D$32),"sub_25.2",AND(D34=plotting!$C$32+3.5,D34&lt;=plotting!$D$32),"sub_25.3",AND(D34=plotting!$C$32+4,D34&lt;=plotting!$D$32),"sub_25.4",AND(D34=plotting!$C$32+4.5,D34&lt;=plotting!$D$32),"sub_25.5",AND(D34=plotting!$C$32+5,D34&lt;plotting!$D$32),"sub_25.6",AND(D34&gt;=plotting!$D$32,D34&lt;plotting!$C$33+2.5),"na",AND(D34=plotting!$C$33+2.5,D34&lt;=plotting!$D$33),"sub_40.1",AND(D34=plotting!$C$33+3,D34&lt;=plotting!$D$33),"sub_40.2",AND(D34=plotting!$C$33+3.5,D34&lt;=plotting!$D$33),"sub_40.3",AND(D34=plotting!$C$33+4,D34&lt;=plotting!$D$33),"sub_40.4",AND(D34=plotting!$C$33+4.5,D34&lt;=plotting!$D$33),"sub_40.5",AND(D34=plotting!$C$33+5,D34&lt;plotting!$D$33),"sub_40.6",AND(D34&gt;=plotting!$D$33,D34&lt;plotting!$C$34+2.5),"na",AND(D34=plotting!$C$34+2.5,D34&lt;=plotting!$D$34),"new_40.1",AND(D34=plotting!$C$34+3,D34&lt;=plotting!$D$34),"new_40.2",AND(D34=plotting!$C$34+3.5,D34&lt;=plotting!$D$34),"new_40.3",AND(D34=plotting!$C$34+4,D34&lt;=plotting!$D$34),"new_40.4",AND(D34=plotting!$C$34+4.5,D34&lt;=plotting!$D$34),"new_40.5",AND(D34=plotting!$C$34+5,D34&lt;plotting!$D$34),"new_40.6",AND(D34&gt;=plotting!$D$34,D34&lt;=plotting!$C$40),"na",AND(D34=plotting!$C$40+0.5,D34&lt;=plotting!$D$40),"max.1",AND(D34=plotting!$C$40+1,D34&lt;=plotting!$D$40),"max.2",AND(D34=plotting!$C$40+1.5,D34&lt;=plotting!$D$40),"max.3",AND(D34=plotting!$C$40+2,D34&lt;=plotting!$D$40),"max.4",AND(D34=plotting!$C$40+2.5,D34&lt;=plotting!$D$40),"max.5",AND(D34=plotting!$C$40+3,D34&lt;=plotting!$D$40),"max.6",AND(D34=plotting!$C$40+3.5,D34&lt;=plotting!$D$40),"max.7",AND(D34=plotting!$C$40+4,D34&lt;=plotting!$D$40),"max.8",AND(D34=plotting!$C$40+4.5,D34&lt;=plotting!$D$40),"max.9",AND(D34=plotting!$C$40+5,D34&lt;=plotting!$D$40),"max.10",AND(D34=plotting!$C$40+5.5,D34&lt;=plotting!$D$40),"max.11",AND(D34=plotting!$C$40+6,D34&lt;=plotting!$D$40),"max.12",AND(D34=plotting!$C$40+6.5,D34&lt;=plotting!$D$40),"max.13",AND(D34=plotting!$C$40+7,D34&lt;=plotting!$D$40),"max.14",AND(D34=plotting!$C$40+7.5,D34&lt;=plotting!$D$40),"max.15",AND(D34=plotting!$C$40+8,D34&lt;=plotting!$D$40),"max.16",AND(D34=plotting!$C$40+8.5,D34&lt;=plotting!$D$40),"max.17",AND(D34=plotting!$C$40+9,D34&lt;=plotting!$D$40),"max.18",AND(D34=plotting!$C$40+9.5,D34&lt;=plotting!$D$40),"max.19",AND(D34=plotting!$C$40+10,D34&lt;=plotting!$D$40),"max.20",AND(D34=plotting!$C$40+10.5,D34&lt;=plotting!$D$40),"max.21",AND(D34=plotting!$C$40+11,D34&lt;=plotting!$D$40),"max.22",AND(D34=plotting!$C$40+11.5,D34&lt;=plotting!$D$40),"max.23",AND(D34=plotting!$C$40+12,D34&lt;=plotting!$D$40),"max.24",AND(D34=plotting!$C$40+12.5,D34&lt;=plotting!$D$40),"max.25",AND(D34=plotting!$C$40+13,D34&lt;=plotting!$D$40),"max.26",AND(D34=plotting!$C$40+13.5,D34&lt;=plotting!$D$40),"max.27",AND(D34=plotting!$C$40+14,D34&lt;=plotting!$D$40),"max.28",AND(D34=plotting!$C$40+14.5,D34&lt;=plotting!$D$40),"max.29",AND(D34=plotting!$C$40+15,D34&lt;=plotting!$D$40),"max.30",AND(D34&gt;plotting!$D$40,D34&lt;=plotting!$C$49),"na",AND(D34=plotting!$C$49+0.5,D34&lt;=plotting!$D$49),"per.1",AND(D34=plotting!$C$49+1,D34&lt;=plotting!$D$49),"per.2",AND(D34=plotting!$C$49+1.5,D34&lt;=plotting!$D$49),"per.3",AND(D34=plotting!$C$49+2,D34&lt;=plotting!$D$49),"per.4",AND(D34=plotting!$C$49+2.5,D34&lt;=plotting!$D$49),"per.5",AND(D34=plotting!$C$49+3,D34&lt;=plotting!$D$49),"per.6",AND(D34=plotting!$C$49+3.5,D34&lt;=plotting!$D$49),"per.7",AND(D34=plotting!$C$49+4,D34&lt;=plotting!$D$49),"per.8",AND(D34=plotting!$C$49+4.5,D34&lt;=plotting!$D$49),"per.9",AND(D34=plotting!$C$49+5,D34&lt;=plotting!$D$49),"per.10",AND(D34=plotting!$C$49+5.5,D34&lt;=plotting!$D$49),"per.11",AND(D34=plotting!$C$49+6,D34&lt;=plotting!$D$49),"per.12",AND(D34=plotting!$C$49+6.5,D34&lt;=plotting!$D$49),"per.13",AND(D34=plotting!$C$49+7,D34&lt;=plotting!$D$49),"per.14",AND(D34=plotting!$C$49+7.5,D34&lt;=plotting!$D$49),"per.15",AND(D34=plotting!$C$49+8,D34&lt;=plotting!$D$49),"per.16",AND(D34=plotting!$C$49+8.5,D34&lt;=plotting!$D$49),"per.17",AND(D34=plotting!$C$49+9,D34&lt;=plotting!$D$49),"per.18",AND(D34=plotting!$C$49+9.5,D34&lt;=plotting!$D$49),"per.19",AND(D34=plotting!$C$49+10,D34&lt;=plotting!$D$49),"per.20",AND(D34=plotting!$C$49+10.5,D34&lt;=plotting!$D$49),"per.21",AND(D34=plotting!$C$49+11,D34&lt;=plotting!$D$49),"per.22",AND(D34=plotting!$C$49+11.5,D34&lt;=plotting!$D$49),"per.23",AND(D34=plotting!$C$49+12,D34&lt;=plotting!$D$49),"per.24",AND(D34=plotting!$C$49+12.5,D34&lt;=plotting!$D$49),"per.25",AND(D34=plotting!$C$49+13,D34&lt;=plotting!$D$49),"per.26",AND(D34=plotting!$C$49+13.5,D34&lt;=plotting!$D$49),"per.27",AND(D34=plotting!$C$49+14,D34&lt;=plotting!$D$49),"per.28",AND(D34=plotting!$C$49+14.5,D34&lt;=plotting!$D$49),"per.29",AND(D34=plotting!$C$49+15,D34&lt;=plotting!$D$49),"per.30",D34&gt;plotting!$D$49,"na")</f>
        <v>na</v>
      </c>
      <c r="M34" s="11" t="str" cm="1">
        <f t="array" ref="M34">_xlfn.IFS(D34&lt;plotting!$C$32+2.5,"na",AND(D34&gt;=plotting!$C$32,D34&lt;plotting!$D$32),plotting!$F$32,AND(D34&gt;=plotting!$D$32,D34&lt;plotting!$C$33+2.5),"na",AND(D34&gt;=plotting!$C$33,D34&lt;plotting!$D$33),plotting!$F$33,AND(D34&gt;=plotting!$D$33,D34&lt;plotting!$C$34+2.5),"na",AND(D34&gt;=plotting!$C$34,D34&lt;plotting!$D$34),plotting!$F$34,AND(D34&gt;=plotting!$D$34,D34&lt;plotting!$I$40),"na",D34=plotting!$I$40,plotting!$J$40,AND(D34&gt;plotting!$I$40,D34&lt;plotting!$I$41,D34&lt;plotting!$D$40),"na",D34=plotting!$I$41,plotting!$J$41,AND(D34&gt;plotting!$I$41,D34&lt;plotting!$I$42,D34&lt;plotting!$D$40),"na",D34=plotting!$I$42,plotting!$J$42,AND(D34&gt;plotting!$I$42,D34&lt;=plotting!$D$40),"na",AND(D34&gt;plotting!$D$40,D34&lt;=plotting!$C$49),"na",AND(D34&gt;plotting!$C$49,D34&lt;=plotting!$D$49),plotting!$E$49,D34&gt;plotting!$D$49,"na")</f>
        <v>na</v>
      </c>
      <c r="N34" s="11" cm="1">
        <f t="array" ref="N34">_xlfn.IFS(D34&lt;plotting!$C$32+2.5,"na",AND(D34&gt;=plotting!$C$32,D34&lt;plotting!$D$32),plotting!$G$32,AND(D34&gt;=plotting!$D$32,D34&lt;plotting!$C$33+2.5),"na",AND(D34&gt;=plotting!$C$33,D34&lt;plotting!$D$33),plotting!$G$33,AND(D34&gt;=plotting!$D$33,D34&lt;plotting!$C$34+2.5),"na",AND(D34&gt;=plotting!$C$34,D34&lt;plotting!$D$34),plotting!$G$34,AND(D34&gt;=plotting!$D$34,D34&lt;=plotting!$C$40),"na",AND(D34&gt;plotting!$C$40,D34&lt;=plotting!$D$40),plotting!$K$40,AND(D34&gt;plotting!$D$40,D34&lt;=plotting!$C$49),"na",AND(D34&gt;plotting!$C$49,D34&lt;=plotting!$F$49),plotting!$G$49,AND(D34&gt;plotting!$F$49,D34&lt;=plotting!$F$50),plotting!$G$50,AND(D34&gt;plotting!$F$50,D34&lt;=plotting!$F$51),plotting!$G$51,AND(D34&gt;plotting!$F$51,D34&lt;=plotting!$F$52),plotting!$G$52,AND(D34&gt;plotting!$F$52,D34&lt;=plotting!$F$53),plotting!$G$53,AND(D34&gt;plotting!$F$53,D34&lt;=plotting!$D$49),plotting!$G$54,D34&gt;plotting!$D$49,"na")</f>
        <v>0</v>
      </c>
      <c r="O34" s="11" t="str">
        <f>IF(AND(D34&gt;plotting!$C$40,D34&lt;=plotting!$D$40),plotting!$H$40,"na")</f>
        <v>na</v>
      </c>
      <c r="P34" t="str">
        <f>IF(AND(D34&gt;plotting!$C$40,D34&lt;=plotting!$D$40),plotting!$L$40,"na")</f>
        <v>na</v>
      </c>
      <c r="Q34" t="str">
        <f>IF(AND(D34&gt;plotting!$C$40,D34&lt;=plotting!$D$40),plotting!$J$43,"na")</f>
        <v>na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35">
      <c r="A35" s="11">
        <f>IF(plotting!$D$4&gt;0,plotting!$D$4,"na")</f>
        <v>5</v>
      </c>
      <c r="B35" s="11" t="str">
        <f>IF(plotting!$D$10&gt;0,plotting!$D$10,"na")</f>
        <v>idr4000_h24</v>
      </c>
      <c r="C35" s="11" t="str">
        <f>IF(plotting!$D$11&gt;0,plotting!$D$11,"na")</f>
        <v>t1</v>
      </c>
      <c r="D35" s="11">
        <v>17</v>
      </c>
      <c r="E35" s="11" t="str">
        <f>IF(plotting!$D$5&gt;0,plotting!$D$5,"na")</f>
        <v>M</v>
      </c>
      <c r="F35" s="11">
        <f>IF(plotting!$D$7&gt;0,plotting!$D$7,"na")</f>
        <v>180</v>
      </c>
      <c r="G35" s="11">
        <f>IF(plotting!$D$8&gt;0,plotting!$D$8,"na")</f>
        <v>74.599999999999994</v>
      </c>
      <c r="H35" s="11">
        <f>IF(AND(plotting!$D$6&gt;0,plotting!$D$12&gt;0),(plotting!$D$12-plotting!$D$6)/365,"na")</f>
        <v>23.183561643835617</v>
      </c>
      <c r="I35" s="11">
        <f>IF(plotting!$D$18&gt;0,plotting!$D$18,"na")</f>
        <v>18.8</v>
      </c>
      <c r="J35" s="11">
        <f>IF(plotting!$D$19&gt;0,plotting!$D$19,"na")</f>
        <v>66</v>
      </c>
      <c r="K35" s="11">
        <f>IF(plotting!$D$13&gt;0,plotting!$D$13*24,"na")</f>
        <v>9.4666666666666668</v>
      </c>
      <c r="L35" s="12" t="str" cm="1">
        <f t="array" ref="L35">_xlfn.IFS(D35&lt;plotting!$C$32+2.5,"na",AND(D35=plotting!$C$32+2.5,D35&lt;=plotting!$D$32),"sub_25.1",AND(D35=plotting!$C$32+3,D35&lt;=plotting!$D$32),"sub_25.2",AND(D35=plotting!$C$32+3.5,D35&lt;=plotting!$D$32),"sub_25.3",AND(D35=plotting!$C$32+4,D35&lt;=plotting!$D$32),"sub_25.4",AND(D35=plotting!$C$32+4.5,D35&lt;=plotting!$D$32),"sub_25.5",AND(D35=plotting!$C$32+5,D35&lt;plotting!$D$32),"sub_25.6",AND(D35&gt;=plotting!$D$32,D35&lt;plotting!$C$33+2.5),"na",AND(D35=plotting!$C$33+2.5,D35&lt;=plotting!$D$33),"sub_40.1",AND(D35=plotting!$C$33+3,D35&lt;=plotting!$D$33),"sub_40.2",AND(D35=plotting!$C$33+3.5,D35&lt;=plotting!$D$33),"sub_40.3",AND(D35=plotting!$C$33+4,D35&lt;=plotting!$D$33),"sub_40.4",AND(D35=plotting!$C$33+4.5,D35&lt;=plotting!$D$33),"sub_40.5",AND(D35=plotting!$C$33+5,D35&lt;plotting!$D$33),"sub_40.6",AND(D35&gt;=plotting!$D$33,D35&lt;plotting!$C$34+2.5),"na",AND(D35=plotting!$C$34+2.5,D35&lt;=plotting!$D$34),"new_40.1",AND(D35=plotting!$C$34+3,D35&lt;=plotting!$D$34),"new_40.2",AND(D35=plotting!$C$34+3.5,D35&lt;=plotting!$D$34),"new_40.3",AND(D35=plotting!$C$34+4,D35&lt;=plotting!$D$34),"new_40.4",AND(D35=plotting!$C$34+4.5,D35&lt;=plotting!$D$34),"new_40.5",AND(D35=plotting!$C$34+5,D35&lt;plotting!$D$34),"new_40.6",AND(D35&gt;=plotting!$D$34,D35&lt;=plotting!$C$40),"na",AND(D35=plotting!$C$40+0.5,D35&lt;=plotting!$D$40),"max.1",AND(D35=plotting!$C$40+1,D35&lt;=plotting!$D$40),"max.2",AND(D35=plotting!$C$40+1.5,D35&lt;=plotting!$D$40),"max.3",AND(D35=plotting!$C$40+2,D35&lt;=plotting!$D$40),"max.4",AND(D35=plotting!$C$40+2.5,D35&lt;=plotting!$D$40),"max.5",AND(D35=plotting!$C$40+3,D35&lt;=plotting!$D$40),"max.6",AND(D35=plotting!$C$40+3.5,D35&lt;=plotting!$D$40),"max.7",AND(D35=plotting!$C$40+4,D35&lt;=plotting!$D$40),"max.8",AND(D35=plotting!$C$40+4.5,D35&lt;=plotting!$D$40),"max.9",AND(D35=plotting!$C$40+5,D35&lt;=plotting!$D$40),"max.10",AND(D35=plotting!$C$40+5.5,D35&lt;=plotting!$D$40),"max.11",AND(D35=plotting!$C$40+6,D35&lt;=plotting!$D$40),"max.12",AND(D35=plotting!$C$40+6.5,D35&lt;=plotting!$D$40),"max.13",AND(D35=plotting!$C$40+7,D35&lt;=plotting!$D$40),"max.14",AND(D35=plotting!$C$40+7.5,D35&lt;=plotting!$D$40),"max.15",AND(D35=plotting!$C$40+8,D35&lt;=plotting!$D$40),"max.16",AND(D35=plotting!$C$40+8.5,D35&lt;=plotting!$D$40),"max.17",AND(D35=plotting!$C$40+9,D35&lt;=plotting!$D$40),"max.18",AND(D35=plotting!$C$40+9.5,D35&lt;=plotting!$D$40),"max.19",AND(D35=plotting!$C$40+10,D35&lt;=plotting!$D$40),"max.20",AND(D35=plotting!$C$40+10.5,D35&lt;=plotting!$D$40),"max.21",AND(D35=plotting!$C$40+11,D35&lt;=plotting!$D$40),"max.22",AND(D35=plotting!$C$40+11.5,D35&lt;=plotting!$D$40),"max.23",AND(D35=plotting!$C$40+12,D35&lt;=plotting!$D$40),"max.24",AND(D35=plotting!$C$40+12.5,D35&lt;=plotting!$D$40),"max.25",AND(D35=plotting!$C$40+13,D35&lt;=plotting!$D$40),"max.26",AND(D35=plotting!$C$40+13.5,D35&lt;=plotting!$D$40),"max.27",AND(D35=plotting!$C$40+14,D35&lt;=plotting!$D$40),"max.28",AND(D35=plotting!$C$40+14.5,D35&lt;=plotting!$D$40),"max.29",AND(D35=plotting!$C$40+15,D35&lt;=plotting!$D$40),"max.30",AND(D35&gt;plotting!$D$40,D35&lt;=plotting!$C$49),"na",AND(D35=plotting!$C$49+0.5,D35&lt;=plotting!$D$49),"per.1",AND(D35=plotting!$C$49+1,D35&lt;=plotting!$D$49),"per.2",AND(D35=plotting!$C$49+1.5,D35&lt;=plotting!$D$49),"per.3",AND(D35=plotting!$C$49+2,D35&lt;=plotting!$D$49),"per.4",AND(D35=plotting!$C$49+2.5,D35&lt;=plotting!$D$49),"per.5",AND(D35=plotting!$C$49+3,D35&lt;=plotting!$D$49),"per.6",AND(D35=plotting!$C$49+3.5,D35&lt;=plotting!$D$49),"per.7",AND(D35=plotting!$C$49+4,D35&lt;=plotting!$D$49),"per.8",AND(D35=plotting!$C$49+4.5,D35&lt;=plotting!$D$49),"per.9",AND(D35=plotting!$C$49+5,D35&lt;=plotting!$D$49),"per.10",AND(D35=plotting!$C$49+5.5,D35&lt;=plotting!$D$49),"per.11",AND(D35=plotting!$C$49+6,D35&lt;=plotting!$D$49),"per.12",AND(D35=plotting!$C$49+6.5,D35&lt;=plotting!$D$49),"per.13",AND(D35=plotting!$C$49+7,D35&lt;=plotting!$D$49),"per.14",AND(D35=plotting!$C$49+7.5,D35&lt;=plotting!$D$49),"per.15",AND(D35=plotting!$C$49+8,D35&lt;=plotting!$D$49),"per.16",AND(D35=plotting!$C$49+8.5,D35&lt;=plotting!$D$49),"per.17",AND(D35=plotting!$C$49+9,D35&lt;=plotting!$D$49),"per.18",AND(D35=plotting!$C$49+9.5,D35&lt;=plotting!$D$49),"per.19",AND(D35=plotting!$C$49+10,D35&lt;=plotting!$D$49),"per.20",AND(D35=plotting!$C$49+10.5,D35&lt;=plotting!$D$49),"per.21",AND(D35=plotting!$C$49+11,D35&lt;=plotting!$D$49),"per.22",AND(D35=plotting!$C$49+11.5,D35&lt;=plotting!$D$49),"per.23",AND(D35=plotting!$C$49+12,D35&lt;=plotting!$D$49),"per.24",AND(D35=plotting!$C$49+12.5,D35&lt;=plotting!$D$49),"per.25",AND(D35=plotting!$C$49+13,D35&lt;=plotting!$D$49),"per.26",AND(D35=plotting!$C$49+13.5,D35&lt;=plotting!$D$49),"per.27",AND(D35=plotting!$C$49+14,D35&lt;=plotting!$D$49),"per.28",AND(D35=plotting!$C$49+14.5,D35&lt;=plotting!$D$49),"per.29",AND(D35=plotting!$C$49+15,D35&lt;=plotting!$D$49),"per.30",D35&gt;plotting!$D$49,"na")</f>
        <v>na</v>
      </c>
      <c r="M35" s="11" t="str" cm="1">
        <f t="array" ref="M35">_xlfn.IFS(D35&lt;plotting!$C$32+2.5,"na",AND(D35&gt;=plotting!$C$32,D35&lt;plotting!$D$32),plotting!$F$32,AND(D35&gt;=plotting!$D$32,D35&lt;plotting!$C$33+2.5),"na",AND(D35&gt;=plotting!$C$33,D35&lt;plotting!$D$33),plotting!$F$33,AND(D35&gt;=plotting!$D$33,D35&lt;plotting!$C$34+2.5),"na",AND(D35&gt;=plotting!$C$34,D35&lt;plotting!$D$34),plotting!$F$34,AND(D35&gt;=plotting!$D$34,D35&lt;plotting!$I$40),"na",D35=plotting!$I$40,plotting!$J$40,AND(D35&gt;plotting!$I$40,D35&lt;plotting!$I$41,D35&lt;plotting!$D$40),"na",D35=plotting!$I$41,plotting!$J$41,AND(D35&gt;plotting!$I$41,D35&lt;plotting!$I$42,D35&lt;plotting!$D$40),"na",D35=plotting!$I$42,plotting!$J$42,AND(D35&gt;plotting!$I$42,D35&lt;=plotting!$D$40),"na",AND(D35&gt;plotting!$D$40,D35&lt;=plotting!$C$49),"na",AND(D35&gt;plotting!$C$49,D35&lt;=plotting!$D$49),plotting!$E$49,D35&gt;plotting!$D$49,"na")</f>
        <v>na</v>
      </c>
      <c r="N35" s="11" cm="1">
        <f t="array" ref="N35">_xlfn.IFS(D35&lt;plotting!$C$32+2.5,"na",AND(D35&gt;=plotting!$C$32,D35&lt;plotting!$D$32),plotting!$G$32,AND(D35&gt;=plotting!$D$32,D35&lt;plotting!$C$33+2.5),"na",AND(D35&gt;=plotting!$C$33,D35&lt;plotting!$D$33),plotting!$G$33,AND(D35&gt;=plotting!$D$33,D35&lt;plotting!$C$34+2.5),"na",AND(D35&gt;=plotting!$C$34,D35&lt;plotting!$D$34),plotting!$G$34,AND(D35&gt;=plotting!$D$34,D35&lt;=plotting!$C$40),"na",AND(D35&gt;plotting!$C$40,D35&lt;=plotting!$D$40),plotting!$K$40,AND(D35&gt;plotting!$D$40,D35&lt;=plotting!$C$49),"na",AND(D35&gt;plotting!$C$49,D35&lt;=plotting!$F$49),plotting!$G$49,AND(D35&gt;plotting!$F$49,D35&lt;=plotting!$F$50),plotting!$G$50,AND(D35&gt;plotting!$F$50,D35&lt;=plotting!$F$51),plotting!$G$51,AND(D35&gt;plotting!$F$51,D35&lt;=plotting!$F$52),plotting!$G$52,AND(D35&gt;plotting!$F$52,D35&lt;=plotting!$F$53),plotting!$G$53,AND(D35&gt;plotting!$F$53,D35&lt;=plotting!$D$49),plotting!$G$54,D35&gt;plotting!$D$49,"na")</f>
        <v>0</v>
      </c>
      <c r="O35" s="11" t="str">
        <f>IF(AND(D35&gt;plotting!$C$40,D35&lt;=plotting!$D$40),plotting!$H$40,"na")</f>
        <v>na</v>
      </c>
      <c r="P35" t="str">
        <f>IF(AND(D35&gt;plotting!$C$40,D35&lt;=plotting!$D$40),plotting!$L$40,"na")</f>
        <v>na</v>
      </c>
      <c r="Q35" t="str">
        <f>IF(AND(D35&gt;plotting!$C$40,D35&lt;=plotting!$D$40),plotting!$J$43,"na")</f>
        <v>na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35">
      <c r="A36" s="11">
        <f>IF(plotting!$D$4&gt;0,plotting!$D$4,"na")</f>
        <v>5</v>
      </c>
      <c r="B36" s="11" t="str">
        <f>IF(plotting!$D$10&gt;0,plotting!$D$10,"na")</f>
        <v>idr4000_h24</v>
      </c>
      <c r="C36" s="11" t="str">
        <f>IF(plotting!$D$11&gt;0,plotting!$D$11,"na")</f>
        <v>t1</v>
      </c>
      <c r="D36" s="11">
        <v>17.5</v>
      </c>
      <c r="E36" s="11" t="str">
        <f>IF(plotting!$D$5&gt;0,plotting!$D$5,"na")</f>
        <v>M</v>
      </c>
      <c r="F36" s="11">
        <f>IF(plotting!$D$7&gt;0,plotting!$D$7,"na")</f>
        <v>180</v>
      </c>
      <c r="G36" s="11">
        <f>IF(plotting!$D$8&gt;0,plotting!$D$8,"na")</f>
        <v>74.599999999999994</v>
      </c>
      <c r="H36" s="11">
        <f>IF(AND(plotting!$D$6&gt;0,plotting!$D$12&gt;0),(plotting!$D$12-plotting!$D$6)/365,"na")</f>
        <v>23.183561643835617</v>
      </c>
      <c r="I36" s="11">
        <f>IF(plotting!$D$18&gt;0,plotting!$D$18,"na")</f>
        <v>18.8</v>
      </c>
      <c r="J36" s="11">
        <f>IF(plotting!$D$19&gt;0,plotting!$D$19,"na")</f>
        <v>66</v>
      </c>
      <c r="K36" s="11">
        <f>IF(plotting!$D$13&gt;0,plotting!$D$13*24,"na")</f>
        <v>9.4666666666666668</v>
      </c>
      <c r="L36" s="12" t="str" cm="1">
        <f t="array" ref="L36">_xlfn.IFS(D36&lt;plotting!$C$32+2.5,"na",AND(D36=plotting!$C$32+2.5,D36&lt;=plotting!$D$32),"sub_25.1",AND(D36=plotting!$C$32+3,D36&lt;=plotting!$D$32),"sub_25.2",AND(D36=plotting!$C$32+3.5,D36&lt;=plotting!$D$32),"sub_25.3",AND(D36=plotting!$C$32+4,D36&lt;=plotting!$D$32),"sub_25.4",AND(D36=plotting!$C$32+4.5,D36&lt;=plotting!$D$32),"sub_25.5",AND(D36=plotting!$C$32+5,D36&lt;plotting!$D$32),"sub_25.6",AND(D36&gt;=plotting!$D$32,D36&lt;plotting!$C$33+2.5),"na",AND(D36=plotting!$C$33+2.5,D36&lt;=plotting!$D$33),"sub_40.1",AND(D36=plotting!$C$33+3,D36&lt;=plotting!$D$33),"sub_40.2",AND(D36=plotting!$C$33+3.5,D36&lt;=plotting!$D$33),"sub_40.3",AND(D36=plotting!$C$33+4,D36&lt;=plotting!$D$33),"sub_40.4",AND(D36=plotting!$C$33+4.5,D36&lt;=plotting!$D$33),"sub_40.5",AND(D36=plotting!$C$33+5,D36&lt;plotting!$D$33),"sub_40.6",AND(D36&gt;=plotting!$D$33,D36&lt;plotting!$C$34+2.5),"na",AND(D36=plotting!$C$34+2.5,D36&lt;=plotting!$D$34),"new_40.1",AND(D36=plotting!$C$34+3,D36&lt;=plotting!$D$34),"new_40.2",AND(D36=plotting!$C$34+3.5,D36&lt;=plotting!$D$34),"new_40.3",AND(D36=plotting!$C$34+4,D36&lt;=plotting!$D$34),"new_40.4",AND(D36=plotting!$C$34+4.5,D36&lt;=plotting!$D$34),"new_40.5",AND(D36=plotting!$C$34+5,D36&lt;plotting!$D$34),"new_40.6",AND(D36&gt;=plotting!$D$34,D36&lt;=plotting!$C$40),"na",AND(D36=plotting!$C$40+0.5,D36&lt;=plotting!$D$40),"max.1",AND(D36=plotting!$C$40+1,D36&lt;=plotting!$D$40),"max.2",AND(D36=plotting!$C$40+1.5,D36&lt;=plotting!$D$40),"max.3",AND(D36=plotting!$C$40+2,D36&lt;=plotting!$D$40),"max.4",AND(D36=plotting!$C$40+2.5,D36&lt;=plotting!$D$40),"max.5",AND(D36=plotting!$C$40+3,D36&lt;=plotting!$D$40),"max.6",AND(D36=plotting!$C$40+3.5,D36&lt;=plotting!$D$40),"max.7",AND(D36=plotting!$C$40+4,D36&lt;=plotting!$D$40),"max.8",AND(D36=plotting!$C$40+4.5,D36&lt;=plotting!$D$40),"max.9",AND(D36=plotting!$C$40+5,D36&lt;=plotting!$D$40),"max.10",AND(D36=plotting!$C$40+5.5,D36&lt;=plotting!$D$40),"max.11",AND(D36=plotting!$C$40+6,D36&lt;=plotting!$D$40),"max.12",AND(D36=plotting!$C$40+6.5,D36&lt;=plotting!$D$40),"max.13",AND(D36=plotting!$C$40+7,D36&lt;=plotting!$D$40),"max.14",AND(D36=plotting!$C$40+7.5,D36&lt;=plotting!$D$40),"max.15",AND(D36=plotting!$C$40+8,D36&lt;=plotting!$D$40),"max.16",AND(D36=plotting!$C$40+8.5,D36&lt;=plotting!$D$40),"max.17",AND(D36=plotting!$C$40+9,D36&lt;=plotting!$D$40),"max.18",AND(D36=plotting!$C$40+9.5,D36&lt;=plotting!$D$40),"max.19",AND(D36=plotting!$C$40+10,D36&lt;=plotting!$D$40),"max.20",AND(D36=plotting!$C$40+10.5,D36&lt;=plotting!$D$40),"max.21",AND(D36=plotting!$C$40+11,D36&lt;=plotting!$D$40),"max.22",AND(D36=plotting!$C$40+11.5,D36&lt;=plotting!$D$40),"max.23",AND(D36=plotting!$C$40+12,D36&lt;=plotting!$D$40),"max.24",AND(D36=plotting!$C$40+12.5,D36&lt;=plotting!$D$40),"max.25",AND(D36=plotting!$C$40+13,D36&lt;=plotting!$D$40),"max.26",AND(D36=plotting!$C$40+13.5,D36&lt;=plotting!$D$40),"max.27",AND(D36=plotting!$C$40+14,D36&lt;=plotting!$D$40),"max.28",AND(D36=plotting!$C$40+14.5,D36&lt;=plotting!$D$40),"max.29",AND(D36=plotting!$C$40+15,D36&lt;=plotting!$D$40),"max.30",AND(D36&gt;plotting!$D$40,D36&lt;=plotting!$C$49),"na",AND(D36=plotting!$C$49+0.5,D36&lt;=plotting!$D$49),"per.1",AND(D36=plotting!$C$49+1,D36&lt;=plotting!$D$49),"per.2",AND(D36=plotting!$C$49+1.5,D36&lt;=plotting!$D$49),"per.3",AND(D36=plotting!$C$49+2,D36&lt;=plotting!$D$49),"per.4",AND(D36=plotting!$C$49+2.5,D36&lt;=plotting!$D$49),"per.5",AND(D36=plotting!$C$49+3,D36&lt;=plotting!$D$49),"per.6",AND(D36=plotting!$C$49+3.5,D36&lt;=plotting!$D$49),"per.7",AND(D36=plotting!$C$49+4,D36&lt;=plotting!$D$49),"per.8",AND(D36=plotting!$C$49+4.5,D36&lt;=plotting!$D$49),"per.9",AND(D36=plotting!$C$49+5,D36&lt;=plotting!$D$49),"per.10",AND(D36=plotting!$C$49+5.5,D36&lt;=plotting!$D$49),"per.11",AND(D36=plotting!$C$49+6,D36&lt;=plotting!$D$49),"per.12",AND(D36=plotting!$C$49+6.5,D36&lt;=plotting!$D$49),"per.13",AND(D36=plotting!$C$49+7,D36&lt;=plotting!$D$49),"per.14",AND(D36=plotting!$C$49+7.5,D36&lt;=plotting!$D$49),"per.15",AND(D36=plotting!$C$49+8,D36&lt;=plotting!$D$49),"per.16",AND(D36=plotting!$C$49+8.5,D36&lt;=plotting!$D$49),"per.17",AND(D36=plotting!$C$49+9,D36&lt;=plotting!$D$49),"per.18",AND(D36=plotting!$C$49+9.5,D36&lt;=plotting!$D$49),"per.19",AND(D36=plotting!$C$49+10,D36&lt;=plotting!$D$49),"per.20",AND(D36=plotting!$C$49+10.5,D36&lt;=plotting!$D$49),"per.21",AND(D36=plotting!$C$49+11,D36&lt;=plotting!$D$49),"per.22",AND(D36=plotting!$C$49+11.5,D36&lt;=plotting!$D$49),"per.23",AND(D36=plotting!$C$49+12,D36&lt;=plotting!$D$49),"per.24",AND(D36=plotting!$C$49+12.5,D36&lt;=plotting!$D$49),"per.25",AND(D36=plotting!$C$49+13,D36&lt;=plotting!$D$49),"per.26",AND(D36=plotting!$C$49+13.5,D36&lt;=plotting!$D$49),"per.27",AND(D36=plotting!$C$49+14,D36&lt;=plotting!$D$49),"per.28",AND(D36=plotting!$C$49+14.5,D36&lt;=plotting!$D$49),"per.29",AND(D36=plotting!$C$49+15,D36&lt;=plotting!$D$49),"per.30",D36&gt;plotting!$D$49,"na")</f>
        <v>na</v>
      </c>
      <c r="M36" s="11" t="str" cm="1">
        <f t="array" ref="M36">_xlfn.IFS(D36&lt;plotting!$C$32+2.5,"na",AND(D36&gt;=plotting!$C$32,D36&lt;plotting!$D$32),plotting!$F$32,AND(D36&gt;=plotting!$D$32,D36&lt;plotting!$C$33+2.5),"na",AND(D36&gt;=plotting!$C$33,D36&lt;plotting!$D$33),plotting!$F$33,AND(D36&gt;=plotting!$D$33,D36&lt;plotting!$C$34+2.5),"na",AND(D36&gt;=plotting!$C$34,D36&lt;plotting!$D$34),plotting!$F$34,AND(D36&gt;=plotting!$D$34,D36&lt;plotting!$I$40),"na",D36=plotting!$I$40,plotting!$J$40,AND(D36&gt;plotting!$I$40,D36&lt;plotting!$I$41,D36&lt;plotting!$D$40),"na",D36=plotting!$I$41,plotting!$J$41,AND(D36&gt;plotting!$I$41,D36&lt;plotting!$I$42,D36&lt;plotting!$D$40),"na",D36=plotting!$I$42,plotting!$J$42,AND(D36&gt;plotting!$I$42,D36&lt;=plotting!$D$40),"na",AND(D36&gt;plotting!$D$40,D36&lt;=plotting!$C$49),"na",AND(D36&gt;plotting!$C$49,D36&lt;=plotting!$D$49),plotting!$E$49,D36&gt;plotting!$D$49,"na")</f>
        <v>na</v>
      </c>
      <c r="N36" s="11" cm="1">
        <f t="array" ref="N36">_xlfn.IFS(D36&lt;plotting!$C$32+2.5,"na",AND(D36&gt;=plotting!$C$32,D36&lt;plotting!$D$32),plotting!$G$32,AND(D36&gt;=plotting!$D$32,D36&lt;plotting!$C$33+2.5),"na",AND(D36&gt;=plotting!$C$33,D36&lt;plotting!$D$33),plotting!$G$33,AND(D36&gt;=plotting!$D$33,D36&lt;plotting!$C$34+2.5),"na",AND(D36&gt;=plotting!$C$34,D36&lt;plotting!$D$34),plotting!$G$34,AND(D36&gt;=plotting!$D$34,D36&lt;=plotting!$C$40),"na",AND(D36&gt;plotting!$C$40,D36&lt;=plotting!$D$40),plotting!$K$40,AND(D36&gt;plotting!$D$40,D36&lt;=plotting!$C$49),"na",AND(D36&gt;plotting!$C$49,D36&lt;=plotting!$F$49),plotting!$G$49,AND(D36&gt;plotting!$F$49,D36&lt;=plotting!$F$50),plotting!$G$50,AND(D36&gt;plotting!$F$50,D36&lt;=plotting!$F$51),plotting!$G$51,AND(D36&gt;plotting!$F$51,D36&lt;=plotting!$F$52),plotting!$G$52,AND(D36&gt;plotting!$F$52,D36&lt;=plotting!$F$53),plotting!$G$53,AND(D36&gt;plotting!$F$53,D36&lt;=plotting!$D$49),plotting!$G$54,D36&gt;plotting!$D$49,"na")</f>
        <v>0</v>
      </c>
      <c r="O36" s="11" t="str">
        <f>IF(AND(D36&gt;plotting!$C$40,D36&lt;=plotting!$D$40),plotting!$H$40,"na")</f>
        <v>na</v>
      </c>
      <c r="P36" t="str">
        <f>IF(AND(D36&gt;plotting!$C$40,D36&lt;=plotting!$D$40),plotting!$L$40,"na")</f>
        <v>na</v>
      </c>
      <c r="Q36" t="str">
        <f>IF(AND(D36&gt;plotting!$C$40,D36&lt;=plotting!$D$40),plotting!$J$43,"na")</f>
        <v>na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35">
      <c r="A37" s="11">
        <f>IF(plotting!$D$4&gt;0,plotting!$D$4,"na")</f>
        <v>5</v>
      </c>
      <c r="B37" s="11" t="str">
        <f>IF(plotting!$D$10&gt;0,plotting!$D$10,"na")</f>
        <v>idr4000_h24</v>
      </c>
      <c r="C37" s="11" t="str">
        <f>IF(plotting!$D$11&gt;0,plotting!$D$11,"na")</f>
        <v>t1</v>
      </c>
      <c r="D37" s="11">
        <v>18</v>
      </c>
      <c r="E37" s="11" t="str">
        <f>IF(plotting!$D$5&gt;0,plotting!$D$5,"na")</f>
        <v>M</v>
      </c>
      <c r="F37" s="11">
        <f>IF(plotting!$D$7&gt;0,plotting!$D$7,"na")</f>
        <v>180</v>
      </c>
      <c r="G37" s="11">
        <f>IF(plotting!$D$8&gt;0,plotting!$D$8,"na")</f>
        <v>74.599999999999994</v>
      </c>
      <c r="H37" s="11">
        <f>IF(AND(plotting!$D$6&gt;0,plotting!$D$12&gt;0),(plotting!$D$12-plotting!$D$6)/365,"na")</f>
        <v>23.183561643835617</v>
      </c>
      <c r="I37" s="11">
        <f>IF(plotting!$D$18&gt;0,plotting!$D$18,"na")</f>
        <v>18.8</v>
      </c>
      <c r="J37" s="11">
        <f>IF(plotting!$D$19&gt;0,plotting!$D$19,"na")</f>
        <v>66</v>
      </c>
      <c r="K37" s="11">
        <f>IF(plotting!$D$13&gt;0,plotting!$D$13*24,"na")</f>
        <v>9.4666666666666668</v>
      </c>
      <c r="L37" s="12" t="str" cm="1">
        <f t="array" ref="L37">_xlfn.IFS(D37&lt;plotting!$C$32+2.5,"na",AND(D37=plotting!$C$32+2.5,D37&lt;=plotting!$D$32),"sub_25.1",AND(D37=plotting!$C$32+3,D37&lt;=plotting!$D$32),"sub_25.2",AND(D37=plotting!$C$32+3.5,D37&lt;=plotting!$D$32),"sub_25.3",AND(D37=plotting!$C$32+4,D37&lt;=plotting!$D$32),"sub_25.4",AND(D37=plotting!$C$32+4.5,D37&lt;=plotting!$D$32),"sub_25.5",AND(D37=plotting!$C$32+5,D37&lt;plotting!$D$32),"sub_25.6",AND(D37&gt;=plotting!$D$32,D37&lt;plotting!$C$33+2.5),"na",AND(D37=plotting!$C$33+2.5,D37&lt;=plotting!$D$33),"sub_40.1",AND(D37=plotting!$C$33+3,D37&lt;=plotting!$D$33),"sub_40.2",AND(D37=plotting!$C$33+3.5,D37&lt;=plotting!$D$33),"sub_40.3",AND(D37=plotting!$C$33+4,D37&lt;=plotting!$D$33),"sub_40.4",AND(D37=plotting!$C$33+4.5,D37&lt;=plotting!$D$33),"sub_40.5",AND(D37=plotting!$C$33+5,D37&lt;plotting!$D$33),"sub_40.6",AND(D37&gt;=plotting!$D$33,D37&lt;plotting!$C$34+2.5),"na",AND(D37=plotting!$C$34+2.5,D37&lt;=plotting!$D$34),"new_40.1",AND(D37=plotting!$C$34+3,D37&lt;=plotting!$D$34),"new_40.2",AND(D37=plotting!$C$34+3.5,D37&lt;=plotting!$D$34),"new_40.3",AND(D37=plotting!$C$34+4,D37&lt;=plotting!$D$34),"new_40.4",AND(D37=plotting!$C$34+4.5,D37&lt;=plotting!$D$34),"new_40.5",AND(D37=plotting!$C$34+5,D37&lt;plotting!$D$34),"new_40.6",AND(D37&gt;=plotting!$D$34,D37&lt;=plotting!$C$40),"na",AND(D37=plotting!$C$40+0.5,D37&lt;=plotting!$D$40),"max.1",AND(D37=plotting!$C$40+1,D37&lt;=plotting!$D$40),"max.2",AND(D37=plotting!$C$40+1.5,D37&lt;=plotting!$D$40),"max.3",AND(D37=plotting!$C$40+2,D37&lt;=plotting!$D$40),"max.4",AND(D37=plotting!$C$40+2.5,D37&lt;=plotting!$D$40),"max.5",AND(D37=plotting!$C$40+3,D37&lt;=plotting!$D$40),"max.6",AND(D37=plotting!$C$40+3.5,D37&lt;=plotting!$D$40),"max.7",AND(D37=plotting!$C$40+4,D37&lt;=plotting!$D$40),"max.8",AND(D37=plotting!$C$40+4.5,D37&lt;=plotting!$D$40),"max.9",AND(D37=plotting!$C$40+5,D37&lt;=plotting!$D$40),"max.10",AND(D37=plotting!$C$40+5.5,D37&lt;=plotting!$D$40),"max.11",AND(D37=plotting!$C$40+6,D37&lt;=plotting!$D$40),"max.12",AND(D37=plotting!$C$40+6.5,D37&lt;=plotting!$D$40),"max.13",AND(D37=plotting!$C$40+7,D37&lt;=plotting!$D$40),"max.14",AND(D37=plotting!$C$40+7.5,D37&lt;=plotting!$D$40),"max.15",AND(D37=plotting!$C$40+8,D37&lt;=plotting!$D$40),"max.16",AND(D37=plotting!$C$40+8.5,D37&lt;=plotting!$D$40),"max.17",AND(D37=plotting!$C$40+9,D37&lt;=plotting!$D$40),"max.18",AND(D37=plotting!$C$40+9.5,D37&lt;=plotting!$D$40),"max.19",AND(D37=plotting!$C$40+10,D37&lt;=plotting!$D$40),"max.20",AND(D37=plotting!$C$40+10.5,D37&lt;=plotting!$D$40),"max.21",AND(D37=plotting!$C$40+11,D37&lt;=plotting!$D$40),"max.22",AND(D37=plotting!$C$40+11.5,D37&lt;=plotting!$D$40),"max.23",AND(D37=plotting!$C$40+12,D37&lt;=plotting!$D$40),"max.24",AND(D37=plotting!$C$40+12.5,D37&lt;=plotting!$D$40),"max.25",AND(D37=plotting!$C$40+13,D37&lt;=plotting!$D$40),"max.26",AND(D37=plotting!$C$40+13.5,D37&lt;=plotting!$D$40),"max.27",AND(D37=plotting!$C$40+14,D37&lt;=plotting!$D$40),"max.28",AND(D37=plotting!$C$40+14.5,D37&lt;=plotting!$D$40),"max.29",AND(D37=plotting!$C$40+15,D37&lt;=plotting!$D$40),"max.30",AND(D37&gt;plotting!$D$40,D37&lt;=plotting!$C$49),"na",AND(D37=plotting!$C$49+0.5,D37&lt;=plotting!$D$49),"per.1",AND(D37=plotting!$C$49+1,D37&lt;=plotting!$D$49),"per.2",AND(D37=plotting!$C$49+1.5,D37&lt;=plotting!$D$49),"per.3",AND(D37=plotting!$C$49+2,D37&lt;=plotting!$D$49),"per.4",AND(D37=plotting!$C$49+2.5,D37&lt;=plotting!$D$49),"per.5",AND(D37=plotting!$C$49+3,D37&lt;=plotting!$D$49),"per.6",AND(D37=plotting!$C$49+3.5,D37&lt;=plotting!$D$49),"per.7",AND(D37=plotting!$C$49+4,D37&lt;=plotting!$D$49),"per.8",AND(D37=plotting!$C$49+4.5,D37&lt;=plotting!$D$49),"per.9",AND(D37=plotting!$C$49+5,D37&lt;=plotting!$D$49),"per.10",AND(D37=plotting!$C$49+5.5,D37&lt;=plotting!$D$49),"per.11",AND(D37=plotting!$C$49+6,D37&lt;=plotting!$D$49),"per.12",AND(D37=plotting!$C$49+6.5,D37&lt;=plotting!$D$49),"per.13",AND(D37=plotting!$C$49+7,D37&lt;=plotting!$D$49),"per.14",AND(D37=plotting!$C$49+7.5,D37&lt;=plotting!$D$49),"per.15",AND(D37=plotting!$C$49+8,D37&lt;=plotting!$D$49),"per.16",AND(D37=plotting!$C$49+8.5,D37&lt;=plotting!$D$49),"per.17",AND(D37=plotting!$C$49+9,D37&lt;=plotting!$D$49),"per.18",AND(D37=plotting!$C$49+9.5,D37&lt;=plotting!$D$49),"per.19",AND(D37=plotting!$C$49+10,D37&lt;=plotting!$D$49),"per.20",AND(D37=plotting!$C$49+10.5,D37&lt;=plotting!$D$49),"per.21",AND(D37=plotting!$C$49+11,D37&lt;=plotting!$D$49),"per.22",AND(D37=plotting!$C$49+11.5,D37&lt;=plotting!$D$49),"per.23",AND(D37=plotting!$C$49+12,D37&lt;=plotting!$D$49),"per.24",AND(D37=plotting!$C$49+12.5,D37&lt;=plotting!$D$49),"per.25",AND(D37=plotting!$C$49+13,D37&lt;=plotting!$D$49),"per.26",AND(D37=plotting!$C$49+13.5,D37&lt;=plotting!$D$49),"per.27",AND(D37=plotting!$C$49+14,D37&lt;=plotting!$D$49),"per.28",AND(D37=plotting!$C$49+14.5,D37&lt;=plotting!$D$49),"per.29",AND(D37=plotting!$C$49+15,D37&lt;=plotting!$D$49),"per.30",D37&gt;plotting!$D$49,"na")</f>
        <v>na</v>
      </c>
      <c r="M37" s="11" t="str" cm="1">
        <f t="array" ref="M37">_xlfn.IFS(D37&lt;plotting!$C$32+2.5,"na",AND(D37&gt;=plotting!$C$32,D37&lt;plotting!$D$32),plotting!$F$32,AND(D37&gt;=plotting!$D$32,D37&lt;plotting!$C$33+2.5),"na",AND(D37&gt;=plotting!$C$33,D37&lt;plotting!$D$33),plotting!$F$33,AND(D37&gt;=plotting!$D$33,D37&lt;plotting!$C$34+2.5),"na",AND(D37&gt;=plotting!$C$34,D37&lt;plotting!$D$34),plotting!$F$34,AND(D37&gt;=plotting!$D$34,D37&lt;plotting!$I$40),"na",D37=plotting!$I$40,plotting!$J$40,AND(D37&gt;plotting!$I$40,D37&lt;plotting!$I$41,D37&lt;plotting!$D$40),"na",D37=plotting!$I$41,plotting!$J$41,AND(D37&gt;plotting!$I$41,D37&lt;plotting!$I$42,D37&lt;plotting!$D$40),"na",D37=plotting!$I$42,plotting!$J$42,AND(D37&gt;plotting!$I$42,D37&lt;=plotting!$D$40),"na",AND(D37&gt;plotting!$D$40,D37&lt;=plotting!$C$49),"na",AND(D37&gt;plotting!$C$49,D37&lt;=plotting!$D$49),plotting!$E$49,D37&gt;plotting!$D$49,"na")</f>
        <v>na</v>
      </c>
      <c r="N37" s="11" cm="1">
        <f t="array" ref="N37">_xlfn.IFS(D37&lt;plotting!$C$32+2.5,"na",AND(D37&gt;=plotting!$C$32,D37&lt;plotting!$D$32),plotting!$G$32,AND(D37&gt;=plotting!$D$32,D37&lt;plotting!$C$33+2.5),"na",AND(D37&gt;=plotting!$C$33,D37&lt;plotting!$D$33),plotting!$G$33,AND(D37&gt;=plotting!$D$33,D37&lt;plotting!$C$34+2.5),"na",AND(D37&gt;=plotting!$C$34,D37&lt;plotting!$D$34),plotting!$G$34,AND(D37&gt;=plotting!$D$34,D37&lt;=plotting!$C$40),"na",AND(D37&gt;plotting!$C$40,D37&lt;=plotting!$D$40),plotting!$K$40,AND(D37&gt;plotting!$D$40,D37&lt;=plotting!$C$49),"na",AND(D37&gt;plotting!$C$49,D37&lt;=plotting!$F$49),plotting!$G$49,AND(D37&gt;plotting!$F$49,D37&lt;=plotting!$F$50),plotting!$G$50,AND(D37&gt;plotting!$F$50,D37&lt;=plotting!$F$51),plotting!$G$51,AND(D37&gt;plotting!$F$51,D37&lt;=plotting!$F$52),plotting!$G$52,AND(D37&gt;plotting!$F$52,D37&lt;=plotting!$F$53),plotting!$G$53,AND(D37&gt;plotting!$F$53,D37&lt;=plotting!$D$49),plotting!$G$54,D37&gt;plotting!$D$49,"na")</f>
        <v>0</v>
      </c>
      <c r="O37" s="11" t="str">
        <f>IF(AND(D37&gt;plotting!$C$40,D37&lt;=plotting!$D$40),plotting!$H$40,"na")</f>
        <v>na</v>
      </c>
      <c r="P37" t="str">
        <f>IF(AND(D37&gt;plotting!$C$40,D37&lt;=plotting!$D$40),plotting!$L$40,"na")</f>
        <v>na</v>
      </c>
      <c r="Q37" t="str">
        <f>IF(AND(D37&gt;plotting!$C$40,D37&lt;=plotting!$D$40),plotting!$J$43,"na")</f>
        <v>na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35">
      <c r="A38" s="11">
        <f>IF(plotting!$D$4&gt;0,plotting!$D$4,"na")</f>
        <v>5</v>
      </c>
      <c r="B38" s="11" t="str">
        <f>IF(plotting!$D$10&gt;0,plotting!$D$10,"na")</f>
        <v>idr4000_h24</v>
      </c>
      <c r="C38" s="11" t="str">
        <f>IF(plotting!$D$11&gt;0,plotting!$D$11,"na")</f>
        <v>t1</v>
      </c>
      <c r="D38" s="11">
        <v>18.5</v>
      </c>
      <c r="E38" s="11" t="str">
        <f>IF(plotting!$D$5&gt;0,plotting!$D$5,"na")</f>
        <v>M</v>
      </c>
      <c r="F38" s="11">
        <f>IF(plotting!$D$7&gt;0,plotting!$D$7,"na")</f>
        <v>180</v>
      </c>
      <c r="G38" s="11">
        <f>IF(plotting!$D$8&gt;0,plotting!$D$8,"na")</f>
        <v>74.599999999999994</v>
      </c>
      <c r="H38" s="11">
        <f>IF(AND(plotting!$D$6&gt;0,plotting!$D$12&gt;0),(plotting!$D$12-plotting!$D$6)/365,"na")</f>
        <v>23.183561643835617</v>
      </c>
      <c r="I38" s="11">
        <f>IF(plotting!$D$18&gt;0,plotting!$D$18,"na")</f>
        <v>18.8</v>
      </c>
      <c r="J38" s="11">
        <f>IF(plotting!$D$19&gt;0,plotting!$D$19,"na")</f>
        <v>66</v>
      </c>
      <c r="K38" s="11">
        <f>IF(plotting!$D$13&gt;0,plotting!$D$13*24,"na")</f>
        <v>9.4666666666666668</v>
      </c>
      <c r="L38" s="12" t="str" cm="1">
        <f t="array" ref="L38">_xlfn.IFS(D38&lt;plotting!$C$32+2.5,"na",AND(D38=plotting!$C$32+2.5,D38&lt;=plotting!$D$32),"sub_25.1",AND(D38=plotting!$C$32+3,D38&lt;=plotting!$D$32),"sub_25.2",AND(D38=plotting!$C$32+3.5,D38&lt;=plotting!$D$32),"sub_25.3",AND(D38=plotting!$C$32+4,D38&lt;=plotting!$D$32),"sub_25.4",AND(D38=plotting!$C$32+4.5,D38&lt;=plotting!$D$32),"sub_25.5",AND(D38=plotting!$C$32+5,D38&lt;plotting!$D$32),"sub_25.6",AND(D38&gt;=plotting!$D$32,D38&lt;plotting!$C$33+2.5),"na",AND(D38=plotting!$C$33+2.5,D38&lt;=plotting!$D$33),"sub_40.1",AND(D38=plotting!$C$33+3,D38&lt;=plotting!$D$33),"sub_40.2",AND(D38=plotting!$C$33+3.5,D38&lt;=plotting!$D$33),"sub_40.3",AND(D38=plotting!$C$33+4,D38&lt;=plotting!$D$33),"sub_40.4",AND(D38=plotting!$C$33+4.5,D38&lt;=plotting!$D$33),"sub_40.5",AND(D38=plotting!$C$33+5,D38&lt;plotting!$D$33),"sub_40.6",AND(D38&gt;=plotting!$D$33,D38&lt;plotting!$C$34+2.5),"na",AND(D38=plotting!$C$34+2.5,D38&lt;=plotting!$D$34),"new_40.1",AND(D38=plotting!$C$34+3,D38&lt;=plotting!$D$34),"new_40.2",AND(D38=plotting!$C$34+3.5,D38&lt;=plotting!$D$34),"new_40.3",AND(D38=plotting!$C$34+4,D38&lt;=plotting!$D$34),"new_40.4",AND(D38=plotting!$C$34+4.5,D38&lt;=plotting!$D$34),"new_40.5",AND(D38=plotting!$C$34+5,D38&lt;plotting!$D$34),"new_40.6",AND(D38&gt;=plotting!$D$34,D38&lt;=plotting!$C$40),"na",AND(D38=plotting!$C$40+0.5,D38&lt;=plotting!$D$40),"max.1",AND(D38=plotting!$C$40+1,D38&lt;=plotting!$D$40),"max.2",AND(D38=plotting!$C$40+1.5,D38&lt;=plotting!$D$40),"max.3",AND(D38=plotting!$C$40+2,D38&lt;=plotting!$D$40),"max.4",AND(D38=plotting!$C$40+2.5,D38&lt;=plotting!$D$40),"max.5",AND(D38=plotting!$C$40+3,D38&lt;=plotting!$D$40),"max.6",AND(D38=plotting!$C$40+3.5,D38&lt;=plotting!$D$40),"max.7",AND(D38=plotting!$C$40+4,D38&lt;=plotting!$D$40),"max.8",AND(D38=plotting!$C$40+4.5,D38&lt;=plotting!$D$40),"max.9",AND(D38=plotting!$C$40+5,D38&lt;=plotting!$D$40),"max.10",AND(D38=plotting!$C$40+5.5,D38&lt;=plotting!$D$40),"max.11",AND(D38=plotting!$C$40+6,D38&lt;=plotting!$D$40),"max.12",AND(D38=plotting!$C$40+6.5,D38&lt;=plotting!$D$40),"max.13",AND(D38=plotting!$C$40+7,D38&lt;=plotting!$D$40),"max.14",AND(D38=plotting!$C$40+7.5,D38&lt;=plotting!$D$40),"max.15",AND(D38=plotting!$C$40+8,D38&lt;=plotting!$D$40),"max.16",AND(D38=plotting!$C$40+8.5,D38&lt;=plotting!$D$40),"max.17",AND(D38=plotting!$C$40+9,D38&lt;=plotting!$D$40),"max.18",AND(D38=plotting!$C$40+9.5,D38&lt;=plotting!$D$40),"max.19",AND(D38=plotting!$C$40+10,D38&lt;=plotting!$D$40),"max.20",AND(D38=plotting!$C$40+10.5,D38&lt;=plotting!$D$40),"max.21",AND(D38=plotting!$C$40+11,D38&lt;=plotting!$D$40),"max.22",AND(D38=plotting!$C$40+11.5,D38&lt;=plotting!$D$40),"max.23",AND(D38=plotting!$C$40+12,D38&lt;=plotting!$D$40),"max.24",AND(D38=plotting!$C$40+12.5,D38&lt;=plotting!$D$40),"max.25",AND(D38=plotting!$C$40+13,D38&lt;=plotting!$D$40),"max.26",AND(D38=plotting!$C$40+13.5,D38&lt;=plotting!$D$40),"max.27",AND(D38=plotting!$C$40+14,D38&lt;=plotting!$D$40),"max.28",AND(D38=plotting!$C$40+14.5,D38&lt;=plotting!$D$40),"max.29",AND(D38=plotting!$C$40+15,D38&lt;=plotting!$D$40),"max.30",AND(D38&gt;plotting!$D$40,D38&lt;=plotting!$C$49),"na",AND(D38=plotting!$C$49+0.5,D38&lt;=plotting!$D$49),"per.1",AND(D38=plotting!$C$49+1,D38&lt;=plotting!$D$49),"per.2",AND(D38=plotting!$C$49+1.5,D38&lt;=plotting!$D$49),"per.3",AND(D38=plotting!$C$49+2,D38&lt;=plotting!$D$49),"per.4",AND(D38=plotting!$C$49+2.5,D38&lt;=plotting!$D$49),"per.5",AND(D38=plotting!$C$49+3,D38&lt;=plotting!$D$49),"per.6",AND(D38=plotting!$C$49+3.5,D38&lt;=plotting!$D$49),"per.7",AND(D38=plotting!$C$49+4,D38&lt;=plotting!$D$49),"per.8",AND(D38=plotting!$C$49+4.5,D38&lt;=plotting!$D$49),"per.9",AND(D38=plotting!$C$49+5,D38&lt;=plotting!$D$49),"per.10",AND(D38=plotting!$C$49+5.5,D38&lt;=plotting!$D$49),"per.11",AND(D38=plotting!$C$49+6,D38&lt;=plotting!$D$49),"per.12",AND(D38=plotting!$C$49+6.5,D38&lt;=plotting!$D$49),"per.13",AND(D38=plotting!$C$49+7,D38&lt;=plotting!$D$49),"per.14",AND(D38=plotting!$C$49+7.5,D38&lt;=plotting!$D$49),"per.15",AND(D38=plotting!$C$49+8,D38&lt;=plotting!$D$49),"per.16",AND(D38=plotting!$C$49+8.5,D38&lt;=plotting!$D$49),"per.17",AND(D38=plotting!$C$49+9,D38&lt;=plotting!$D$49),"per.18",AND(D38=plotting!$C$49+9.5,D38&lt;=plotting!$D$49),"per.19",AND(D38=plotting!$C$49+10,D38&lt;=plotting!$D$49),"per.20",AND(D38=plotting!$C$49+10.5,D38&lt;=plotting!$D$49),"per.21",AND(D38=plotting!$C$49+11,D38&lt;=plotting!$D$49),"per.22",AND(D38=plotting!$C$49+11.5,D38&lt;=plotting!$D$49),"per.23",AND(D38=plotting!$C$49+12,D38&lt;=plotting!$D$49),"per.24",AND(D38=plotting!$C$49+12.5,D38&lt;=plotting!$D$49),"per.25",AND(D38=plotting!$C$49+13,D38&lt;=plotting!$D$49),"per.26",AND(D38=plotting!$C$49+13.5,D38&lt;=plotting!$D$49),"per.27",AND(D38=plotting!$C$49+14,D38&lt;=plotting!$D$49),"per.28",AND(D38=plotting!$C$49+14.5,D38&lt;=plotting!$D$49),"per.29",AND(D38=plotting!$C$49+15,D38&lt;=plotting!$D$49),"per.30",D38&gt;plotting!$D$49,"na")</f>
        <v>na</v>
      </c>
      <c r="M38" s="11" t="str" cm="1">
        <f t="array" ref="M38">_xlfn.IFS(D38&lt;plotting!$C$32+2.5,"na",AND(D38&gt;=plotting!$C$32,D38&lt;plotting!$D$32),plotting!$F$32,AND(D38&gt;=plotting!$D$32,D38&lt;plotting!$C$33+2.5),"na",AND(D38&gt;=plotting!$C$33,D38&lt;plotting!$D$33),plotting!$F$33,AND(D38&gt;=plotting!$D$33,D38&lt;plotting!$C$34+2.5),"na",AND(D38&gt;=plotting!$C$34,D38&lt;plotting!$D$34),plotting!$F$34,AND(D38&gt;=plotting!$D$34,D38&lt;plotting!$I$40),"na",D38=plotting!$I$40,plotting!$J$40,AND(D38&gt;plotting!$I$40,D38&lt;plotting!$I$41,D38&lt;plotting!$D$40),"na",D38=plotting!$I$41,plotting!$J$41,AND(D38&gt;plotting!$I$41,D38&lt;plotting!$I$42,D38&lt;plotting!$D$40),"na",D38=plotting!$I$42,plotting!$J$42,AND(D38&gt;plotting!$I$42,D38&lt;=plotting!$D$40),"na",AND(D38&gt;plotting!$D$40,D38&lt;=plotting!$C$49),"na",AND(D38&gt;plotting!$C$49,D38&lt;=plotting!$D$49),plotting!$E$49,D38&gt;plotting!$D$49,"na")</f>
        <v>na</v>
      </c>
      <c r="N38" s="11" cm="1">
        <f t="array" ref="N38">_xlfn.IFS(D38&lt;plotting!$C$32+2.5,"na",AND(D38&gt;=plotting!$C$32,D38&lt;plotting!$D$32),plotting!$G$32,AND(D38&gt;=plotting!$D$32,D38&lt;plotting!$C$33+2.5),"na",AND(D38&gt;=plotting!$C$33,D38&lt;plotting!$D$33),plotting!$G$33,AND(D38&gt;=plotting!$D$33,D38&lt;plotting!$C$34+2.5),"na",AND(D38&gt;=plotting!$C$34,D38&lt;plotting!$D$34),plotting!$G$34,AND(D38&gt;=plotting!$D$34,D38&lt;=plotting!$C$40),"na",AND(D38&gt;plotting!$C$40,D38&lt;=plotting!$D$40),plotting!$K$40,AND(D38&gt;plotting!$D$40,D38&lt;=plotting!$C$49),"na",AND(D38&gt;plotting!$C$49,D38&lt;=plotting!$F$49),plotting!$G$49,AND(D38&gt;plotting!$F$49,D38&lt;=plotting!$F$50),plotting!$G$50,AND(D38&gt;plotting!$F$50,D38&lt;=plotting!$F$51),plotting!$G$51,AND(D38&gt;plotting!$F$51,D38&lt;=plotting!$F$52),plotting!$G$52,AND(D38&gt;plotting!$F$52,D38&lt;=plotting!$F$53),plotting!$G$53,AND(D38&gt;plotting!$F$53,D38&lt;=plotting!$D$49),plotting!$G$54,D38&gt;plotting!$D$49,"na")</f>
        <v>0</v>
      </c>
      <c r="O38" s="11" t="str">
        <f>IF(AND(D38&gt;plotting!$C$40,D38&lt;=plotting!$D$40),plotting!$H$40,"na")</f>
        <v>na</v>
      </c>
      <c r="P38" t="str">
        <f>IF(AND(D38&gt;plotting!$C$40,D38&lt;=plotting!$D$40),plotting!$L$40,"na")</f>
        <v>na</v>
      </c>
      <c r="Q38" t="str">
        <f>IF(AND(D38&gt;plotting!$C$40,D38&lt;=plotting!$D$40),plotting!$J$43,"na")</f>
        <v>na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35">
      <c r="A39" s="11">
        <f>IF(plotting!$D$4&gt;0,plotting!$D$4,"na")</f>
        <v>5</v>
      </c>
      <c r="B39" s="11" t="str">
        <f>IF(plotting!$D$10&gt;0,plotting!$D$10,"na")</f>
        <v>idr4000_h24</v>
      </c>
      <c r="C39" s="11" t="str">
        <f>IF(plotting!$D$11&gt;0,plotting!$D$11,"na")</f>
        <v>t1</v>
      </c>
      <c r="D39" s="11">
        <v>19</v>
      </c>
      <c r="E39" s="11" t="str">
        <f>IF(plotting!$D$5&gt;0,plotting!$D$5,"na")</f>
        <v>M</v>
      </c>
      <c r="F39" s="11">
        <f>IF(plotting!$D$7&gt;0,plotting!$D$7,"na")</f>
        <v>180</v>
      </c>
      <c r="G39" s="11">
        <f>IF(plotting!$D$8&gt;0,plotting!$D$8,"na")</f>
        <v>74.599999999999994</v>
      </c>
      <c r="H39" s="11">
        <f>IF(AND(plotting!$D$6&gt;0,plotting!$D$12&gt;0),(plotting!$D$12-plotting!$D$6)/365,"na")</f>
        <v>23.183561643835617</v>
      </c>
      <c r="I39" s="11">
        <f>IF(plotting!$D$18&gt;0,plotting!$D$18,"na")</f>
        <v>18.8</v>
      </c>
      <c r="J39" s="11">
        <f>IF(plotting!$D$19&gt;0,plotting!$D$19,"na")</f>
        <v>66</v>
      </c>
      <c r="K39" s="11">
        <f>IF(plotting!$D$13&gt;0,plotting!$D$13*24,"na")</f>
        <v>9.4666666666666668</v>
      </c>
      <c r="L39" s="12" t="str" cm="1">
        <f t="array" ref="L39">_xlfn.IFS(D39&lt;plotting!$C$32+2.5,"na",AND(D39=plotting!$C$32+2.5,D39&lt;=plotting!$D$32),"sub_25.1",AND(D39=plotting!$C$32+3,D39&lt;=plotting!$D$32),"sub_25.2",AND(D39=plotting!$C$32+3.5,D39&lt;=plotting!$D$32),"sub_25.3",AND(D39=plotting!$C$32+4,D39&lt;=plotting!$D$32),"sub_25.4",AND(D39=plotting!$C$32+4.5,D39&lt;=plotting!$D$32),"sub_25.5",AND(D39=plotting!$C$32+5,D39&lt;plotting!$D$32),"sub_25.6",AND(D39&gt;=plotting!$D$32,D39&lt;plotting!$C$33+2.5),"na",AND(D39=plotting!$C$33+2.5,D39&lt;=plotting!$D$33),"sub_40.1",AND(D39=plotting!$C$33+3,D39&lt;=plotting!$D$33),"sub_40.2",AND(D39=plotting!$C$33+3.5,D39&lt;=plotting!$D$33),"sub_40.3",AND(D39=plotting!$C$33+4,D39&lt;=plotting!$D$33),"sub_40.4",AND(D39=plotting!$C$33+4.5,D39&lt;=plotting!$D$33),"sub_40.5",AND(D39=plotting!$C$33+5,D39&lt;plotting!$D$33),"sub_40.6",AND(D39&gt;=plotting!$D$33,D39&lt;plotting!$C$34+2.5),"na",AND(D39=plotting!$C$34+2.5,D39&lt;=plotting!$D$34),"new_40.1",AND(D39=plotting!$C$34+3,D39&lt;=plotting!$D$34),"new_40.2",AND(D39=plotting!$C$34+3.5,D39&lt;=plotting!$D$34),"new_40.3",AND(D39=plotting!$C$34+4,D39&lt;=plotting!$D$34),"new_40.4",AND(D39=plotting!$C$34+4.5,D39&lt;=plotting!$D$34),"new_40.5",AND(D39=plotting!$C$34+5,D39&lt;plotting!$D$34),"new_40.6",AND(D39&gt;=plotting!$D$34,D39&lt;=plotting!$C$40),"na",AND(D39=plotting!$C$40+0.5,D39&lt;=plotting!$D$40),"max.1",AND(D39=plotting!$C$40+1,D39&lt;=plotting!$D$40),"max.2",AND(D39=plotting!$C$40+1.5,D39&lt;=plotting!$D$40),"max.3",AND(D39=plotting!$C$40+2,D39&lt;=plotting!$D$40),"max.4",AND(D39=plotting!$C$40+2.5,D39&lt;=plotting!$D$40),"max.5",AND(D39=plotting!$C$40+3,D39&lt;=plotting!$D$40),"max.6",AND(D39=plotting!$C$40+3.5,D39&lt;=plotting!$D$40),"max.7",AND(D39=plotting!$C$40+4,D39&lt;=plotting!$D$40),"max.8",AND(D39=plotting!$C$40+4.5,D39&lt;=plotting!$D$40),"max.9",AND(D39=plotting!$C$40+5,D39&lt;=plotting!$D$40),"max.10",AND(D39=plotting!$C$40+5.5,D39&lt;=plotting!$D$40),"max.11",AND(D39=plotting!$C$40+6,D39&lt;=plotting!$D$40),"max.12",AND(D39=plotting!$C$40+6.5,D39&lt;=plotting!$D$40),"max.13",AND(D39=plotting!$C$40+7,D39&lt;=plotting!$D$40),"max.14",AND(D39=plotting!$C$40+7.5,D39&lt;=plotting!$D$40),"max.15",AND(D39=plotting!$C$40+8,D39&lt;=plotting!$D$40),"max.16",AND(D39=plotting!$C$40+8.5,D39&lt;=plotting!$D$40),"max.17",AND(D39=plotting!$C$40+9,D39&lt;=plotting!$D$40),"max.18",AND(D39=plotting!$C$40+9.5,D39&lt;=plotting!$D$40),"max.19",AND(D39=plotting!$C$40+10,D39&lt;=plotting!$D$40),"max.20",AND(D39=plotting!$C$40+10.5,D39&lt;=plotting!$D$40),"max.21",AND(D39=plotting!$C$40+11,D39&lt;=plotting!$D$40),"max.22",AND(D39=plotting!$C$40+11.5,D39&lt;=plotting!$D$40),"max.23",AND(D39=plotting!$C$40+12,D39&lt;=plotting!$D$40),"max.24",AND(D39=plotting!$C$40+12.5,D39&lt;=plotting!$D$40),"max.25",AND(D39=plotting!$C$40+13,D39&lt;=plotting!$D$40),"max.26",AND(D39=plotting!$C$40+13.5,D39&lt;=plotting!$D$40),"max.27",AND(D39=plotting!$C$40+14,D39&lt;=plotting!$D$40),"max.28",AND(D39=plotting!$C$40+14.5,D39&lt;=plotting!$D$40),"max.29",AND(D39=plotting!$C$40+15,D39&lt;=plotting!$D$40),"max.30",AND(D39&gt;plotting!$D$40,D39&lt;=plotting!$C$49),"na",AND(D39=plotting!$C$49+0.5,D39&lt;=plotting!$D$49),"per.1",AND(D39=plotting!$C$49+1,D39&lt;=plotting!$D$49),"per.2",AND(D39=plotting!$C$49+1.5,D39&lt;=plotting!$D$49),"per.3",AND(D39=plotting!$C$49+2,D39&lt;=plotting!$D$49),"per.4",AND(D39=plotting!$C$49+2.5,D39&lt;=plotting!$D$49),"per.5",AND(D39=plotting!$C$49+3,D39&lt;=plotting!$D$49),"per.6",AND(D39=plotting!$C$49+3.5,D39&lt;=plotting!$D$49),"per.7",AND(D39=plotting!$C$49+4,D39&lt;=plotting!$D$49),"per.8",AND(D39=plotting!$C$49+4.5,D39&lt;=plotting!$D$49),"per.9",AND(D39=plotting!$C$49+5,D39&lt;=plotting!$D$49),"per.10",AND(D39=plotting!$C$49+5.5,D39&lt;=plotting!$D$49),"per.11",AND(D39=plotting!$C$49+6,D39&lt;=plotting!$D$49),"per.12",AND(D39=plotting!$C$49+6.5,D39&lt;=plotting!$D$49),"per.13",AND(D39=plotting!$C$49+7,D39&lt;=plotting!$D$49),"per.14",AND(D39=plotting!$C$49+7.5,D39&lt;=plotting!$D$49),"per.15",AND(D39=plotting!$C$49+8,D39&lt;=plotting!$D$49),"per.16",AND(D39=plotting!$C$49+8.5,D39&lt;=plotting!$D$49),"per.17",AND(D39=plotting!$C$49+9,D39&lt;=plotting!$D$49),"per.18",AND(D39=plotting!$C$49+9.5,D39&lt;=plotting!$D$49),"per.19",AND(D39=plotting!$C$49+10,D39&lt;=plotting!$D$49),"per.20",AND(D39=plotting!$C$49+10.5,D39&lt;=plotting!$D$49),"per.21",AND(D39=plotting!$C$49+11,D39&lt;=plotting!$D$49),"per.22",AND(D39=plotting!$C$49+11.5,D39&lt;=plotting!$D$49),"per.23",AND(D39=plotting!$C$49+12,D39&lt;=plotting!$D$49),"per.24",AND(D39=plotting!$C$49+12.5,D39&lt;=plotting!$D$49),"per.25",AND(D39=plotting!$C$49+13,D39&lt;=plotting!$D$49),"per.26",AND(D39=plotting!$C$49+13.5,D39&lt;=plotting!$D$49),"per.27",AND(D39=plotting!$C$49+14,D39&lt;=plotting!$D$49),"per.28",AND(D39=plotting!$C$49+14.5,D39&lt;=plotting!$D$49),"per.29",AND(D39=plotting!$C$49+15,D39&lt;=plotting!$D$49),"per.30",D39&gt;plotting!$D$49,"na")</f>
        <v>na</v>
      </c>
      <c r="M39" s="11" t="str" cm="1">
        <f t="array" ref="M39">_xlfn.IFS(D39&lt;plotting!$C$32+2.5,"na",AND(D39&gt;=plotting!$C$32,D39&lt;plotting!$D$32),plotting!$F$32,AND(D39&gt;=plotting!$D$32,D39&lt;plotting!$C$33+2.5),"na",AND(D39&gt;=plotting!$C$33,D39&lt;plotting!$D$33),plotting!$F$33,AND(D39&gt;=plotting!$D$33,D39&lt;plotting!$C$34+2.5),"na",AND(D39&gt;=plotting!$C$34,D39&lt;plotting!$D$34),plotting!$F$34,AND(D39&gt;=plotting!$D$34,D39&lt;plotting!$I$40),"na",D39=plotting!$I$40,plotting!$J$40,AND(D39&gt;plotting!$I$40,D39&lt;plotting!$I$41,D39&lt;plotting!$D$40),"na",D39=plotting!$I$41,plotting!$J$41,AND(D39&gt;plotting!$I$41,D39&lt;plotting!$I$42,D39&lt;plotting!$D$40),"na",D39=plotting!$I$42,plotting!$J$42,AND(D39&gt;plotting!$I$42,D39&lt;=plotting!$D$40),"na",AND(D39&gt;plotting!$D$40,D39&lt;=plotting!$C$49),"na",AND(D39&gt;plotting!$C$49,D39&lt;=plotting!$D$49),plotting!$E$49,D39&gt;plotting!$D$49,"na")</f>
        <v>na</v>
      </c>
      <c r="N39" s="11" cm="1">
        <f t="array" ref="N39">_xlfn.IFS(D39&lt;plotting!$C$32+2.5,"na",AND(D39&gt;=plotting!$C$32,D39&lt;plotting!$D$32),plotting!$G$32,AND(D39&gt;=plotting!$D$32,D39&lt;plotting!$C$33+2.5),"na",AND(D39&gt;=plotting!$C$33,D39&lt;plotting!$D$33),plotting!$G$33,AND(D39&gt;=plotting!$D$33,D39&lt;plotting!$C$34+2.5),"na",AND(D39&gt;=plotting!$C$34,D39&lt;plotting!$D$34),plotting!$G$34,AND(D39&gt;=plotting!$D$34,D39&lt;=plotting!$C$40),"na",AND(D39&gt;plotting!$C$40,D39&lt;=plotting!$D$40),plotting!$K$40,AND(D39&gt;plotting!$D$40,D39&lt;=plotting!$C$49),"na",AND(D39&gt;plotting!$C$49,D39&lt;=plotting!$F$49),plotting!$G$49,AND(D39&gt;plotting!$F$49,D39&lt;=plotting!$F$50),plotting!$G$50,AND(D39&gt;plotting!$F$50,D39&lt;=plotting!$F$51),plotting!$G$51,AND(D39&gt;plotting!$F$51,D39&lt;=plotting!$F$52),plotting!$G$52,AND(D39&gt;plotting!$F$52,D39&lt;=plotting!$F$53),plotting!$G$53,AND(D39&gt;plotting!$F$53,D39&lt;=plotting!$D$49),plotting!$G$54,D39&gt;plotting!$D$49,"na")</f>
        <v>0</v>
      </c>
      <c r="O39" s="11" t="str">
        <f>IF(AND(D39&gt;plotting!$C$40,D39&lt;=plotting!$D$40),plotting!$H$40,"na")</f>
        <v>na</v>
      </c>
      <c r="P39" t="str">
        <f>IF(AND(D39&gt;plotting!$C$40,D39&lt;=plotting!$D$40),plotting!$L$40,"na")</f>
        <v>na</v>
      </c>
      <c r="Q39" t="str">
        <f>IF(AND(D39&gt;plotting!$C$40,D39&lt;=plotting!$D$40),plotting!$J$43,"na")</f>
        <v>na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35">
      <c r="A40" s="11">
        <f>IF(plotting!$D$4&gt;0,plotting!$D$4,"na")</f>
        <v>5</v>
      </c>
      <c r="B40" s="11" t="str">
        <f>IF(plotting!$D$10&gt;0,plotting!$D$10,"na")</f>
        <v>idr4000_h24</v>
      </c>
      <c r="C40" s="11" t="str">
        <f>IF(plotting!$D$11&gt;0,plotting!$D$11,"na")</f>
        <v>t1</v>
      </c>
      <c r="D40" s="11">
        <v>19.5</v>
      </c>
      <c r="E40" s="11" t="str">
        <f>IF(plotting!$D$5&gt;0,plotting!$D$5,"na")</f>
        <v>M</v>
      </c>
      <c r="F40" s="11">
        <f>IF(plotting!$D$7&gt;0,plotting!$D$7,"na")</f>
        <v>180</v>
      </c>
      <c r="G40" s="11">
        <f>IF(plotting!$D$8&gt;0,plotting!$D$8,"na")</f>
        <v>74.599999999999994</v>
      </c>
      <c r="H40" s="11">
        <f>IF(AND(plotting!$D$6&gt;0,plotting!$D$12&gt;0),(plotting!$D$12-plotting!$D$6)/365,"na")</f>
        <v>23.183561643835617</v>
      </c>
      <c r="I40" s="11">
        <f>IF(plotting!$D$18&gt;0,plotting!$D$18,"na")</f>
        <v>18.8</v>
      </c>
      <c r="J40" s="11">
        <f>IF(plotting!$D$19&gt;0,plotting!$D$19,"na")</f>
        <v>66</v>
      </c>
      <c r="K40" s="11">
        <f>IF(plotting!$D$13&gt;0,plotting!$D$13*24,"na")</f>
        <v>9.4666666666666668</v>
      </c>
      <c r="L40" s="12" t="str" cm="1">
        <f t="array" ref="L40">_xlfn.IFS(D40&lt;plotting!$C$32+2.5,"na",AND(D40=plotting!$C$32+2.5,D40&lt;=plotting!$D$32),"sub_25.1",AND(D40=plotting!$C$32+3,D40&lt;=plotting!$D$32),"sub_25.2",AND(D40=plotting!$C$32+3.5,D40&lt;=plotting!$D$32),"sub_25.3",AND(D40=plotting!$C$32+4,D40&lt;=plotting!$D$32),"sub_25.4",AND(D40=plotting!$C$32+4.5,D40&lt;=plotting!$D$32),"sub_25.5",AND(D40=plotting!$C$32+5,D40&lt;plotting!$D$32),"sub_25.6",AND(D40&gt;=plotting!$D$32,D40&lt;plotting!$C$33+2.5),"na",AND(D40=plotting!$C$33+2.5,D40&lt;=plotting!$D$33),"sub_40.1",AND(D40=plotting!$C$33+3,D40&lt;=plotting!$D$33),"sub_40.2",AND(D40=plotting!$C$33+3.5,D40&lt;=plotting!$D$33),"sub_40.3",AND(D40=plotting!$C$33+4,D40&lt;=plotting!$D$33),"sub_40.4",AND(D40=plotting!$C$33+4.5,D40&lt;=plotting!$D$33),"sub_40.5",AND(D40=plotting!$C$33+5,D40&lt;plotting!$D$33),"sub_40.6",AND(D40&gt;=plotting!$D$33,D40&lt;plotting!$C$34+2.5),"na",AND(D40=plotting!$C$34+2.5,D40&lt;=plotting!$D$34),"new_40.1",AND(D40=plotting!$C$34+3,D40&lt;=plotting!$D$34),"new_40.2",AND(D40=plotting!$C$34+3.5,D40&lt;=plotting!$D$34),"new_40.3",AND(D40=plotting!$C$34+4,D40&lt;=plotting!$D$34),"new_40.4",AND(D40=plotting!$C$34+4.5,D40&lt;=plotting!$D$34),"new_40.5",AND(D40=plotting!$C$34+5,D40&lt;plotting!$D$34),"new_40.6",AND(D40&gt;=plotting!$D$34,D40&lt;=plotting!$C$40),"na",AND(D40=plotting!$C$40+0.5,D40&lt;=plotting!$D$40),"max.1",AND(D40=plotting!$C$40+1,D40&lt;=plotting!$D$40),"max.2",AND(D40=plotting!$C$40+1.5,D40&lt;=plotting!$D$40),"max.3",AND(D40=plotting!$C$40+2,D40&lt;=plotting!$D$40),"max.4",AND(D40=plotting!$C$40+2.5,D40&lt;=plotting!$D$40),"max.5",AND(D40=plotting!$C$40+3,D40&lt;=plotting!$D$40),"max.6",AND(D40=plotting!$C$40+3.5,D40&lt;=plotting!$D$40),"max.7",AND(D40=plotting!$C$40+4,D40&lt;=plotting!$D$40),"max.8",AND(D40=plotting!$C$40+4.5,D40&lt;=plotting!$D$40),"max.9",AND(D40=plotting!$C$40+5,D40&lt;=plotting!$D$40),"max.10",AND(D40=plotting!$C$40+5.5,D40&lt;=plotting!$D$40),"max.11",AND(D40=plotting!$C$40+6,D40&lt;=plotting!$D$40),"max.12",AND(D40=plotting!$C$40+6.5,D40&lt;=plotting!$D$40),"max.13",AND(D40=plotting!$C$40+7,D40&lt;=plotting!$D$40),"max.14",AND(D40=plotting!$C$40+7.5,D40&lt;=plotting!$D$40),"max.15",AND(D40=plotting!$C$40+8,D40&lt;=plotting!$D$40),"max.16",AND(D40=plotting!$C$40+8.5,D40&lt;=plotting!$D$40),"max.17",AND(D40=plotting!$C$40+9,D40&lt;=plotting!$D$40),"max.18",AND(D40=plotting!$C$40+9.5,D40&lt;=plotting!$D$40),"max.19",AND(D40=plotting!$C$40+10,D40&lt;=plotting!$D$40),"max.20",AND(D40=plotting!$C$40+10.5,D40&lt;=plotting!$D$40),"max.21",AND(D40=plotting!$C$40+11,D40&lt;=plotting!$D$40),"max.22",AND(D40=plotting!$C$40+11.5,D40&lt;=plotting!$D$40),"max.23",AND(D40=plotting!$C$40+12,D40&lt;=plotting!$D$40),"max.24",AND(D40=plotting!$C$40+12.5,D40&lt;=plotting!$D$40),"max.25",AND(D40=plotting!$C$40+13,D40&lt;=plotting!$D$40),"max.26",AND(D40=plotting!$C$40+13.5,D40&lt;=plotting!$D$40),"max.27",AND(D40=plotting!$C$40+14,D40&lt;=plotting!$D$40),"max.28",AND(D40=plotting!$C$40+14.5,D40&lt;=plotting!$D$40),"max.29",AND(D40=plotting!$C$40+15,D40&lt;=plotting!$D$40),"max.30",AND(D40&gt;plotting!$D$40,D40&lt;=plotting!$C$49),"na",AND(D40=plotting!$C$49+0.5,D40&lt;=plotting!$D$49),"per.1",AND(D40=plotting!$C$49+1,D40&lt;=plotting!$D$49),"per.2",AND(D40=plotting!$C$49+1.5,D40&lt;=plotting!$D$49),"per.3",AND(D40=plotting!$C$49+2,D40&lt;=plotting!$D$49),"per.4",AND(D40=plotting!$C$49+2.5,D40&lt;=plotting!$D$49),"per.5",AND(D40=plotting!$C$49+3,D40&lt;=plotting!$D$49),"per.6",AND(D40=plotting!$C$49+3.5,D40&lt;=plotting!$D$49),"per.7",AND(D40=plotting!$C$49+4,D40&lt;=plotting!$D$49),"per.8",AND(D40=plotting!$C$49+4.5,D40&lt;=plotting!$D$49),"per.9",AND(D40=plotting!$C$49+5,D40&lt;=plotting!$D$49),"per.10",AND(D40=plotting!$C$49+5.5,D40&lt;=plotting!$D$49),"per.11",AND(D40=plotting!$C$49+6,D40&lt;=plotting!$D$49),"per.12",AND(D40=plotting!$C$49+6.5,D40&lt;=plotting!$D$49),"per.13",AND(D40=plotting!$C$49+7,D40&lt;=plotting!$D$49),"per.14",AND(D40=plotting!$C$49+7.5,D40&lt;=plotting!$D$49),"per.15",AND(D40=plotting!$C$49+8,D40&lt;=plotting!$D$49),"per.16",AND(D40=plotting!$C$49+8.5,D40&lt;=plotting!$D$49),"per.17",AND(D40=plotting!$C$49+9,D40&lt;=plotting!$D$49),"per.18",AND(D40=plotting!$C$49+9.5,D40&lt;=plotting!$D$49),"per.19",AND(D40=plotting!$C$49+10,D40&lt;=plotting!$D$49),"per.20",AND(D40=plotting!$C$49+10.5,D40&lt;=plotting!$D$49),"per.21",AND(D40=plotting!$C$49+11,D40&lt;=plotting!$D$49),"per.22",AND(D40=plotting!$C$49+11.5,D40&lt;=plotting!$D$49),"per.23",AND(D40=plotting!$C$49+12,D40&lt;=plotting!$D$49),"per.24",AND(D40=plotting!$C$49+12.5,D40&lt;=plotting!$D$49),"per.25",AND(D40=plotting!$C$49+13,D40&lt;=plotting!$D$49),"per.26",AND(D40=plotting!$C$49+13.5,D40&lt;=plotting!$D$49),"per.27",AND(D40=plotting!$C$49+14,D40&lt;=plotting!$D$49),"per.28",AND(D40=plotting!$C$49+14.5,D40&lt;=plotting!$D$49),"per.29",AND(D40=plotting!$C$49+15,D40&lt;=plotting!$D$49),"per.30",D40&gt;plotting!$D$49,"na")</f>
        <v>na</v>
      </c>
      <c r="M40" s="11" t="str" cm="1">
        <f t="array" ref="M40">_xlfn.IFS(D40&lt;plotting!$C$32+2.5,"na",AND(D40&gt;=plotting!$C$32,D40&lt;plotting!$D$32),plotting!$F$32,AND(D40&gt;=plotting!$D$32,D40&lt;plotting!$C$33+2.5),"na",AND(D40&gt;=plotting!$C$33,D40&lt;plotting!$D$33),plotting!$F$33,AND(D40&gt;=plotting!$D$33,D40&lt;plotting!$C$34+2.5),"na",AND(D40&gt;=plotting!$C$34,D40&lt;plotting!$D$34),plotting!$F$34,AND(D40&gt;=plotting!$D$34,D40&lt;plotting!$I$40),"na",D40=plotting!$I$40,plotting!$J$40,AND(D40&gt;plotting!$I$40,D40&lt;plotting!$I$41,D40&lt;plotting!$D$40),"na",D40=plotting!$I$41,plotting!$J$41,AND(D40&gt;plotting!$I$41,D40&lt;plotting!$I$42,D40&lt;plotting!$D$40),"na",D40=plotting!$I$42,plotting!$J$42,AND(D40&gt;plotting!$I$42,D40&lt;=plotting!$D$40),"na",AND(D40&gt;plotting!$D$40,D40&lt;=plotting!$C$49),"na",AND(D40&gt;plotting!$C$49,D40&lt;=plotting!$D$49),plotting!$E$49,D40&gt;plotting!$D$49,"na")</f>
        <v>na</v>
      </c>
      <c r="N40" s="11" cm="1">
        <f t="array" ref="N40">_xlfn.IFS(D40&lt;plotting!$C$32+2.5,"na",AND(D40&gt;=plotting!$C$32,D40&lt;plotting!$D$32),plotting!$G$32,AND(D40&gt;=plotting!$D$32,D40&lt;plotting!$C$33+2.5),"na",AND(D40&gt;=plotting!$C$33,D40&lt;plotting!$D$33),plotting!$G$33,AND(D40&gt;=plotting!$D$33,D40&lt;plotting!$C$34+2.5),"na",AND(D40&gt;=plotting!$C$34,D40&lt;plotting!$D$34),plotting!$G$34,AND(D40&gt;=plotting!$D$34,D40&lt;=plotting!$C$40),"na",AND(D40&gt;plotting!$C$40,D40&lt;=plotting!$D$40),plotting!$K$40,AND(D40&gt;plotting!$D$40,D40&lt;=plotting!$C$49),"na",AND(D40&gt;plotting!$C$49,D40&lt;=plotting!$F$49),plotting!$G$49,AND(D40&gt;plotting!$F$49,D40&lt;=plotting!$F$50),plotting!$G$50,AND(D40&gt;plotting!$F$50,D40&lt;=plotting!$F$51),plotting!$G$51,AND(D40&gt;plotting!$F$51,D40&lt;=plotting!$F$52),plotting!$G$52,AND(D40&gt;plotting!$F$52,D40&lt;=plotting!$F$53),plotting!$G$53,AND(D40&gt;plotting!$F$53,D40&lt;=plotting!$D$49),plotting!$G$54,D40&gt;plotting!$D$49,"na")</f>
        <v>0</v>
      </c>
      <c r="O40" s="11" t="str">
        <f>IF(AND(D40&gt;plotting!$C$40,D40&lt;=plotting!$D$40),plotting!$H$40,"na")</f>
        <v>na</v>
      </c>
      <c r="P40" t="str">
        <f>IF(AND(D40&gt;plotting!$C$40,D40&lt;=plotting!$D$40),plotting!$L$40,"na")</f>
        <v>na</v>
      </c>
      <c r="Q40" t="str">
        <f>IF(AND(D40&gt;plotting!$C$40,D40&lt;=plotting!$D$40),plotting!$J$43,"na")</f>
        <v>na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35">
      <c r="A41" s="11">
        <f>IF(plotting!$D$4&gt;0,plotting!$D$4,"na")</f>
        <v>5</v>
      </c>
      <c r="B41" s="11" t="str">
        <f>IF(plotting!$D$10&gt;0,plotting!$D$10,"na")</f>
        <v>idr4000_h24</v>
      </c>
      <c r="C41" s="11" t="str">
        <f>IF(plotting!$D$11&gt;0,plotting!$D$11,"na")</f>
        <v>t1</v>
      </c>
      <c r="D41" s="11">
        <v>20</v>
      </c>
      <c r="E41" s="11" t="str">
        <f>IF(plotting!$D$5&gt;0,plotting!$D$5,"na")</f>
        <v>M</v>
      </c>
      <c r="F41" s="11">
        <f>IF(plotting!$D$7&gt;0,plotting!$D$7,"na")</f>
        <v>180</v>
      </c>
      <c r="G41" s="11">
        <f>IF(plotting!$D$8&gt;0,plotting!$D$8,"na")</f>
        <v>74.599999999999994</v>
      </c>
      <c r="H41" s="11">
        <f>IF(AND(plotting!$D$6&gt;0,plotting!$D$12&gt;0),(plotting!$D$12-plotting!$D$6)/365,"na")</f>
        <v>23.183561643835617</v>
      </c>
      <c r="I41" s="11">
        <f>IF(plotting!$D$18&gt;0,plotting!$D$18,"na")</f>
        <v>18.8</v>
      </c>
      <c r="J41" s="11">
        <f>IF(plotting!$D$19&gt;0,plotting!$D$19,"na")</f>
        <v>66</v>
      </c>
      <c r="K41" s="11">
        <f>IF(plotting!$D$13&gt;0,plotting!$D$13*24,"na")</f>
        <v>9.4666666666666668</v>
      </c>
      <c r="L41" s="12" t="str" cm="1">
        <f t="array" ref="L41">_xlfn.IFS(D41&lt;plotting!$C$32+2.5,"na",AND(D41=plotting!$C$32+2.5,D41&lt;=plotting!$D$32),"sub_25.1",AND(D41=plotting!$C$32+3,D41&lt;=plotting!$D$32),"sub_25.2",AND(D41=plotting!$C$32+3.5,D41&lt;=plotting!$D$32),"sub_25.3",AND(D41=plotting!$C$32+4,D41&lt;=plotting!$D$32),"sub_25.4",AND(D41=plotting!$C$32+4.5,D41&lt;=plotting!$D$32),"sub_25.5",AND(D41=plotting!$C$32+5,D41&lt;plotting!$D$32),"sub_25.6",AND(D41&gt;=plotting!$D$32,D41&lt;plotting!$C$33+2.5),"na",AND(D41=plotting!$C$33+2.5,D41&lt;=plotting!$D$33),"sub_40.1",AND(D41=plotting!$C$33+3,D41&lt;=plotting!$D$33),"sub_40.2",AND(D41=plotting!$C$33+3.5,D41&lt;=plotting!$D$33),"sub_40.3",AND(D41=plotting!$C$33+4,D41&lt;=plotting!$D$33),"sub_40.4",AND(D41=plotting!$C$33+4.5,D41&lt;=plotting!$D$33),"sub_40.5",AND(D41=plotting!$C$33+5,D41&lt;plotting!$D$33),"sub_40.6",AND(D41&gt;=plotting!$D$33,D41&lt;plotting!$C$34+2.5),"na",AND(D41=plotting!$C$34+2.5,D41&lt;=plotting!$D$34),"new_40.1",AND(D41=plotting!$C$34+3,D41&lt;=plotting!$D$34),"new_40.2",AND(D41=plotting!$C$34+3.5,D41&lt;=plotting!$D$34),"new_40.3",AND(D41=plotting!$C$34+4,D41&lt;=plotting!$D$34),"new_40.4",AND(D41=plotting!$C$34+4.5,D41&lt;=plotting!$D$34),"new_40.5",AND(D41=plotting!$C$34+5,D41&lt;plotting!$D$34),"new_40.6",AND(D41&gt;=plotting!$D$34,D41&lt;=plotting!$C$40),"na",AND(D41=plotting!$C$40+0.5,D41&lt;=plotting!$D$40),"max.1",AND(D41=plotting!$C$40+1,D41&lt;=plotting!$D$40),"max.2",AND(D41=plotting!$C$40+1.5,D41&lt;=plotting!$D$40),"max.3",AND(D41=plotting!$C$40+2,D41&lt;=plotting!$D$40),"max.4",AND(D41=plotting!$C$40+2.5,D41&lt;=plotting!$D$40),"max.5",AND(D41=plotting!$C$40+3,D41&lt;=plotting!$D$40),"max.6",AND(D41=plotting!$C$40+3.5,D41&lt;=plotting!$D$40),"max.7",AND(D41=plotting!$C$40+4,D41&lt;=plotting!$D$40),"max.8",AND(D41=plotting!$C$40+4.5,D41&lt;=plotting!$D$40),"max.9",AND(D41=plotting!$C$40+5,D41&lt;=plotting!$D$40),"max.10",AND(D41=plotting!$C$40+5.5,D41&lt;=plotting!$D$40),"max.11",AND(D41=plotting!$C$40+6,D41&lt;=plotting!$D$40),"max.12",AND(D41=plotting!$C$40+6.5,D41&lt;=plotting!$D$40),"max.13",AND(D41=plotting!$C$40+7,D41&lt;=plotting!$D$40),"max.14",AND(D41=plotting!$C$40+7.5,D41&lt;=plotting!$D$40),"max.15",AND(D41=plotting!$C$40+8,D41&lt;=plotting!$D$40),"max.16",AND(D41=plotting!$C$40+8.5,D41&lt;=plotting!$D$40),"max.17",AND(D41=plotting!$C$40+9,D41&lt;=plotting!$D$40),"max.18",AND(D41=plotting!$C$40+9.5,D41&lt;=plotting!$D$40),"max.19",AND(D41=plotting!$C$40+10,D41&lt;=plotting!$D$40),"max.20",AND(D41=plotting!$C$40+10.5,D41&lt;=plotting!$D$40),"max.21",AND(D41=plotting!$C$40+11,D41&lt;=plotting!$D$40),"max.22",AND(D41=plotting!$C$40+11.5,D41&lt;=plotting!$D$40),"max.23",AND(D41=plotting!$C$40+12,D41&lt;=plotting!$D$40),"max.24",AND(D41=plotting!$C$40+12.5,D41&lt;=plotting!$D$40),"max.25",AND(D41=plotting!$C$40+13,D41&lt;=plotting!$D$40),"max.26",AND(D41=plotting!$C$40+13.5,D41&lt;=plotting!$D$40),"max.27",AND(D41=plotting!$C$40+14,D41&lt;=plotting!$D$40),"max.28",AND(D41=plotting!$C$40+14.5,D41&lt;=plotting!$D$40),"max.29",AND(D41=plotting!$C$40+15,D41&lt;=plotting!$D$40),"max.30",AND(D41&gt;plotting!$D$40,D41&lt;=plotting!$C$49),"na",AND(D41=plotting!$C$49+0.5,D41&lt;=plotting!$D$49),"per.1",AND(D41=plotting!$C$49+1,D41&lt;=plotting!$D$49),"per.2",AND(D41=plotting!$C$49+1.5,D41&lt;=plotting!$D$49),"per.3",AND(D41=plotting!$C$49+2,D41&lt;=plotting!$D$49),"per.4",AND(D41=plotting!$C$49+2.5,D41&lt;=plotting!$D$49),"per.5",AND(D41=plotting!$C$49+3,D41&lt;=plotting!$D$49),"per.6",AND(D41=plotting!$C$49+3.5,D41&lt;=plotting!$D$49),"per.7",AND(D41=plotting!$C$49+4,D41&lt;=plotting!$D$49),"per.8",AND(D41=plotting!$C$49+4.5,D41&lt;=plotting!$D$49),"per.9",AND(D41=plotting!$C$49+5,D41&lt;=plotting!$D$49),"per.10",AND(D41=plotting!$C$49+5.5,D41&lt;=plotting!$D$49),"per.11",AND(D41=plotting!$C$49+6,D41&lt;=plotting!$D$49),"per.12",AND(D41=plotting!$C$49+6.5,D41&lt;=plotting!$D$49),"per.13",AND(D41=plotting!$C$49+7,D41&lt;=plotting!$D$49),"per.14",AND(D41=plotting!$C$49+7.5,D41&lt;=plotting!$D$49),"per.15",AND(D41=plotting!$C$49+8,D41&lt;=plotting!$D$49),"per.16",AND(D41=plotting!$C$49+8.5,D41&lt;=plotting!$D$49),"per.17",AND(D41=plotting!$C$49+9,D41&lt;=plotting!$D$49),"per.18",AND(D41=plotting!$C$49+9.5,D41&lt;=plotting!$D$49),"per.19",AND(D41=plotting!$C$49+10,D41&lt;=plotting!$D$49),"per.20",AND(D41=plotting!$C$49+10.5,D41&lt;=plotting!$D$49),"per.21",AND(D41=plotting!$C$49+11,D41&lt;=plotting!$D$49),"per.22",AND(D41=plotting!$C$49+11.5,D41&lt;=plotting!$D$49),"per.23",AND(D41=plotting!$C$49+12,D41&lt;=plotting!$D$49),"per.24",AND(D41=plotting!$C$49+12.5,D41&lt;=plotting!$D$49),"per.25",AND(D41=plotting!$C$49+13,D41&lt;=plotting!$D$49),"per.26",AND(D41=plotting!$C$49+13.5,D41&lt;=plotting!$D$49),"per.27",AND(D41=plotting!$C$49+14,D41&lt;=plotting!$D$49),"per.28",AND(D41=plotting!$C$49+14.5,D41&lt;=plotting!$D$49),"per.29",AND(D41=plotting!$C$49+15,D41&lt;=plotting!$D$49),"per.30",D41&gt;plotting!$D$49,"na")</f>
        <v>na</v>
      </c>
      <c r="M41" s="11" t="str" cm="1">
        <f t="array" ref="M41">_xlfn.IFS(D41&lt;plotting!$C$32+2.5,"na",AND(D41&gt;=plotting!$C$32,D41&lt;plotting!$D$32),plotting!$F$32,AND(D41&gt;=plotting!$D$32,D41&lt;plotting!$C$33+2.5),"na",AND(D41&gt;=plotting!$C$33,D41&lt;plotting!$D$33),plotting!$F$33,AND(D41&gt;=plotting!$D$33,D41&lt;plotting!$C$34+2.5),"na",AND(D41&gt;=plotting!$C$34,D41&lt;plotting!$D$34),plotting!$F$34,AND(D41&gt;=plotting!$D$34,D41&lt;plotting!$I$40),"na",D41=plotting!$I$40,plotting!$J$40,AND(D41&gt;plotting!$I$40,D41&lt;plotting!$I$41,D41&lt;plotting!$D$40),"na",D41=plotting!$I$41,plotting!$J$41,AND(D41&gt;plotting!$I$41,D41&lt;plotting!$I$42,D41&lt;plotting!$D$40),"na",D41=plotting!$I$42,plotting!$J$42,AND(D41&gt;plotting!$I$42,D41&lt;=plotting!$D$40),"na",AND(D41&gt;plotting!$D$40,D41&lt;=plotting!$C$49),"na",AND(D41&gt;plotting!$C$49,D41&lt;=plotting!$D$49),plotting!$E$49,D41&gt;plotting!$D$49,"na")</f>
        <v>na</v>
      </c>
      <c r="N41" s="11" cm="1">
        <f t="array" ref="N41">_xlfn.IFS(D41&lt;plotting!$C$32+2.5,"na",AND(D41&gt;=plotting!$C$32,D41&lt;plotting!$D$32),plotting!$G$32,AND(D41&gt;=plotting!$D$32,D41&lt;plotting!$C$33+2.5),"na",AND(D41&gt;=plotting!$C$33,D41&lt;plotting!$D$33),plotting!$G$33,AND(D41&gt;=plotting!$D$33,D41&lt;plotting!$C$34+2.5),"na",AND(D41&gt;=plotting!$C$34,D41&lt;plotting!$D$34),plotting!$G$34,AND(D41&gt;=plotting!$D$34,D41&lt;=plotting!$C$40),"na",AND(D41&gt;plotting!$C$40,D41&lt;=plotting!$D$40),plotting!$K$40,AND(D41&gt;plotting!$D$40,D41&lt;=plotting!$C$49),"na",AND(D41&gt;plotting!$C$49,D41&lt;=plotting!$F$49),plotting!$G$49,AND(D41&gt;plotting!$F$49,D41&lt;=plotting!$F$50),plotting!$G$50,AND(D41&gt;plotting!$F$50,D41&lt;=plotting!$F$51),plotting!$G$51,AND(D41&gt;plotting!$F$51,D41&lt;=plotting!$F$52),plotting!$G$52,AND(D41&gt;plotting!$F$52,D41&lt;=plotting!$F$53),plotting!$G$53,AND(D41&gt;plotting!$F$53,D41&lt;=plotting!$D$49),plotting!$G$54,D41&gt;plotting!$D$49,"na")</f>
        <v>0</v>
      </c>
      <c r="O41" s="11" t="str">
        <f>IF(AND(D41&gt;plotting!$C$40,D41&lt;=plotting!$D$40),plotting!$H$40,"na")</f>
        <v>na</v>
      </c>
      <c r="P41" t="str">
        <f>IF(AND(D41&gt;plotting!$C$40,D41&lt;=plotting!$D$40),plotting!$L$40,"na")</f>
        <v>na</v>
      </c>
      <c r="Q41" t="str">
        <f>IF(AND(D41&gt;plotting!$C$40,D41&lt;=plotting!$D$40),plotting!$J$43,"na")</f>
        <v>na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35">
      <c r="A42" s="11">
        <f>IF(plotting!$D$4&gt;0,plotting!$D$4,"na")</f>
        <v>5</v>
      </c>
      <c r="B42" s="11" t="str">
        <f>IF(plotting!$D$10&gt;0,plotting!$D$10,"na")</f>
        <v>idr4000_h24</v>
      </c>
      <c r="C42" s="11" t="str">
        <f>IF(plotting!$D$11&gt;0,plotting!$D$11,"na")</f>
        <v>t1</v>
      </c>
      <c r="D42" s="11">
        <v>20.5</v>
      </c>
      <c r="E42" s="11" t="str">
        <f>IF(plotting!$D$5&gt;0,plotting!$D$5,"na")</f>
        <v>M</v>
      </c>
      <c r="F42" s="11">
        <f>IF(plotting!$D$7&gt;0,plotting!$D$7,"na")</f>
        <v>180</v>
      </c>
      <c r="G42" s="11">
        <f>IF(plotting!$D$8&gt;0,plotting!$D$8,"na")</f>
        <v>74.599999999999994</v>
      </c>
      <c r="H42" s="11">
        <f>IF(AND(plotting!$D$6&gt;0,plotting!$D$12&gt;0),(plotting!$D$12-plotting!$D$6)/365,"na")</f>
        <v>23.183561643835617</v>
      </c>
      <c r="I42" s="11">
        <f>IF(plotting!$D$18&gt;0,plotting!$D$18,"na")</f>
        <v>18.8</v>
      </c>
      <c r="J42" s="11">
        <f>IF(plotting!$D$19&gt;0,plotting!$D$19,"na")</f>
        <v>66</v>
      </c>
      <c r="K42" s="11">
        <f>IF(plotting!$D$13&gt;0,plotting!$D$13*24,"na")</f>
        <v>9.4666666666666668</v>
      </c>
      <c r="L42" s="12" t="str" cm="1">
        <f t="array" ref="L42">_xlfn.IFS(D42&lt;plotting!$C$32+2.5,"na",AND(D42=plotting!$C$32+2.5,D42&lt;=plotting!$D$32),"sub_25.1",AND(D42=plotting!$C$32+3,D42&lt;=plotting!$D$32),"sub_25.2",AND(D42=plotting!$C$32+3.5,D42&lt;=plotting!$D$32),"sub_25.3",AND(D42=plotting!$C$32+4,D42&lt;=plotting!$D$32),"sub_25.4",AND(D42=plotting!$C$32+4.5,D42&lt;=plotting!$D$32),"sub_25.5",AND(D42=plotting!$C$32+5,D42&lt;plotting!$D$32),"sub_25.6",AND(D42&gt;=plotting!$D$32,D42&lt;plotting!$C$33+2.5),"na",AND(D42=plotting!$C$33+2.5,D42&lt;=plotting!$D$33),"sub_40.1",AND(D42=plotting!$C$33+3,D42&lt;=plotting!$D$33),"sub_40.2",AND(D42=plotting!$C$33+3.5,D42&lt;=plotting!$D$33),"sub_40.3",AND(D42=plotting!$C$33+4,D42&lt;=plotting!$D$33),"sub_40.4",AND(D42=plotting!$C$33+4.5,D42&lt;=plotting!$D$33),"sub_40.5",AND(D42=plotting!$C$33+5,D42&lt;plotting!$D$33),"sub_40.6",AND(D42&gt;=plotting!$D$33,D42&lt;plotting!$C$34+2.5),"na",AND(D42=plotting!$C$34+2.5,D42&lt;=plotting!$D$34),"new_40.1",AND(D42=plotting!$C$34+3,D42&lt;=plotting!$D$34),"new_40.2",AND(D42=plotting!$C$34+3.5,D42&lt;=plotting!$D$34),"new_40.3",AND(D42=plotting!$C$34+4,D42&lt;=plotting!$D$34),"new_40.4",AND(D42=plotting!$C$34+4.5,D42&lt;=plotting!$D$34),"new_40.5",AND(D42=plotting!$C$34+5,D42&lt;plotting!$D$34),"new_40.6",AND(D42&gt;=plotting!$D$34,D42&lt;=plotting!$C$40),"na",AND(D42=plotting!$C$40+0.5,D42&lt;=plotting!$D$40),"max.1",AND(D42=plotting!$C$40+1,D42&lt;=plotting!$D$40),"max.2",AND(D42=plotting!$C$40+1.5,D42&lt;=plotting!$D$40),"max.3",AND(D42=plotting!$C$40+2,D42&lt;=plotting!$D$40),"max.4",AND(D42=plotting!$C$40+2.5,D42&lt;=plotting!$D$40),"max.5",AND(D42=plotting!$C$40+3,D42&lt;=plotting!$D$40),"max.6",AND(D42=plotting!$C$40+3.5,D42&lt;=plotting!$D$40),"max.7",AND(D42=plotting!$C$40+4,D42&lt;=plotting!$D$40),"max.8",AND(D42=plotting!$C$40+4.5,D42&lt;=plotting!$D$40),"max.9",AND(D42=plotting!$C$40+5,D42&lt;=plotting!$D$40),"max.10",AND(D42=plotting!$C$40+5.5,D42&lt;=plotting!$D$40),"max.11",AND(D42=plotting!$C$40+6,D42&lt;=plotting!$D$40),"max.12",AND(D42=plotting!$C$40+6.5,D42&lt;=plotting!$D$40),"max.13",AND(D42=plotting!$C$40+7,D42&lt;=plotting!$D$40),"max.14",AND(D42=plotting!$C$40+7.5,D42&lt;=plotting!$D$40),"max.15",AND(D42=plotting!$C$40+8,D42&lt;=plotting!$D$40),"max.16",AND(D42=plotting!$C$40+8.5,D42&lt;=plotting!$D$40),"max.17",AND(D42=plotting!$C$40+9,D42&lt;=plotting!$D$40),"max.18",AND(D42=plotting!$C$40+9.5,D42&lt;=plotting!$D$40),"max.19",AND(D42=plotting!$C$40+10,D42&lt;=plotting!$D$40),"max.20",AND(D42=plotting!$C$40+10.5,D42&lt;=plotting!$D$40),"max.21",AND(D42=plotting!$C$40+11,D42&lt;=plotting!$D$40),"max.22",AND(D42=plotting!$C$40+11.5,D42&lt;=plotting!$D$40),"max.23",AND(D42=plotting!$C$40+12,D42&lt;=plotting!$D$40),"max.24",AND(D42=plotting!$C$40+12.5,D42&lt;=plotting!$D$40),"max.25",AND(D42=plotting!$C$40+13,D42&lt;=plotting!$D$40),"max.26",AND(D42=plotting!$C$40+13.5,D42&lt;=plotting!$D$40),"max.27",AND(D42=plotting!$C$40+14,D42&lt;=plotting!$D$40),"max.28",AND(D42=plotting!$C$40+14.5,D42&lt;=plotting!$D$40),"max.29",AND(D42=plotting!$C$40+15,D42&lt;=plotting!$D$40),"max.30",AND(D42&gt;plotting!$D$40,D42&lt;=plotting!$C$49),"na",AND(D42=plotting!$C$49+0.5,D42&lt;=plotting!$D$49),"per.1",AND(D42=plotting!$C$49+1,D42&lt;=plotting!$D$49),"per.2",AND(D42=plotting!$C$49+1.5,D42&lt;=plotting!$D$49),"per.3",AND(D42=plotting!$C$49+2,D42&lt;=plotting!$D$49),"per.4",AND(D42=plotting!$C$49+2.5,D42&lt;=plotting!$D$49),"per.5",AND(D42=plotting!$C$49+3,D42&lt;=plotting!$D$49),"per.6",AND(D42=plotting!$C$49+3.5,D42&lt;=plotting!$D$49),"per.7",AND(D42=plotting!$C$49+4,D42&lt;=plotting!$D$49),"per.8",AND(D42=plotting!$C$49+4.5,D42&lt;=plotting!$D$49),"per.9",AND(D42=plotting!$C$49+5,D42&lt;=plotting!$D$49),"per.10",AND(D42=plotting!$C$49+5.5,D42&lt;=plotting!$D$49),"per.11",AND(D42=plotting!$C$49+6,D42&lt;=plotting!$D$49),"per.12",AND(D42=plotting!$C$49+6.5,D42&lt;=plotting!$D$49),"per.13",AND(D42=plotting!$C$49+7,D42&lt;=plotting!$D$49),"per.14",AND(D42=plotting!$C$49+7.5,D42&lt;=plotting!$D$49),"per.15",AND(D42=plotting!$C$49+8,D42&lt;=plotting!$D$49),"per.16",AND(D42=plotting!$C$49+8.5,D42&lt;=plotting!$D$49),"per.17",AND(D42=plotting!$C$49+9,D42&lt;=plotting!$D$49),"per.18",AND(D42=plotting!$C$49+9.5,D42&lt;=plotting!$D$49),"per.19",AND(D42=plotting!$C$49+10,D42&lt;=plotting!$D$49),"per.20",AND(D42=plotting!$C$49+10.5,D42&lt;=plotting!$D$49),"per.21",AND(D42=plotting!$C$49+11,D42&lt;=plotting!$D$49),"per.22",AND(D42=plotting!$C$49+11.5,D42&lt;=plotting!$D$49),"per.23",AND(D42=plotting!$C$49+12,D42&lt;=plotting!$D$49),"per.24",AND(D42=plotting!$C$49+12.5,D42&lt;=plotting!$D$49),"per.25",AND(D42=plotting!$C$49+13,D42&lt;=plotting!$D$49),"per.26",AND(D42=plotting!$C$49+13.5,D42&lt;=plotting!$D$49),"per.27",AND(D42=plotting!$C$49+14,D42&lt;=plotting!$D$49),"per.28",AND(D42=plotting!$C$49+14.5,D42&lt;=plotting!$D$49),"per.29",AND(D42=plotting!$C$49+15,D42&lt;=plotting!$D$49),"per.30",D42&gt;plotting!$D$49,"na")</f>
        <v>na</v>
      </c>
      <c r="M42" s="11" t="str" cm="1">
        <f t="array" ref="M42">_xlfn.IFS(D42&lt;plotting!$C$32+2.5,"na",AND(D42&gt;=plotting!$C$32,D42&lt;plotting!$D$32),plotting!$F$32,AND(D42&gt;=plotting!$D$32,D42&lt;plotting!$C$33+2.5),"na",AND(D42&gt;=plotting!$C$33,D42&lt;plotting!$D$33),plotting!$F$33,AND(D42&gt;=plotting!$D$33,D42&lt;plotting!$C$34+2.5),"na",AND(D42&gt;=plotting!$C$34,D42&lt;plotting!$D$34),plotting!$F$34,AND(D42&gt;=plotting!$D$34,D42&lt;plotting!$I$40),"na",D42=plotting!$I$40,plotting!$J$40,AND(D42&gt;plotting!$I$40,D42&lt;plotting!$I$41,D42&lt;plotting!$D$40),"na",D42=plotting!$I$41,plotting!$J$41,AND(D42&gt;plotting!$I$41,D42&lt;plotting!$I$42,D42&lt;plotting!$D$40),"na",D42=plotting!$I$42,plotting!$J$42,AND(D42&gt;plotting!$I$42,D42&lt;=plotting!$D$40),"na",AND(D42&gt;plotting!$D$40,D42&lt;=plotting!$C$49),"na",AND(D42&gt;plotting!$C$49,D42&lt;=plotting!$D$49),plotting!$E$49,D42&gt;plotting!$D$49,"na")</f>
        <v>na</v>
      </c>
      <c r="N42" s="11" cm="1">
        <f t="array" ref="N42">_xlfn.IFS(D42&lt;plotting!$C$32+2.5,"na",AND(D42&gt;=plotting!$C$32,D42&lt;plotting!$D$32),plotting!$G$32,AND(D42&gt;=plotting!$D$32,D42&lt;plotting!$C$33+2.5),"na",AND(D42&gt;=plotting!$C$33,D42&lt;plotting!$D$33),plotting!$G$33,AND(D42&gt;=plotting!$D$33,D42&lt;plotting!$C$34+2.5),"na",AND(D42&gt;=plotting!$C$34,D42&lt;plotting!$D$34),plotting!$G$34,AND(D42&gt;=plotting!$D$34,D42&lt;=plotting!$C$40),"na",AND(D42&gt;plotting!$C$40,D42&lt;=plotting!$D$40),plotting!$K$40,AND(D42&gt;plotting!$D$40,D42&lt;=plotting!$C$49),"na",AND(D42&gt;plotting!$C$49,D42&lt;=plotting!$F$49),plotting!$G$49,AND(D42&gt;plotting!$F$49,D42&lt;=plotting!$F$50),plotting!$G$50,AND(D42&gt;plotting!$F$50,D42&lt;=plotting!$F$51),plotting!$G$51,AND(D42&gt;plotting!$F$51,D42&lt;=plotting!$F$52),plotting!$G$52,AND(D42&gt;plotting!$F$52,D42&lt;=plotting!$F$53),plotting!$G$53,AND(D42&gt;plotting!$F$53,D42&lt;=plotting!$D$49),plotting!$G$54,D42&gt;plotting!$D$49,"na")</f>
        <v>0</v>
      </c>
      <c r="O42" s="11" t="str">
        <f>IF(AND(D42&gt;plotting!$C$40,D42&lt;=plotting!$D$40),plotting!$H$40,"na")</f>
        <v>na</v>
      </c>
      <c r="P42" t="str">
        <f>IF(AND(D42&gt;plotting!$C$40,D42&lt;=plotting!$D$40),plotting!$L$40,"na")</f>
        <v>na</v>
      </c>
      <c r="Q42" t="str">
        <f>IF(AND(D42&gt;plotting!$C$40,D42&lt;=plotting!$D$40),plotting!$J$43,"na")</f>
        <v>na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35">
      <c r="A43" s="11">
        <f>IF(plotting!$D$4&gt;0,plotting!$D$4,"na")</f>
        <v>5</v>
      </c>
      <c r="B43" s="11" t="str">
        <f>IF(plotting!$D$10&gt;0,plotting!$D$10,"na")</f>
        <v>idr4000_h24</v>
      </c>
      <c r="C43" s="11" t="str">
        <f>IF(plotting!$D$11&gt;0,plotting!$D$11,"na")</f>
        <v>t1</v>
      </c>
      <c r="D43" s="11">
        <v>21</v>
      </c>
      <c r="E43" s="11" t="str">
        <f>IF(plotting!$D$5&gt;0,plotting!$D$5,"na")</f>
        <v>M</v>
      </c>
      <c r="F43" s="11">
        <f>IF(plotting!$D$7&gt;0,plotting!$D$7,"na")</f>
        <v>180</v>
      </c>
      <c r="G43" s="11">
        <f>IF(plotting!$D$8&gt;0,plotting!$D$8,"na")</f>
        <v>74.599999999999994</v>
      </c>
      <c r="H43" s="11">
        <f>IF(AND(plotting!$D$6&gt;0,plotting!$D$12&gt;0),(plotting!$D$12-plotting!$D$6)/365,"na")</f>
        <v>23.183561643835617</v>
      </c>
      <c r="I43" s="11">
        <f>IF(plotting!$D$18&gt;0,plotting!$D$18,"na")</f>
        <v>18.8</v>
      </c>
      <c r="J43" s="11">
        <f>IF(plotting!$D$19&gt;0,plotting!$D$19,"na")</f>
        <v>66</v>
      </c>
      <c r="K43" s="11">
        <f>IF(plotting!$D$13&gt;0,plotting!$D$13*24,"na")</f>
        <v>9.4666666666666668</v>
      </c>
      <c r="L43" s="12" t="str" cm="1">
        <f t="array" ref="L43">_xlfn.IFS(D43&lt;plotting!$C$32+2.5,"na",AND(D43=plotting!$C$32+2.5,D43&lt;=plotting!$D$32),"sub_25.1",AND(D43=plotting!$C$32+3,D43&lt;=plotting!$D$32),"sub_25.2",AND(D43=plotting!$C$32+3.5,D43&lt;=plotting!$D$32),"sub_25.3",AND(D43=plotting!$C$32+4,D43&lt;=plotting!$D$32),"sub_25.4",AND(D43=plotting!$C$32+4.5,D43&lt;=plotting!$D$32),"sub_25.5",AND(D43=plotting!$C$32+5,D43&lt;plotting!$D$32),"sub_25.6",AND(D43&gt;=plotting!$D$32,D43&lt;plotting!$C$33+2.5),"na",AND(D43=plotting!$C$33+2.5,D43&lt;=plotting!$D$33),"sub_40.1",AND(D43=plotting!$C$33+3,D43&lt;=plotting!$D$33),"sub_40.2",AND(D43=plotting!$C$33+3.5,D43&lt;=plotting!$D$33),"sub_40.3",AND(D43=plotting!$C$33+4,D43&lt;=plotting!$D$33),"sub_40.4",AND(D43=plotting!$C$33+4.5,D43&lt;=plotting!$D$33),"sub_40.5",AND(D43=plotting!$C$33+5,D43&lt;plotting!$D$33),"sub_40.6",AND(D43&gt;=plotting!$D$33,D43&lt;plotting!$C$34+2.5),"na",AND(D43=plotting!$C$34+2.5,D43&lt;=plotting!$D$34),"new_40.1",AND(D43=plotting!$C$34+3,D43&lt;=plotting!$D$34),"new_40.2",AND(D43=plotting!$C$34+3.5,D43&lt;=plotting!$D$34),"new_40.3",AND(D43=plotting!$C$34+4,D43&lt;=plotting!$D$34),"new_40.4",AND(D43=plotting!$C$34+4.5,D43&lt;=plotting!$D$34),"new_40.5",AND(D43=plotting!$C$34+5,D43&lt;plotting!$D$34),"new_40.6",AND(D43&gt;=plotting!$D$34,D43&lt;=plotting!$C$40),"na",AND(D43=plotting!$C$40+0.5,D43&lt;=plotting!$D$40),"max.1",AND(D43=plotting!$C$40+1,D43&lt;=plotting!$D$40),"max.2",AND(D43=plotting!$C$40+1.5,D43&lt;=plotting!$D$40),"max.3",AND(D43=plotting!$C$40+2,D43&lt;=plotting!$D$40),"max.4",AND(D43=plotting!$C$40+2.5,D43&lt;=plotting!$D$40),"max.5",AND(D43=plotting!$C$40+3,D43&lt;=plotting!$D$40),"max.6",AND(D43=plotting!$C$40+3.5,D43&lt;=plotting!$D$40),"max.7",AND(D43=plotting!$C$40+4,D43&lt;=plotting!$D$40),"max.8",AND(D43=plotting!$C$40+4.5,D43&lt;=plotting!$D$40),"max.9",AND(D43=plotting!$C$40+5,D43&lt;=plotting!$D$40),"max.10",AND(D43=plotting!$C$40+5.5,D43&lt;=plotting!$D$40),"max.11",AND(D43=plotting!$C$40+6,D43&lt;=plotting!$D$40),"max.12",AND(D43=plotting!$C$40+6.5,D43&lt;=plotting!$D$40),"max.13",AND(D43=plotting!$C$40+7,D43&lt;=plotting!$D$40),"max.14",AND(D43=plotting!$C$40+7.5,D43&lt;=plotting!$D$40),"max.15",AND(D43=plotting!$C$40+8,D43&lt;=plotting!$D$40),"max.16",AND(D43=plotting!$C$40+8.5,D43&lt;=plotting!$D$40),"max.17",AND(D43=plotting!$C$40+9,D43&lt;=plotting!$D$40),"max.18",AND(D43=plotting!$C$40+9.5,D43&lt;=plotting!$D$40),"max.19",AND(D43=plotting!$C$40+10,D43&lt;=plotting!$D$40),"max.20",AND(D43=plotting!$C$40+10.5,D43&lt;=plotting!$D$40),"max.21",AND(D43=plotting!$C$40+11,D43&lt;=plotting!$D$40),"max.22",AND(D43=plotting!$C$40+11.5,D43&lt;=plotting!$D$40),"max.23",AND(D43=plotting!$C$40+12,D43&lt;=plotting!$D$40),"max.24",AND(D43=plotting!$C$40+12.5,D43&lt;=plotting!$D$40),"max.25",AND(D43=plotting!$C$40+13,D43&lt;=plotting!$D$40),"max.26",AND(D43=plotting!$C$40+13.5,D43&lt;=plotting!$D$40),"max.27",AND(D43=plotting!$C$40+14,D43&lt;=plotting!$D$40),"max.28",AND(D43=plotting!$C$40+14.5,D43&lt;=plotting!$D$40),"max.29",AND(D43=plotting!$C$40+15,D43&lt;=plotting!$D$40),"max.30",AND(D43&gt;plotting!$D$40,D43&lt;=plotting!$C$49),"na",AND(D43=plotting!$C$49+0.5,D43&lt;=plotting!$D$49),"per.1",AND(D43=plotting!$C$49+1,D43&lt;=plotting!$D$49),"per.2",AND(D43=plotting!$C$49+1.5,D43&lt;=plotting!$D$49),"per.3",AND(D43=plotting!$C$49+2,D43&lt;=plotting!$D$49),"per.4",AND(D43=plotting!$C$49+2.5,D43&lt;=plotting!$D$49),"per.5",AND(D43=plotting!$C$49+3,D43&lt;=plotting!$D$49),"per.6",AND(D43=plotting!$C$49+3.5,D43&lt;=plotting!$D$49),"per.7",AND(D43=plotting!$C$49+4,D43&lt;=plotting!$D$49),"per.8",AND(D43=plotting!$C$49+4.5,D43&lt;=plotting!$D$49),"per.9",AND(D43=plotting!$C$49+5,D43&lt;=plotting!$D$49),"per.10",AND(D43=plotting!$C$49+5.5,D43&lt;=plotting!$D$49),"per.11",AND(D43=plotting!$C$49+6,D43&lt;=plotting!$D$49),"per.12",AND(D43=plotting!$C$49+6.5,D43&lt;=plotting!$D$49),"per.13",AND(D43=plotting!$C$49+7,D43&lt;=plotting!$D$49),"per.14",AND(D43=plotting!$C$49+7.5,D43&lt;=plotting!$D$49),"per.15",AND(D43=plotting!$C$49+8,D43&lt;=plotting!$D$49),"per.16",AND(D43=plotting!$C$49+8.5,D43&lt;=plotting!$D$49),"per.17",AND(D43=plotting!$C$49+9,D43&lt;=plotting!$D$49),"per.18",AND(D43=plotting!$C$49+9.5,D43&lt;=plotting!$D$49),"per.19",AND(D43=plotting!$C$49+10,D43&lt;=plotting!$D$49),"per.20",AND(D43=plotting!$C$49+10.5,D43&lt;=plotting!$D$49),"per.21",AND(D43=plotting!$C$49+11,D43&lt;=plotting!$D$49),"per.22",AND(D43=plotting!$C$49+11.5,D43&lt;=plotting!$D$49),"per.23",AND(D43=plotting!$C$49+12,D43&lt;=plotting!$D$49),"per.24",AND(D43=plotting!$C$49+12.5,D43&lt;=plotting!$D$49),"per.25",AND(D43=plotting!$C$49+13,D43&lt;=plotting!$D$49),"per.26",AND(D43=plotting!$C$49+13.5,D43&lt;=plotting!$D$49),"per.27",AND(D43=plotting!$C$49+14,D43&lt;=plotting!$D$49),"per.28",AND(D43=plotting!$C$49+14.5,D43&lt;=plotting!$D$49),"per.29",AND(D43=plotting!$C$49+15,D43&lt;=plotting!$D$49),"per.30",D43&gt;plotting!$D$49,"na")</f>
        <v>na</v>
      </c>
      <c r="M43" s="11" t="str" cm="1">
        <f t="array" ref="M43">_xlfn.IFS(D43&lt;plotting!$C$32+2.5,"na",AND(D43&gt;=plotting!$C$32,D43&lt;plotting!$D$32),plotting!$F$32,AND(D43&gt;=plotting!$D$32,D43&lt;plotting!$C$33+2.5),"na",AND(D43&gt;=plotting!$C$33,D43&lt;plotting!$D$33),plotting!$F$33,AND(D43&gt;=plotting!$D$33,D43&lt;plotting!$C$34+2.5),"na",AND(D43&gt;=plotting!$C$34,D43&lt;plotting!$D$34),plotting!$F$34,AND(D43&gt;=plotting!$D$34,D43&lt;plotting!$I$40),"na",D43=plotting!$I$40,plotting!$J$40,AND(D43&gt;plotting!$I$40,D43&lt;plotting!$I$41,D43&lt;plotting!$D$40),"na",D43=plotting!$I$41,plotting!$J$41,AND(D43&gt;plotting!$I$41,D43&lt;plotting!$I$42,D43&lt;plotting!$D$40),"na",D43=plotting!$I$42,plotting!$J$42,AND(D43&gt;plotting!$I$42,D43&lt;=plotting!$D$40),"na",AND(D43&gt;plotting!$D$40,D43&lt;=plotting!$C$49),"na",AND(D43&gt;plotting!$C$49,D43&lt;=plotting!$D$49),plotting!$E$49,D43&gt;plotting!$D$49,"na")</f>
        <v>na</v>
      </c>
      <c r="N43" s="11" cm="1">
        <f t="array" ref="N43">_xlfn.IFS(D43&lt;plotting!$C$32+2.5,"na",AND(D43&gt;=plotting!$C$32,D43&lt;plotting!$D$32),plotting!$G$32,AND(D43&gt;=plotting!$D$32,D43&lt;plotting!$C$33+2.5),"na",AND(D43&gt;=plotting!$C$33,D43&lt;plotting!$D$33),plotting!$G$33,AND(D43&gt;=plotting!$D$33,D43&lt;plotting!$C$34+2.5),"na",AND(D43&gt;=plotting!$C$34,D43&lt;plotting!$D$34),plotting!$G$34,AND(D43&gt;=plotting!$D$34,D43&lt;=plotting!$C$40),"na",AND(D43&gt;plotting!$C$40,D43&lt;=plotting!$D$40),plotting!$K$40,AND(D43&gt;plotting!$D$40,D43&lt;=plotting!$C$49),"na",AND(D43&gt;plotting!$C$49,D43&lt;=plotting!$F$49),plotting!$G$49,AND(D43&gt;plotting!$F$49,D43&lt;=plotting!$F$50),plotting!$G$50,AND(D43&gt;plotting!$F$50,D43&lt;=plotting!$F$51),plotting!$G$51,AND(D43&gt;plotting!$F$51,D43&lt;=plotting!$F$52),plotting!$G$52,AND(D43&gt;plotting!$F$52,D43&lt;=plotting!$F$53),plotting!$G$53,AND(D43&gt;plotting!$F$53,D43&lt;=plotting!$D$49),plotting!$G$54,D43&gt;plotting!$D$49,"na")</f>
        <v>0</v>
      </c>
      <c r="O43" s="11" t="str">
        <f>IF(AND(D43&gt;plotting!$C$40,D43&lt;=plotting!$D$40),plotting!$H$40,"na")</f>
        <v>na</v>
      </c>
      <c r="P43" t="str">
        <f>IF(AND(D43&gt;plotting!$C$40,D43&lt;=plotting!$D$40),plotting!$L$40,"na")</f>
        <v>na</v>
      </c>
      <c r="Q43" t="str">
        <f>IF(AND(D43&gt;plotting!$C$40,D43&lt;=plotting!$D$40),plotting!$J$43,"na")</f>
        <v>na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35">
      <c r="A44" s="11">
        <f>IF(plotting!$D$4&gt;0,plotting!$D$4,"na")</f>
        <v>5</v>
      </c>
      <c r="B44" s="11" t="str">
        <f>IF(plotting!$D$10&gt;0,plotting!$D$10,"na")</f>
        <v>idr4000_h24</v>
      </c>
      <c r="C44" s="11" t="str">
        <f>IF(plotting!$D$11&gt;0,plotting!$D$11,"na")</f>
        <v>t1</v>
      </c>
      <c r="D44" s="11">
        <v>21.5</v>
      </c>
      <c r="E44" s="11" t="str">
        <f>IF(plotting!$D$5&gt;0,plotting!$D$5,"na")</f>
        <v>M</v>
      </c>
      <c r="F44" s="11">
        <f>IF(plotting!$D$7&gt;0,plotting!$D$7,"na")</f>
        <v>180</v>
      </c>
      <c r="G44" s="11">
        <f>IF(plotting!$D$8&gt;0,plotting!$D$8,"na")</f>
        <v>74.599999999999994</v>
      </c>
      <c r="H44" s="11">
        <f>IF(AND(plotting!$D$6&gt;0,plotting!$D$12&gt;0),(plotting!$D$12-plotting!$D$6)/365,"na")</f>
        <v>23.183561643835617</v>
      </c>
      <c r="I44" s="11">
        <f>IF(plotting!$D$18&gt;0,plotting!$D$18,"na")</f>
        <v>18.8</v>
      </c>
      <c r="J44" s="11">
        <f>IF(plotting!$D$19&gt;0,plotting!$D$19,"na")</f>
        <v>66</v>
      </c>
      <c r="K44" s="11">
        <f>IF(plotting!$D$13&gt;0,plotting!$D$13*24,"na")</f>
        <v>9.4666666666666668</v>
      </c>
      <c r="L44" s="12" t="str" cm="1">
        <f t="array" ref="L44">_xlfn.IFS(D44&lt;plotting!$C$32+2.5,"na",AND(D44=plotting!$C$32+2.5,D44&lt;=plotting!$D$32),"sub_25.1",AND(D44=plotting!$C$32+3,D44&lt;=plotting!$D$32),"sub_25.2",AND(D44=plotting!$C$32+3.5,D44&lt;=plotting!$D$32),"sub_25.3",AND(D44=plotting!$C$32+4,D44&lt;=plotting!$D$32),"sub_25.4",AND(D44=plotting!$C$32+4.5,D44&lt;=plotting!$D$32),"sub_25.5",AND(D44=plotting!$C$32+5,D44&lt;plotting!$D$32),"sub_25.6",AND(D44&gt;=plotting!$D$32,D44&lt;plotting!$C$33+2.5),"na",AND(D44=plotting!$C$33+2.5,D44&lt;=plotting!$D$33),"sub_40.1",AND(D44=plotting!$C$33+3,D44&lt;=plotting!$D$33),"sub_40.2",AND(D44=plotting!$C$33+3.5,D44&lt;=plotting!$D$33),"sub_40.3",AND(D44=plotting!$C$33+4,D44&lt;=plotting!$D$33),"sub_40.4",AND(D44=plotting!$C$33+4.5,D44&lt;=plotting!$D$33),"sub_40.5",AND(D44=plotting!$C$33+5,D44&lt;plotting!$D$33),"sub_40.6",AND(D44&gt;=plotting!$D$33,D44&lt;plotting!$C$34+2.5),"na",AND(D44=plotting!$C$34+2.5,D44&lt;=plotting!$D$34),"new_40.1",AND(D44=plotting!$C$34+3,D44&lt;=plotting!$D$34),"new_40.2",AND(D44=plotting!$C$34+3.5,D44&lt;=plotting!$D$34),"new_40.3",AND(D44=plotting!$C$34+4,D44&lt;=plotting!$D$34),"new_40.4",AND(D44=plotting!$C$34+4.5,D44&lt;=plotting!$D$34),"new_40.5",AND(D44=plotting!$C$34+5,D44&lt;plotting!$D$34),"new_40.6",AND(D44&gt;=plotting!$D$34,D44&lt;=plotting!$C$40),"na",AND(D44=plotting!$C$40+0.5,D44&lt;=plotting!$D$40),"max.1",AND(D44=plotting!$C$40+1,D44&lt;=plotting!$D$40),"max.2",AND(D44=plotting!$C$40+1.5,D44&lt;=plotting!$D$40),"max.3",AND(D44=plotting!$C$40+2,D44&lt;=plotting!$D$40),"max.4",AND(D44=plotting!$C$40+2.5,D44&lt;=plotting!$D$40),"max.5",AND(D44=plotting!$C$40+3,D44&lt;=plotting!$D$40),"max.6",AND(D44=plotting!$C$40+3.5,D44&lt;=plotting!$D$40),"max.7",AND(D44=plotting!$C$40+4,D44&lt;=plotting!$D$40),"max.8",AND(D44=plotting!$C$40+4.5,D44&lt;=plotting!$D$40),"max.9",AND(D44=plotting!$C$40+5,D44&lt;=plotting!$D$40),"max.10",AND(D44=plotting!$C$40+5.5,D44&lt;=plotting!$D$40),"max.11",AND(D44=plotting!$C$40+6,D44&lt;=plotting!$D$40),"max.12",AND(D44=plotting!$C$40+6.5,D44&lt;=plotting!$D$40),"max.13",AND(D44=plotting!$C$40+7,D44&lt;=plotting!$D$40),"max.14",AND(D44=plotting!$C$40+7.5,D44&lt;=plotting!$D$40),"max.15",AND(D44=plotting!$C$40+8,D44&lt;=plotting!$D$40),"max.16",AND(D44=plotting!$C$40+8.5,D44&lt;=plotting!$D$40),"max.17",AND(D44=plotting!$C$40+9,D44&lt;=plotting!$D$40),"max.18",AND(D44=plotting!$C$40+9.5,D44&lt;=plotting!$D$40),"max.19",AND(D44=plotting!$C$40+10,D44&lt;=plotting!$D$40),"max.20",AND(D44=plotting!$C$40+10.5,D44&lt;=plotting!$D$40),"max.21",AND(D44=plotting!$C$40+11,D44&lt;=plotting!$D$40),"max.22",AND(D44=plotting!$C$40+11.5,D44&lt;=plotting!$D$40),"max.23",AND(D44=plotting!$C$40+12,D44&lt;=plotting!$D$40),"max.24",AND(D44=plotting!$C$40+12.5,D44&lt;=plotting!$D$40),"max.25",AND(D44=plotting!$C$40+13,D44&lt;=plotting!$D$40),"max.26",AND(D44=plotting!$C$40+13.5,D44&lt;=plotting!$D$40),"max.27",AND(D44=plotting!$C$40+14,D44&lt;=plotting!$D$40),"max.28",AND(D44=plotting!$C$40+14.5,D44&lt;=plotting!$D$40),"max.29",AND(D44=plotting!$C$40+15,D44&lt;=plotting!$D$40),"max.30",AND(D44&gt;plotting!$D$40,D44&lt;=plotting!$C$49),"na",AND(D44=plotting!$C$49+0.5,D44&lt;=plotting!$D$49),"per.1",AND(D44=plotting!$C$49+1,D44&lt;=plotting!$D$49),"per.2",AND(D44=plotting!$C$49+1.5,D44&lt;=plotting!$D$49),"per.3",AND(D44=plotting!$C$49+2,D44&lt;=plotting!$D$49),"per.4",AND(D44=plotting!$C$49+2.5,D44&lt;=plotting!$D$49),"per.5",AND(D44=plotting!$C$49+3,D44&lt;=plotting!$D$49),"per.6",AND(D44=plotting!$C$49+3.5,D44&lt;=plotting!$D$49),"per.7",AND(D44=plotting!$C$49+4,D44&lt;=plotting!$D$49),"per.8",AND(D44=plotting!$C$49+4.5,D44&lt;=plotting!$D$49),"per.9",AND(D44=plotting!$C$49+5,D44&lt;=plotting!$D$49),"per.10",AND(D44=plotting!$C$49+5.5,D44&lt;=plotting!$D$49),"per.11",AND(D44=plotting!$C$49+6,D44&lt;=plotting!$D$49),"per.12",AND(D44=plotting!$C$49+6.5,D44&lt;=plotting!$D$49),"per.13",AND(D44=plotting!$C$49+7,D44&lt;=plotting!$D$49),"per.14",AND(D44=plotting!$C$49+7.5,D44&lt;=plotting!$D$49),"per.15",AND(D44=plotting!$C$49+8,D44&lt;=plotting!$D$49),"per.16",AND(D44=plotting!$C$49+8.5,D44&lt;=plotting!$D$49),"per.17",AND(D44=plotting!$C$49+9,D44&lt;=plotting!$D$49),"per.18",AND(D44=plotting!$C$49+9.5,D44&lt;=plotting!$D$49),"per.19",AND(D44=plotting!$C$49+10,D44&lt;=plotting!$D$49),"per.20",AND(D44=plotting!$C$49+10.5,D44&lt;=plotting!$D$49),"per.21",AND(D44=plotting!$C$49+11,D44&lt;=plotting!$D$49),"per.22",AND(D44=plotting!$C$49+11.5,D44&lt;=plotting!$D$49),"per.23",AND(D44=plotting!$C$49+12,D44&lt;=plotting!$D$49),"per.24",AND(D44=plotting!$C$49+12.5,D44&lt;=plotting!$D$49),"per.25",AND(D44=plotting!$C$49+13,D44&lt;=plotting!$D$49),"per.26",AND(D44=plotting!$C$49+13.5,D44&lt;=plotting!$D$49),"per.27",AND(D44=plotting!$C$49+14,D44&lt;=plotting!$D$49),"per.28",AND(D44=plotting!$C$49+14.5,D44&lt;=plotting!$D$49),"per.29",AND(D44=plotting!$C$49+15,D44&lt;=plotting!$D$49),"per.30",D44&gt;plotting!$D$49,"na")</f>
        <v>na</v>
      </c>
      <c r="M44" s="11" t="str" cm="1">
        <f t="array" ref="M44">_xlfn.IFS(D44&lt;plotting!$C$32+2.5,"na",AND(D44&gt;=plotting!$C$32,D44&lt;plotting!$D$32),plotting!$F$32,AND(D44&gt;=plotting!$D$32,D44&lt;plotting!$C$33+2.5),"na",AND(D44&gt;=plotting!$C$33,D44&lt;plotting!$D$33),plotting!$F$33,AND(D44&gt;=plotting!$D$33,D44&lt;plotting!$C$34+2.5),"na",AND(D44&gt;=plotting!$C$34,D44&lt;plotting!$D$34),plotting!$F$34,AND(D44&gt;=plotting!$D$34,D44&lt;plotting!$I$40),"na",D44=plotting!$I$40,plotting!$J$40,AND(D44&gt;plotting!$I$40,D44&lt;plotting!$I$41,D44&lt;plotting!$D$40),"na",D44=plotting!$I$41,plotting!$J$41,AND(D44&gt;plotting!$I$41,D44&lt;plotting!$I$42,D44&lt;plotting!$D$40),"na",D44=plotting!$I$42,plotting!$J$42,AND(D44&gt;plotting!$I$42,D44&lt;=plotting!$D$40),"na",AND(D44&gt;plotting!$D$40,D44&lt;=plotting!$C$49),"na",AND(D44&gt;plotting!$C$49,D44&lt;=plotting!$D$49),plotting!$E$49,D44&gt;plotting!$D$49,"na")</f>
        <v>na</v>
      </c>
      <c r="N44" s="11" cm="1">
        <f t="array" ref="N44">_xlfn.IFS(D44&lt;plotting!$C$32+2.5,"na",AND(D44&gt;=plotting!$C$32,D44&lt;plotting!$D$32),plotting!$G$32,AND(D44&gt;=plotting!$D$32,D44&lt;plotting!$C$33+2.5),"na",AND(D44&gt;=plotting!$C$33,D44&lt;plotting!$D$33),plotting!$G$33,AND(D44&gt;=plotting!$D$33,D44&lt;plotting!$C$34+2.5),"na",AND(D44&gt;=plotting!$C$34,D44&lt;plotting!$D$34),plotting!$G$34,AND(D44&gt;=plotting!$D$34,D44&lt;=plotting!$C$40),"na",AND(D44&gt;plotting!$C$40,D44&lt;=plotting!$D$40),plotting!$K$40,AND(D44&gt;plotting!$D$40,D44&lt;=plotting!$C$49),"na",AND(D44&gt;plotting!$C$49,D44&lt;=plotting!$F$49),plotting!$G$49,AND(D44&gt;plotting!$F$49,D44&lt;=plotting!$F$50),plotting!$G$50,AND(D44&gt;plotting!$F$50,D44&lt;=plotting!$F$51),plotting!$G$51,AND(D44&gt;plotting!$F$51,D44&lt;=plotting!$F$52),plotting!$G$52,AND(D44&gt;plotting!$F$52,D44&lt;=plotting!$F$53),plotting!$G$53,AND(D44&gt;plotting!$F$53,D44&lt;=plotting!$D$49),plotting!$G$54,D44&gt;plotting!$D$49,"na")</f>
        <v>0</v>
      </c>
      <c r="O44" s="11" t="str">
        <f>IF(AND(D44&gt;plotting!$C$40,D44&lt;=plotting!$D$40),plotting!$H$40,"na")</f>
        <v>na</v>
      </c>
      <c r="P44" t="str">
        <f>IF(AND(D44&gt;plotting!$C$40,D44&lt;=plotting!$D$40),plotting!$L$40,"na")</f>
        <v>na</v>
      </c>
      <c r="Q44" t="str">
        <f>IF(AND(D44&gt;plotting!$C$40,D44&lt;=plotting!$D$40),plotting!$J$43,"na")</f>
        <v>na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35">
      <c r="A45" s="11">
        <f>IF(plotting!$D$4&gt;0,plotting!$D$4,"na")</f>
        <v>5</v>
      </c>
      <c r="B45" s="11" t="str">
        <f>IF(plotting!$D$10&gt;0,plotting!$D$10,"na")</f>
        <v>idr4000_h24</v>
      </c>
      <c r="C45" s="11" t="str">
        <f>IF(plotting!$D$11&gt;0,plotting!$D$11,"na")</f>
        <v>t1</v>
      </c>
      <c r="D45" s="11">
        <v>22</v>
      </c>
      <c r="E45" s="11" t="str">
        <f>IF(plotting!$D$5&gt;0,plotting!$D$5,"na")</f>
        <v>M</v>
      </c>
      <c r="F45" s="11">
        <f>IF(plotting!$D$7&gt;0,plotting!$D$7,"na")</f>
        <v>180</v>
      </c>
      <c r="G45" s="11">
        <f>IF(plotting!$D$8&gt;0,plotting!$D$8,"na")</f>
        <v>74.599999999999994</v>
      </c>
      <c r="H45" s="11">
        <f>IF(AND(plotting!$D$6&gt;0,plotting!$D$12&gt;0),(plotting!$D$12-plotting!$D$6)/365,"na")</f>
        <v>23.183561643835617</v>
      </c>
      <c r="I45" s="11">
        <f>IF(plotting!$D$18&gt;0,plotting!$D$18,"na")</f>
        <v>18.8</v>
      </c>
      <c r="J45" s="11">
        <f>IF(plotting!$D$19&gt;0,plotting!$D$19,"na")</f>
        <v>66</v>
      </c>
      <c r="K45" s="11">
        <f>IF(plotting!$D$13&gt;0,plotting!$D$13*24,"na")</f>
        <v>9.4666666666666668</v>
      </c>
      <c r="L45" s="12" t="str" cm="1">
        <f t="array" ref="L45">_xlfn.IFS(D45&lt;plotting!$C$32+2.5,"na",AND(D45=plotting!$C$32+2.5,D45&lt;=plotting!$D$32),"sub_25.1",AND(D45=plotting!$C$32+3,D45&lt;=plotting!$D$32),"sub_25.2",AND(D45=plotting!$C$32+3.5,D45&lt;=plotting!$D$32),"sub_25.3",AND(D45=plotting!$C$32+4,D45&lt;=plotting!$D$32),"sub_25.4",AND(D45=plotting!$C$32+4.5,D45&lt;=plotting!$D$32),"sub_25.5",AND(D45=plotting!$C$32+5,D45&lt;plotting!$D$32),"sub_25.6",AND(D45&gt;=plotting!$D$32,D45&lt;plotting!$C$33+2.5),"na",AND(D45=plotting!$C$33+2.5,D45&lt;=plotting!$D$33),"sub_40.1",AND(D45=plotting!$C$33+3,D45&lt;=plotting!$D$33),"sub_40.2",AND(D45=plotting!$C$33+3.5,D45&lt;=plotting!$D$33),"sub_40.3",AND(D45=plotting!$C$33+4,D45&lt;=plotting!$D$33),"sub_40.4",AND(D45=plotting!$C$33+4.5,D45&lt;=plotting!$D$33),"sub_40.5",AND(D45=plotting!$C$33+5,D45&lt;plotting!$D$33),"sub_40.6",AND(D45&gt;=plotting!$D$33,D45&lt;plotting!$C$34+2.5),"na",AND(D45=plotting!$C$34+2.5,D45&lt;=plotting!$D$34),"new_40.1",AND(D45=plotting!$C$34+3,D45&lt;=plotting!$D$34),"new_40.2",AND(D45=plotting!$C$34+3.5,D45&lt;=plotting!$D$34),"new_40.3",AND(D45=plotting!$C$34+4,D45&lt;=plotting!$D$34),"new_40.4",AND(D45=plotting!$C$34+4.5,D45&lt;=plotting!$D$34),"new_40.5",AND(D45=plotting!$C$34+5,D45&lt;plotting!$D$34),"new_40.6",AND(D45&gt;=plotting!$D$34,D45&lt;=plotting!$C$40),"na",AND(D45=plotting!$C$40+0.5,D45&lt;=plotting!$D$40),"max.1",AND(D45=plotting!$C$40+1,D45&lt;=plotting!$D$40),"max.2",AND(D45=plotting!$C$40+1.5,D45&lt;=plotting!$D$40),"max.3",AND(D45=plotting!$C$40+2,D45&lt;=plotting!$D$40),"max.4",AND(D45=plotting!$C$40+2.5,D45&lt;=plotting!$D$40),"max.5",AND(D45=plotting!$C$40+3,D45&lt;=plotting!$D$40),"max.6",AND(D45=plotting!$C$40+3.5,D45&lt;=plotting!$D$40),"max.7",AND(D45=plotting!$C$40+4,D45&lt;=plotting!$D$40),"max.8",AND(D45=plotting!$C$40+4.5,D45&lt;=plotting!$D$40),"max.9",AND(D45=plotting!$C$40+5,D45&lt;=plotting!$D$40),"max.10",AND(D45=plotting!$C$40+5.5,D45&lt;=plotting!$D$40),"max.11",AND(D45=plotting!$C$40+6,D45&lt;=plotting!$D$40),"max.12",AND(D45=plotting!$C$40+6.5,D45&lt;=plotting!$D$40),"max.13",AND(D45=plotting!$C$40+7,D45&lt;=plotting!$D$40),"max.14",AND(D45=plotting!$C$40+7.5,D45&lt;=plotting!$D$40),"max.15",AND(D45=plotting!$C$40+8,D45&lt;=plotting!$D$40),"max.16",AND(D45=plotting!$C$40+8.5,D45&lt;=plotting!$D$40),"max.17",AND(D45=plotting!$C$40+9,D45&lt;=plotting!$D$40),"max.18",AND(D45=plotting!$C$40+9.5,D45&lt;=plotting!$D$40),"max.19",AND(D45=plotting!$C$40+10,D45&lt;=plotting!$D$40),"max.20",AND(D45=plotting!$C$40+10.5,D45&lt;=plotting!$D$40),"max.21",AND(D45=plotting!$C$40+11,D45&lt;=plotting!$D$40),"max.22",AND(D45=plotting!$C$40+11.5,D45&lt;=plotting!$D$40),"max.23",AND(D45=plotting!$C$40+12,D45&lt;=plotting!$D$40),"max.24",AND(D45=plotting!$C$40+12.5,D45&lt;=plotting!$D$40),"max.25",AND(D45=plotting!$C$40+13,D45&lt;=plotting!$D$40),"max.26",AND(D45=plotting!$C$40+13.5,D45&lt;=plotting!$D$40),"max.27",AND(D45=plotting!$C$40+14,D45&lt;=plotting!$D$40),"max.28",AND(D45=plotting!$C$40+14.5,D45&lt;=plotting!$D$40),"max.29",AND(D45=plotting!$C$40+15,D45&lt;=plotting!$D$40),"max.30",AND(D45&gt;plotting!$D$40,D45&lt;=plotting!$C$49),"na",AND(D45=plotting!$C$49+0.5,D45&lt;=plotting!$D$49),"per.1",AND(D45=plotting!$C$49+1,D45&lt;=plotting!$D$49),"per.2",AND(D45=plotting!$C$49+1.5,D45&lt;=plotting!$D$49),"per.3",AND(D45=plotting!$C$49+2,D45&lt;=plotting!$D$49),"per.4",AND(D45=plotting!$C$49+2.5,D45&lt;=plotting!$D$49),"per.5",AND(D45=plotting!$C$49+3,D45&lt;=plotting!$D$49),"per.6",AND(D45=plotting!$C$49+3.5,D45&lt;=plotting!$D$49),"per.7",AND(D45=plotting!$C$49+4,D45&lt;=plotting!$D$49),"per.8",AND(D45=plotting!$C$49+4.5,D45&lt;=plotting!$D$49),"per.9",AND(D45=plotting!$C$49+5,D45&lt;=plotting!$D$49),"per.10",AND(D45=plotting!$C$49+5.5,D45&lt;=plotting!$D$49),"per.11",AND(D45=plotting!$C$49+6,D45&lt;=plotting!$D$49),"per.12",AND(D45=plotting!$C$49+6.5,D45&lt;=plotting!$D$49),"per.13",AND(D45=plotting!$C$49+7,D45&lt;=plotting!$D$49),"per.14",AND(D45=plotting!$C$49+7.5,D45&lt;=plotting!$D$49),"per.15",AND(D45=plotting!$C$49+8,D45&lt;=plotting!$D$49),"per.16",AND(D45=plotting!$C$49+8.5,D45&lt;=plotting!$D$49),"per.17",AND(D45=plotting!$C$49+9,D45&lt;=plotting!$D$49),"per.18",AND(D45=plotting!$C$49+9.5,D45&lt;=plotting!$D$49),"per.19",AND(D45=plotting!$C$49+10,D45&lt;=plotting!$D$49),"per.20",AND(D45=plotting!$C$49+10.5,D45&lt;=plotting!$D$49),"per.21",AND(D45=plotting!$C$49+11,D45&lt;=plotting!$D$49),"per.22",AND(D45=plotting!$C$49+11.5,D45&lt;=plotting!$D$49),"per.23",AND(D45=plotting!$C$49+12,D45&lt;=plotting!$D$49),"per.24",AND(D45=plotting!$C$49+12.5,D45&lt;=plotting!$D$49),"per.25",AND(D45=plotting!$C$49+13,D45&lt;=plotting!$D$49),"per.26",AND(D45=plotting!$C$49+13.5,D45&lt;=plotting!$D$49),"per.27",AND(D45=plotting!$C$49+14,D45&lt;=plotting!$D$49),"per.28",AND(D45=plotting!$C$49+14.5,D45&lt;=plotting!$D$49),"per.29",AND(D45=plotting!$C$49+15,D45&lt;=plotting!$D$49),"per.30",D45&gt;plotting!$D$49,"na")</f>
        <v>na</v>
      </c>
      <c r="M45" s="11" t="str" cm="1">
        <f t="array" ref="M45">_xlfn.IFS(D45&lt;plotting!$C$32+2.5,"na",AND(D45&gt;=plotting!$C$32,D45&lt;plotting!$D$32),plotting!$F$32,AND(D45&gt;=plotting!$D$32,D45&lt;plotting!$C$33+2.5),"na",AND(D45&gt;=plotting!$C$33,D45&lt;plotting!$D$33),plotting!$F$33,AND(D45&gt;=plotting!$D$33,D45&lt;plotting!$C$34+2.5),"na",AND(D45&gt;=plotting!$C$34,D45&lt;plotting!$D$34),plotting!$F$34,AND(D45&gt;=plotting!$D$34,D45&lt;plotting!$I$40),"na",D45=plotting!$I$40,plotting!$J$40,AND(D45&gt;plotting!$I$40,D45&lt;plotting!$I$41,D45&lt;plotting!$D$40),"na",D45=plotting!$I$41,plotting!$J$41,AND(D45&gt;plotting!$I$41,D45&lt;plotting!$I$42,D45&lt;plotting!$D$40),"na",D45=plotting!$I$42,plotting!$J$42,AND(D45&gt;plotting!$I$42,D45&lt;=plotting!$D$40),"na",AND(D45&gt;plotting!$D$40,D45&lt;=plotting!$C$49),"na",AND(D45&gt;plotting!$C$49,D45&lt;=plotting!$D$49),plotting!$E$49,D45&gt;plotting!$D$49,"na")</f>
        <v>na</v>
      </c>
      <c r="N45" s="11" cm="1">
        <f t="array" ref="N45">_xlfn.IFS(D45&lt;plotting!$C$32+2.5,"na",AND(D45&gt;=plotting!$C$32,D45&lt;plotting!$D$32),plotting!$G$32,AND(D45&gt;=plotting!$D$32,D45&lt;plotting!$C$33+2.5),"na",AND(D45&gt;=plotting!$C$33,D45&lt;plotting!$D$33),plotting!$G$33,AND(D45&gt;=plotting!$D$33,D45&lt;plotting!$C$34+2.5),"na",AND(D45&gt;=plotting!$C$34,D45&lt;plotting!$D$34),plotting!$G$34,AND(D45&gt;=plotting!$D$34,D45&lt;=plotting!$C$40),"na",AND(D45&gt;plotting!$C$40,D45&lt;=plotting!$D$40),plotting!$K$40,AND(D45&gt;plotting!$D$40,D45&lt;=plotting!$C$49),"na",AND(D45&gt;plotting!$C$49,D45&lt;=plotting!$F$49),plotting!$G$49,AND(D45&gt;plotting!$F$49,D45&lt;=plotting!$F$50),plotting!$G$50,AND(D45&gt;plotting!$F$50,D45&lt;=plotting!$F$51),plotting!$G$51,AND(D45&gt;plotting!$F$51,D45&lt;=plotting!$F$52),plotting!$G$52,AND(D45&gt;plotting!$F$52,D45&lt;=plotting!$F$53),plotting!$G$53,AND(D45&gt;plotting!$F$53,D45&lt;=plotting!$D$49),plotting!$G$54,D45&gt;plotting!$D$49,"na")</f>
        <v>0</v>
      </c>
      <c r="O45" s="11" t="str">
        <f>IF(AND(D45&gt;plotting!$C$40,D45&lt;=plotting!$D$40),plotting!$H$40,"na")</f>
        <v>na</v>
      </c>
      <c r="P45" t="str">
        <f>IF(AND(D45&gt;plotting!$C$40,D45&lt;=plotting!$D$40),plotting!$L$40,"na")</f>
        <v>na</v>
      </c>
      <c r="Q45" t="str">
        <f>IF(AND(D45&gt;plotting!$C$40,D45&lt;=plotting!$D$40),plotting!$J$43,"na")</f>
        <v>na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35">
      <c r="A46" s="11">
        <f>IF(plotting!$D$4&gt;0,plotting!$D$4,"na")</f>
        <v>5</v>
      </c>
      <c r="B46" s="11" t="str">
        <f>IF(plotting!$D$10&gt;0,plotting!$D$10,"na")</f>
        <v>idr4000_h24</v>
      </c>
      <c r="C46" s="11" t="str">
        <f>IF(plotting!$D$11&gt;0,plotting!$D$11,"na")</f>
        <v>t1</v>
      </c>
      <c r="D46" s="11">
        <v>22.5</v>
      </c>
      <c r="E46" s="11" t="str">
        <f>IF(plotting!$D$5&gt;0,plotting!$D$5,"na")</f>
        <v>M</v>
      </c>
      <c r="F46" s="11">
        <f>IF(plotting!$D$7&gt;0,plotting!$D$7,"na")</f>
        <v>180</v>
      </c>
      <c r="G46" s="11">
        <f>IF(plotting!$D$8&gt;0,plotting!$D$8,"na")</f>
        <v>74.599999999999994</v>
      </c>
      <c r="H46" s="11">
        <f>IF(AND(plotting!$D$6&gt;0,plotting!$D$12&gt;0),(plotting!$D$12-plotting!$D$6)/365,"na")</f>
        <v>23.183561643835617</v>
      </c>
      <c r="I46" s="11">
        <f>IF(plotting!$D$18&gt;0,plotting!$D$18,"na")</f>
        <v>18.8</v>
      </c>
      <c r="J46" s="11">
        <f>IF(plotting!$D$19&gt;0,plotting!$D$19,"na")</f>
        <v>66</v>
      </c>
      <c r="K46" s="11">
        <f>IF(plotting!$D$13&gt;0,plotting!$D$13*24,"na")</f>
        <v>9.4666666666666668</v>
      </c>
      <c r="L46" s="12" t="str" cm="1">
        <f t="array" ref="L46">_xlfn.IFS(D46&lt;plotting!$C$32+2.5,"na",AND(D46=plotting!$C$32+2.5,D46&lt;=plotting!$D$32),"sub_25.1",AND(D46=plotting!$C$32+3,D46&lt;=plotting!$D$32),"sub_25.2",AND(D46=plotting!$C$32+3.5,D46&lt;=plotting!$D$32),"sub_25.3",AND(D46=plotting!$C$32+4,D46&lt;=plotting!$D$32),"sub_25.4",AND(D46=plotting!$C$32+4.5,D46&lt;=plotting!$D$32),"sub_25.5",AND(D46=plotting!$C$32+5,D46&lt;plotting!$D$32),"sub_25.6",AND(D46&gt;=plotting!$D$32,D46&lt;plotting!$C$33+2.5),"na",AND(D46=plotting!$C$33+2.5,D46&lt;=plotting!$D$33),"sub_40.1",AND(D46=plotting!$C$33+3,D46&lt;=plotting!$D$33),"sub_40.2",AND(D46=plotting!$C$33+3.5,D46&lt;=plotting!$D$33),"sub_40.3",AND(D46=plotting!$C$33+4,D46&lt;=plotting!$D$33),"sub_40.4",AND(D46=plotting!$C$33+4.5,D46&lt;=plotting!$D$33),"sub_40.5",AND(D46=plotting!$C$33+5,D46&lt;plotting!$D$33),"sub_40.6",AND(D46&gt;=plotting!$D$33,D46&lt;plotting!$C$34+2.5),"na",AND(D46=plotting!$C$34+2.5,D46&lt;=plotting!$D$34),"new_40.1",AND(D46=plotting!$C$34+3,D46&lt;=plotting!$D$34),"new_40.2",AND(D46=plotting!$C$34+3.5,D46&lt;=plotting!$D$34),"new_40.3",AND(D46=plotting!$C$34+4,D46&lt;=plotting!$D$34),"new_40.4",AND(D46=plotting!$C$34+4.5,D46&lt;=plotting!$D$34),"new_40.5",AND(D46=plotting!$C$34+5,D46&lt;plotting!$D$34),"new_40.6",AND(D46&gt;=plotting!$D$34,D46&lt;=plotting!$C$40),"na",AND(D46=plotting!$C$40+0.5,D46&lt;=plotting!$D$40),"max.1",AND(D46=plotting!$C$40+1,D46&lt;=plotting!$D$40),"max.2",AND(D46=plotting!$C$40+1.5,D46&lt;=plotting!$D$40),"max.3",AND(D46=plotting!$C$40+2,D46&lt;=plotting!$D$40),"max.4",AND(D46=plotting!$C$40+2.5,D46&lt;=plotting!$D$40),"max.5",AND(D46=plotting!$C$40+3,D46&lt;=plotting!$D$40),"max.6",AND(D46=plotting!$C$40+3.5,D46&lt;=plotting!$D$40),"max.7",AND(D46=plotting!$C$40+4,D46&lt;=plotting!$D$40),"max.8",AND(D46=plotting!$C$40+4.5,D46&lt;=plotting!$D$40),"max.9",AND(D46=plotting!$C$40+5,D46&lt;=plotting!$D$40),"max.10",AND(D46=plotting!$C$40+5.5,D46&lt;=plotting!$D$40),"max.11",AND(D46=plotting!$C$40+6,D46&lt;=plotting!$D$40),"max.12",AND(D46=plotting!$C$40+6.5,D46&lt;=plotting!$D$40),"max.13",AND(D46=plotting!$C$40+7,D46&lt;=plotting!$D$40),"max.14",AND(D46=plotting!$C$40+7.5,D46&lt;=plotting!$D$40),"max.15",AND(D46=plotting!$C$40+8,D46&lt;=plotting!$D$40),"max.16",AND(D46=plotting!$C$40+8.5,D46&lt;=plotting!$D$40),"max.17",AND(D46=plotting!$C$40+9,D46&lt;=plotting!$D$40),"max.18",AND(D46=plotting!$C$40+9.5,D46&lt;=plotting!$D$40),"max.19",AND(D46=plotting!$C$40+10,D46&lt;=plotting!$D$40),"max.20",AND(D46=plotting!$C$40+10.5,D46&lt;=plotting!$D$40),"max.21",AND(D46=plotting!$C$40+11,D46&lt;=plotting!$D$40),"max.22",AND(D46=plotting!$C$40+11.5,D46&lt;=plotting!$D$40),"max.23",AND(D46=plotting!$C$40+12,D46&lt;=plotting!$D$40),"max.24",AND(D46=plotting!$C$40+12.5,D46&lt;=plotting!$D$40),"max.25",AND(D46=plotting!$C$40+13,D46&lt;=plotting!$D$40),"max.26",AND(D46=plotting!$C$40+13.5,D46&lt;=plotting!$D$40),"max.27",AND(D46=plotting!$C$40+14,D46&lt;=plotting!$D$40),"max.28",AND(D46=plotting!$C$40+14.5,D46&lt;=plotting!$D$40),"max.29",AND(D46=plotting!$C$40+15,D46&lt;=plotting!$D$40),"max.30",AND(D46&gt;plotting!$D$40,D46&lt;=plotting!$C$49),"na",AND(D46=plotting!$C$49+0.5,D46&lt;=plotting!$D$49),"per.1",AND(D46=plotting!$C$49+1,D46&lt;=plotting!$D$49),"per.2",AND(D46=plotting!$C$49+1.5,D46&lt;=plotting!$D$49),"per.3",AND(D46=plotting!$C$49+2,D46&lt;=plotting!$D$49),"per.4",AND(D46=plotting!$C$49+2.5,D46&lt;=plotting!$D$49),"per.5",AND(D46=plotting!$C$49+3,D46&lt;=plotting!$D$49),"per.6",AND(D46=plotting!$C$49+3.5,D46&lt;=plotting!$D$49),"per.7",AND(D46=plotting!$C$49+4,D46&lt;=plotting!$D$49),"per.8",AND(D46=plotting!$C$49+4.5,D46&lt;=plotting!$D$49),"per.9",AND(D46=plotting!$C$49+5,D46&lt;=plotting!$D$49),"per.10",AND(D46=plotting!$C$49+5.5,D46&lt;=plotting!$D$49),"per.11",AND(D46=plotting!$C$49+6,D46&lt;=plotting!$D$49),"per.12",AND(D46=plotting!$C$49+6.5,D46&lt;=plotting!$D$49),"per.13",AND(D46=plotting!$C$49+7,D46&lt;=plotting!$D$49),"per.14",AND(D46=plotting!$C$49+7.5,D46&lt;=plotting!$D$49),"per.15",AND(D46=plotting!$C$49+8,D46&lt;=plotting!$D$49),"per.16",AND(D46=plotting!$C$49+8.5,D46&lt;=plotting!$D$49),"per.17",AND(D46=plotting!$C$49+9,D46&lt;=plotting!$D$49),"per.18",AND(D46=plotting!$C$49+9.5,D46&lt;=plotting!$D$49),"per.19",AND(D46=plotting!$C$49+10,D46&lt;=plotting!$D$49),"per.20",AND(D46=plotting!$C$49+10.5,D46&lt;=plotting!$D$49),"per.21",AND(D46=plotting!$C$49+11,D46&lt;=plotting!$D$49),"per.22",AND(D46=plotting!$C$49+11.5,D46&lt;=plotting!$D$49),"per.23",AND(D46=plotting!$C$49+12,D46&lt;=plotting!$D$49),"per.24",AND(D46=plotting!$C$49+12.5,D46&lt;=plotting!$D$49),"per.25",AND(D46=plotting!$C$49+13,D46&lt;=plotting!$D$49),"per.26",AND(D46=plotting!$C$49+13.5,D46&lt;=plotting!$D$49),"per.27",AND(D46=plotting!$C$49+14,D46&lt;=plotting!$D$49),"per.28",AND(D46=plotting!$C$49+14.5,D46&lt;=plotting!$D$49),"per.29",AND(D46=plotting!$C$49+15,D46&lt;=plotting!$D$49),"per.30",D46&gt;plotting!$D$49,"na")</f>
        <v>na</v>
      </c>
      <c r="M46" s="11" t="str" cm="1">
        <f t="array" ref="M46">_xlfn.IFS(D46&lt;plotting!$C$32+2.5,"na",AND(D46&gt;=plotting!$C$32,D46&lt;plotting!$D$32),plotting!$F$32,AND(D46&gt;=plotting!$D$32,D46&lt;plotting!$C$33+2.5),"na",AND(D46&gt;=plotting!$C$33,D46&lt;plotting!$D$33),plotting!$F$33,AND(D46&gt;=plotting!$D$33,D46&lt;plotting!$C$34+2.5),"na",AND(D46&gt;=plotting!$C$34,D46&lt;plotting!$D$34),plotting!$F$34,AND(D46&gt;=plotting!$D$34,D46&lt;plotting!$I$40),"na",D46=plotting!$I$40,plotting!$J$40,AND(D46&gt;plotting!$I$40,D46&lt;plotting!$I$41,D46&lt;plotting!$D$40),"na",D46=plotting!$I$41,plotting!$J$41,AND(D46&gt;plotting!$I$41,D46&lt;plotting!$I$42,D46&lt;plotting!$D$40),"na",D46=plotting!$I$42,plotting!$J$42,AND(D46&gt;plotting!$I$42,D46&lt;=plotting!$D$40),"na",AND(D46&gt;plotting!$D$40,D46&lt;=plotting!$C$49),"na",AND(D46&gt;plotting!$C$49,D46&lt;=plotting!$D$49),plotting!$E$49,D46&gt;plotting!$D$49,"na")</f>
        <v>na</v>
      </c>
      <c r="N46" s="11" cm="1">
        <f t="array" ref="N46">_xlfn.IFS(D46&lt;plotting!$C$32+2.5,"na",AND(D46&gt;=plotting!$C$32,D46&lt;plotting!$D$32),plotting!$G$32,AND(D46&gt;=plotting!$D$32,D46&lt;plotting!$C$33+2.5),"na",AND(D46&gt;=plotting!$C$33,D46&lt;plotting!$D$33),plotting!$G$33,AND(D46&gt;=plotting!$D$33,D46&lt;plotting!$C$34+2.5),"na",AND(D46&gt;=plotting!$C$34,D46&lt;plotting!$D$34),plotting!$G$34,AND(D46&gt;=plotting!$D$34,D46&lt;=plotting!$C$40),"na",AND(D46&gt;plotting!$C$40,D46&lt;=plotting!$D$40),plotting!$K$40,AND(D46&gt;plotting!$D$40,D46&lt;=plotting!$C$49),"na",AND(D46&gt;plotting!$C$49,D46&lt;=plotting!$F$49),plotting!$G$49,AND(D46&gt;plotting!$F$49,D46&lt;=plotting!$F$50),plotting!$G$50,AND(D46&gt;plotting!$F$50,D46&lt;=plotting!$F$51),plotting!$G$51,AND(D46&gt;plotting!$F$51,D46&lt;=plotting!$F$52),plotting!$G$52,AND(D46&gt;plotting!$F$52,D46&lt;=plotting!$F$53),plotting!$G$53,AND(D46&gt;plotting!$F$53,D46&lt;=plotting!$D$49),plotting!$G$54,D46&gt;plotting!$D$49,"na")</f>
        <v>0</v>
      </c>
      <c r="O46" s="11" t="str">
        <f>IF(AND(D46&gt;plotting!$C$40,D46&lt;=plotting!$D$40),plotting!$H$40,"na")</f>
        <v>na</v>
      </c>
      <c r="P46" t="str">
        <f>IF(AND(D46&gt;plotting!$C$40,D46&lt;=plotting!$D$40),plotting!$L$40,"na")</f>
        <v>na</v>
      </c>
      <c r="Q46" t="str">
        <f>IF(AND(D46&gt;plotting!$C$40,D46&lt;=plotting!$D$40),plotting!$J$43,"na")</f>
        <v>na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35">
      <c r="A47" s="11">
        <f>IF(plotting!$D$4&gt;0,plotting!$D$4,"na")</f>
        <v>5</v>
      </c>
      <c r="B47" s="11" t="str">
        <f>IF(plotting!$D$10&gt;0,plotting!$D$10,"na")</f>
        <v>idr4000_h24</v>
      </c>
      <c r="C47" s="11" t="str">
        <f>IF(plotting!$D$11&gt;0,plotting!$D$11,"na")</f>
        <v>t1</v>
      </c>
      <c r="D47" s="11">
        <v>23</v>
      </c>
      <c r="E47" s="11" t="str">
        <f>IF(plotting!$D$5&gt;0,plotting!$D$5,"na")</f>
        <v>M</v>
      </c>
      <c r="F47" s="11">
        <f>IF(plotting!$D$7&gt;0,plotting!$D$7,"na")</f>
        <v>180</v>
      </c>
      <c r="G47" s="11">
        <f>IF(plotting!$D$8&gt;0,plotting!$D$8,"na")</f>
        <v>74.599999999999994</v>
      </c>
      <c r="H47" s="11">
        <f>IF(AND(plotting!$D$6&gt;0,plotting!$D$12&gt;0),(plotting!$D$12-plotting!$D$6)/365,"na")</f>
        <v>23.183561643835617</v>
      </c>
      <c r="I47" s="11">
        <f>IF(plotting!$D$18&gt;0,plotting!$D$18,"na")</f>
        <v>18.8</v>
      </c>
      <c r="J47" s="11">
        <f>IF(plotting!$D$19&gt;0,plotting!$D$19,"na")</f>
        <v>66</v>
      </c>
      <c r="K47" s="11">
        <f>IF(plotting!$D$13&gt;0,plotting!$D$13*24,"na")</f>
        <v>9.4666666666666668</v>
      </c>
      <c r="L47" s="12" t="str" cm="1">
        <f t="array" ref="L47">_xlfn.IFS(D47&lt;plotting!$C$32+2.5,"na",AND(D47=plotting!$C$32+2.5,D47&lt;=plotting!$D$32),"sub_25.1",AND(D47=plotting!$C$32+3,D47&lt;=plotting!$D$32),"sub_25.2",AND(D47=plotting!$C$32+3.5,D47&lt;=plotting!$D$32),"sub_25.3",AND(D47=plotting!$C$32+4,D47&lt;=plotting!$D$32),"sub_25.4",AND(D47=plotting!$C$32+4.5,D47&lt;=plotting!$D$32),"sub_25.5",AND(D47=plotting!$C$32+5,D47&lt;plotting!$D$32),"sub_25.6",AND(D47&gt;=plotting!$D$32,D47&lt;plotting!$C$33+2.5),"na",AND(D47=plotting!$C$33+2.5,D47&lt;=plotting!$D$33),"sub_40.1",AND(D47=plotting!$C$33+3,D47&lt;=plotting!$D$33),"sub_40.2",AND(D47=plotting!$C$33+3.5,D47&lt;=plotting!$D$33),"sub_40.3",AND(D47=plotting!$C$33+4,D47&lt;=plotting!$D$33),"sub_40.4",AND(D47=plotting!$C$33+4.5,D47&lt;=plotting!$D$33),"sub_40.5",AND(D47=plotting!$C$33+5,D47&lt;plotting!$D$33),"sub_40.6",AND(D47&gt;=plotting!$D$33,D47&lt;plotting!$C$34+2.5),"na",AND(D47=plotting!$C$34+2.5,D47&lt;=plotting!$D$34),"new_40.1",AND(D47=plotting!$C$34+3,D47&lt;=plotting!$D$34),"new_40.2",AND(D47=plotting!$C$34+3.5,D47&lt;=plotting!$D$34),"new_40.3",AND(D47=plotting!$C$34+4,D47&lt;=plotting!$D$34),"new_40.4",AND(D47=plotting!$C$34+4.5,D47&lt;=plotting!$D$34),"new_40.5",AND(D47=plotting!$C$34+5,D47&lt;plotting!$D$34),"new_40.6",AND(D47&gt;=plotting!$D$34,D47&lt;=plotting!$C$40),"na",AND(D47=plotting!$C$40+0.5,D47&lt;=plotting!$D$40),"max.1",AND(D47=plotting!$C$40+1,D47&lt;=plotting!$D$40),"max.2",AND(D47=plotting!$C$40+1.5,D47&lt;=plotting!$D$40),"max.3",AND(D47=plotting!$C$40+2,D47&lt;=plotting!$D$40),"max.4",AND(D47=plotting!$C$40+2.5,D47&lt;=plotting!$D$40),"max.5",AND(D47=plotting!$C$40+3,D47&lt;=plotting!$D$40),"max.6",AND(D47=plotting!$C$40+3.5,D47&lt;=plotting!$D$40),"max.7",AND(D47=plotting!$C$40+4,D47&lt;=plotting!$D$40),"max.8",AND(D47=plotting!$C$40+4.5,D47&lt;=plotting!$D$40),"max.9",AND(D47=plotting!$C$40+5,D47&lt;=plotting!$D$40),"max.10",AND(D47=plotting!$C$40+5.5,D47&lt;=plotting!$D$40),"max.11",AND(D47=plotting!$C$40+6,D47&lt;=plotting!$D$40),"max.12",AND(D47=plotting!$C$40+6.5,D47&lt;=plotting!$D$40),"max.13",AND(D47=plotting!$C$40+7,D47&lt;=plotting!$D$40),"max.14",AND(D47=plotting!$C$40+7.5,D47&lt;=plotting!$D$40),"max.15",AND(D47=plotting!$C$40+8,D47&lt;=plotting!$D$40),"max.16",AND(D47=plotting!$C$40+8.5,D47&lt;=plotting!$D$40),"max.17",AND(D47=plotting!$C$40+9,D47&lt;=plotting!$D$40),"max.18",AND(D47=plotting!$C$40+9.5,D47&lt;=plotting!$D$40),"max.19",AND(D47=plotting!$C$40+10,D47&lt;=plotting!$D$40),"max.20",AND(D47=plotting!$C$40+10.5,D47&lt;=plotting!$D$40),"max.21",AND(D47=plotting!$C$40+11,D47&lt;=plotting!$D$40),"max.22",AND(D47=plotting!$C$40+11.5,D47&lt;=plotting!$D$40),"max.23",AND(D47=plotting!$C$40+12,D47&lt;=plotting!$D$40),"max.24",AND(D47=plotting!$C$40+12.5,D47&lt;=plotting!$D$40),"max.25",AND(D47=plotting!$C$40+13,D47&lt;=plotting!$D$40),"max.26",AND(D47=plotting!$C$40+13.5,D47&lt;=plotting!$D$40),"max.27",AND(D47=plotting!$C$40+14,D47&lt;=plotting!$D$40),"max.28",AND(D47=plotting!$C$40+14.5,D47&lt;=plotting!$D$40),"max.29",AND(D47=plotting!$C$40+15,D47&lt;=plotting!$D$40),"max.30",AND(D47&gt;plotting!$D$40,D47&lt;=plotting!$C$49),"na",AND(D47=plotting!$C$49+0.5,D47&lt;=plotting!$D$49),"per.1",AND(D47=plotting!$C$49+1,D47&lt;=plotting!$D$49),"per.2",AND(D47=plotting!$C$49+1.5,D47&lt;=plotting!$D$49),"per.3",AND(D47=plotting!$C$49+2,D47&lt;=plotting!$D$49),"per.4",AND(D47=plotting!$C$49+2.5,D47&lt;=plotting!$D$49),"per.5",AND(D47=plotting!$C$49+3,D47&lt;=plotting!$D$49),"per.6",AND(D47=plotting!$C$49+3.5,D47&lt;=plotting!$D$49),"per.7",AND(D47=plotting!$C$49+4,D47&lt;=plotting!$D$49),"per.8",AND(D47=plotting!$C$49+4.5,D47&lt;=plotting!$D$49),"per.9",AND(D47=plotting!$C$49+5,D47&lt;=plotting!$D$49),"per.10",AND(D47=plotting!$C$49+5.5,D47&lt;=plotting!$D$49),"per.11",AND(D47=plotting!$C$49+6,D47&lt;=plotting!$D$49),"per.12",AND(D47=plotting!$C$49+6.5,D47&lt;=plotting!$D$49),"per.13",AND(D47=plotting!$C$49+7,D47&lt;=plotting!$D$49),"per.14",AND(D47=plotting!$C$49+7.5,D47&lt;=plotting!$D$49),"per.15",AND(D47=plotting!$C$49+8,D47&lt;=plotting!$D$49),"per.16",AND(D47=plotting!$C$49+8.5,D47&lt;=plotting!$D$49),"per.17",AND(D47=plotting!$C$49+9,D47&lt;=plotting!$D$49),"per.18",AND(D47=plotting!$C$49+9.5,D47&lt;=plotting!$D$49),"per.19",AND(D47=plotting!$C$49+10,D47&lt;=plotting!$D$49),"per.20",AND(D47=plotting!$C$49+10.5,D47&lt;=plotting!$D$49),"per.21",AND(D47=plotting!$C$49+11,D47&lt;=plotting!$D$49),"per.22",AND(D47=plotting!$C$49+11.5,D47&lt;=plotting!$D$49),"per.23",AND(D47=plotting!$C$49+12,D47&lt;=plotting!$D$49),"per.24",AND(D47=plotting!$C$49+12.5,D47&lt;=plotting!$D$49),"per.25",AND(D47=plotting!$C$49+13,D47&lt;=plotting!$D$49),"per.26",AND(D47=plotting!$C$49+13.5,D47&lt;=plotting!$D$49),"per.27",AND(D47=plotting!$C$49+14,D47&lt;=plotting!$D$49),"per.28",AND(D47=plotting!$C$49+14.5,D47&lt;=plotting!$D$49),"per.29",AND(D47=plotting!$C$49+15,D47&lt;=plotting!$D$49),"per.30",D47&gt;plotting!$D$49,"na")</f>
        <v>na</v>
      </c>
      <c r="M47" s="11" t="str" cm="1">
        <f t="array" ref="M47">_xlfn.IFS(D47&lt;plotting!$C$32+2.5,"na",AND(D47&gt;=plotting!$C$32,D47&lt;plotting!$D$32),plotting!$F$32,AND(D47&gt;=plotting!$D$32,D47&lt;plotting!$C$33+2.5),"na",AND(D47&gt;=plotting!$C$33,D47&lt;plotting!$D$33),plotting!$F$33,AND(D47&gt;=plotting!$D$33,D47&lt;plotting!$C$34+2.5),"na",AND(D47&gt;=plotting!$C$34,D47&lt;plotting!$D$34),plotting!$F$34,AND(D47&gt;=plotting!$D$34,D47&lt;plotting!$I$40),"na",D47=plotting!$I$40,plotting!$J$40,AND(D47&gt;plotting!$I$40,D47&lt;plotting!$I$41,D47&lt;plotting!$D$40),"na",D47=plotting!$I$41,plotting!$J$41,AND(D47&gt;plotting!$I$41,D47&lt;plotting!$I$42,D47&lt;plotting!$D$40),"na",D47=plotting!$I$42,plotting!$J$42,AND(D47&gt;plotting!$I$42,D47&lt;=plotting!$D$40),"na",AND(D47&gt;plotting!$D$40,D47&lt;=plotting!$C$49),"na",AND(D47&gt;plotting!$C$49,D47&lt;=plotting!$D$49),plotting!$E$49,D47&gt;plotting!$D$49,"na")</f>
        <v>na</v>
      </c>
      <c r="N47" s="11" cm="1">
        <f t="array" ref="N47">_xlfn.IFS(D47&lt;plotting!$C$32+2.5,"na",AND(D47&gt;=plotting!$C$32,D47&lt;plotting!$D$32),plotting!$G$32,AND(D47&gt;=plotting!$D$32,D47&lt;plotting!$C$33+2.5),"na",AND(D47&gt;=plotting!$C$33,D47&lt;plotting!$D$33),plotting!$G$33,AND(D47&gt;=plotting!$D$33,D47&lt;plotting!$C$34+2.5),"na",AND(D47&gt;=plotting!$C$34,D47&lt;plotting!$D$34),plotting!$G$34,AND(D47&gt;=plotting!$D$34,D47&lt;=plotting!$C$40),"na",AND(D47&gt;plotting!$C$40,D47&lt;=plotting!$D$40),plotting!$K$40,AND(D47&gt;plotting!$D$40,D47&lt;=plotting!$C$49),"na",AND(D47&gt;plotting!$C$49,D47&lt;=plotting!$F$49),plotting!$G$49,AND(D47&gt;plotting!$F$49,D47&lt;=plotting!$F$50),plotting!$G$50,AND(D47&gt;plotting!$F$50,D47&lt;=plotting!$F$51),plotting!$G$51,AND(D47&gt;plotting!$F$51,D47&lt;=plotting!$F$52),plotting!$G$52,AND(D47&gt;plotting!$F$52,D47&lt;=plotting!$F$53),plotting!$G$53,AND(D47&gt;plotting!$F$53,D47&lt;=plotting!$D$49),plotting!$G$54,D47&gt;plotting!$D$49,"na")</f>
        <v>0</v>
      </c>
      <c r="O47" s="11" t="str">
        <f>IF(AND(D47&gt;plotting!$C$40,D47&lt;=plotting!$D$40),plotting!$H$40,"na")</f>
        <v>na</v>
      </c>
      <c r="P47" t="str">
        <f>IF(AND(D47&gt;plotting!$C$40,D47&lt;=plotting!$D$40),plotting!$L$40,"na")</f>
        <v>na</v>
      </c>
      <c r="Q47" t="str">
        <f>IF(AND(D47&gt;plotting!$C$40,D47&lt;=plotting!$D$40),plotting!$J$43,"na")</f>
        <v>na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35">
      <c r="A48" s="11">
        <f>IF(plotting!$D$4&gt;0,plotting!$D$4,"na")</f>
        <v>5</v>
      </c>
      <c r="B48" s="11" t="str">
        <f>IF(plotting!$D$10&gt;0,plotting!$D$10,"na")</f>
        <v>idr4000_h24</v>
      </c>
      <c r="C48" s="11" t="str">
        <f>IF(plotting!$D$11&gt;0,plotting!$D$11,"na")</f>
        <v>t1</v>
      </c>
      <c r="D48" s="11">
        <v>23.5</v>
      </c>
      <c r="E48" s="11" t="str">
        <f>IF(plotting!$D$5&gt;0,plotting!$D$5,"na")</f>
        <v>M</v>
      </c>
      <c r="F48" s="11">
        <f>IF(plotting!$D$7&gt;0,plotting!$D$7,"na")</f>
        <v>180</v>
      </c>
      <c r="G48" s="11">
        <f>IF(plotting!$D$8&gt;0,plotting!$D$8,"na")</f>
        <v>74.599999999999994</v>
      </c>
      <c r="H48" s="11">
        <f>IF(AND(plotting!$D$6&gt;0,plotting!$D$12&gt;0),(plotting!$D$12-plotting!$D$6)/365,"na")</f>
        <v>23.183561643835617</v>
      </c>
      <c r="I48" s="11">
        <f>IF(plotting!$D$18&gt;0,plotting!$D$18,"na")</f>
        <v>18.8</v>
      </c>
      <c r="J48" s="11">
        <f>IF(plotting!$D$19&gt;0,plotting!$D$19,"na")</f>
        <v>66</v>
      </c>
      <c r="K48" s="11">
        <f>IF(plotting!$D$13&gt;0,plotting!$D$13*24,"na")</f>
        <v>9.4666666666666668</v>
      </c>
      <c r="L48" s="12" t="str" cm="1">
        <f t="array" ref="L48">_xlfn.IFS(D48&lt;plotting!$C$32+2.5,"na",AND(D48=plotting!$C$32+2.5,D48&lt;=plotting!$D$32),"sub_25.1",AND(D48=plotting!$C$32+3,D48&lt;=plotting!$D$32),"sub_25.2",AND(D48=plotting!$C$32+3.5,D48&lt;=plotting!$D$32),"sub_25.3",AND(D48=plotting!$C$32+4,D48&lt;=plotting!$D$32),"sub_25.4",AND(D48=plotting!$C$32+4.5,D48&lt;=plotting!$D$32),"sub_25.5",AND(D48=plotting!$C$32+5,D48&lt;plotting!$D$32),"sub_25.6",AND(D48&gt;=plotting!$D$32,D48&lt;plotting!$C$33+2.5),"na",AND(D48=plotting!$C$33+2.5,D48&lt;=plotting!$D$33),"sub_40.1",AND(D48=plotting!$C$33+3,D48&lt;=plotting!$D$33),"sub_40.2",AND(D48=plotting!$C$33+3.5,D48&lt;=plotting!$D$33),"sub_40.3",AND(D48=plotting!$C$33+4,D48&lt;=plotting!$D$33),"sub_40.4",AND(D48=plotting!$C$33+4.5,D48&lt;=plotting!$D$33),"sub_40.5",AND(D48=plotting!$C$33+5,D48&lt;plotting!$D$33),"sub_40.6",AND(D48&gt;=plotting!$D$33,D48&lt;plotting!$C$34+2.5),"na",AND(D48=plotting!$C$34+2.5,D48&lt;=plotting!$D$34),"new_40.1",AND(D48=plotting!$C$34+3,D48&lt;=plotting!$D$34),"new_40.2",AND(D48=plotting!$C$34+3.5,D48&lt;=plotting!$D$34),"new_40.3",AND(D48=plotting!$C$34+4,D48&lt;=plotting!$D$34),"new_40.4",AND(D48=plotting!$C$34+4.5,D48&lt;=plotting!$D$34),"new_40.5",AND(D48=plotting!$C$34+5,D48&lt;plotting!$D$34),"new_40.6",AND(D48&gt;=plotting!$D$34,D48&lt;=plotting!$C$40),"na",AND(D48=plotting!$C$40+0.5,D48&lt;=plotting!$D$40),"max.1",AND(D48=plotting!$C$40+1,D48&lt;=plotting!$D$40),"max.2",AND(D48=plotting!$C$40+1.5,D48&lt;=plotting!$D$40),"max.3",AND(D48=plotting!$C$40+2,D48&lt;=plotting!$D$40),"max.4",AND(D48=plotting!$C$40+2.5,D48&lt;=plotting!$D$40),"max.5",AND(D48=plotting!$C$40+3,D48&lt;=plotting!$D$40),"max.6",AND(D48=plotting!$C$40+3.5,D48&lt;=plotting!$D$40),"max.7",AND(D48=plotting!$C$40+4,D48&lt;=plotting!$D$40),"max.8",AND(D48=plotting!$C$40+4.5,D48&lt;=plotting!$D$40),"max.9",AND(D48=plotting!$C$40+5,D48&lt;=plotting!$D$40),"max.10",AND(D48=plotting!$C$40+5.5,D48&lt;=plotting!$D$40),"max.11",AND(D48=plotting!$C$40+6,D48&lt;=plotting!$D$40),"max.12",AND(D48=plotting!$C$40+6.5,D48&lt;=plotting!$D$40),"max.13",AND(D48=plotting!$C$40+7,D48&lt;=plotting!$D$40),"max.14",AND(D48=plotting!$C$40+7.5,D48&lt;=plotting!$D$40),"max.15",AND(D48=plotting!$C$40+8,D48&lt;=plotting!$D$40),"max.16",AND(D48=plotting!$C$40+8.5,D48&lt;=plotting!$D$40),"max.17",AND(D48=plotting!$C$40+9,D48&lt;=plotting!$D$40),"max.18",AND(D48=plotting!$C$40+9.5,D48&lt;=plotting!$D$40),"max.19",AND(D48=plotting!$C$40+10,D48&lt;=plotting!$D$40),"max.20",AND(D48=plotting!$C$40+10.5,D48&lt;=plotting!$D$40),"max.21",AND(D48=plotting!$C$40+11,D48&lt;=plotting!$D$40),"max.22",AND(D48=plotting!$C$40+11.5,D48&lt;=plotting!$D$40),"max.23",AND(D48=plotting!$C$40+12,D48&lt;=plotting!$D$40),"max.24",AND(D48=plotting!$C$40+12.5,D48&lt;=plotting!$D$40),"max.25",AND(D48=plotting!$C$40+13,D48&lt;=plotting!$D$40),"max.26",AND(D48=plotting!$C$40+13.5,D48&lt;=plotting!$D$40),"max.27",AND(D48=plotting!$C$40+14,D48&lt;=plotting!$D$40),"max.28",AND(D48=plotting!$C$40+14.5,D48&lt;=plotting!$D$40),"max.29",AND(D48=plotting!$C$40+15,D48&lt;=plotting!$D$40),"max.30",AND(D48&gt;plotting!$D$40,D48&lt;=plotting!$C$49),"na",AND(D48=plotting!$C$49+0.5,D48&lt;=plotting!$D$49),"per.1",AND(D48=plotting!$C$49+1,D48&lt;=plotting!$D$49),"per.2",AND(D48=plotting!$C$49+1.5,D48&lt;=plotting!$D$49),"per.3",AND(D48=plotting!$C$49+2,D48&lt;=plotting!$D$49),"per.4",AND(D48=plotting!$C$49+2.5,D48&lt;=plotting!$D$49),"per.5",AND(D48=plotting!$C$49+3,D48&lt;=plotting!$D$49),"per.6",AND(D48=plotting!$C$49+3.5,D48&lt;=plotting!$D$49),"per.7",AND(D48=plotting!$C$49+4,D48&lt;=plotting!$D$49),"per.8",AND(D48=plotting!$C$49+4.5,D48&lt;=plotting!$D$49),"per.9",AND(D48=plotting!$C$49+5,D48&lt;=plotting!$D$49),"per.10",AND(D48=plotting!$C$49+5.5,D48&lt;=plotting!$D$49),"per.11",AND(D48=plotting!$C$49+6,D48&lt;=plotting!$D$49),"per.12",AND(D48=plotting!$C$49+6.5,D48&lt;=plotting!$D$49),"per.13",AND(D48=plotting!$C$49+7,D48&lt;=plotting!$D$49),"per.14",AND(D48=plotting!$C$49+7.5,D48&lt;=plotting!$D$49),"per.15",AND(D48=plotting!$C$49+8,D48&lt;=plotting!$D$49),"per.16",AND(D48=plotting!$C$49+8.5,D48&lt;=plotting!$D$49),"per.17",AND(D48=plotting!$C$49+9,D48&lt;=plotting!$D$49),"per.18",AND(D48=plotting!$C$49+9.5,D48&lt;=plotting!$D$49),"per.19",AND(D48=plotting!$C$49+10,D48&lt;=plotting!$D$49),"per.20",AND(D48=plotting!$C$49+10.5,D48&lt;=plotting!$D$49),"per.21",AND(D48=plotting!$C$49+11,D48&lt;=plotting!$D$49),"per.22",AND(D48=plotting!$C$49+11.5,D48&lt;=plotting!$D$49),"per.23",AND(D48=plotting!$C$49+12,D48&lt;=plotting!$D$49),"per.24",AND(D48=plotting!$C$49+12.5,D48&lt;=plotting!$D$49),"per.25",AND(D48=plotting!$C$49+13,D48&lt;=plotting!$D$49),"per.26",AND(D48=plotting!$C$49+13.5,D48&lt;=plotting!$D$49),"per.27",AND(D48=plotting!$C$49+14,D48&lt;=plotting!$D$49),"per.28",AND(D48=plotting!$C$49+14.5,D48&lt;=plotting!$D$49),"per.29",AND(D48=plotting!$C$49+15,D48&lt;=plotting!$D$49),"per.30",D48&gt;plotting!$D$49,"na")</f>
        <v>na</v>
      </c>
      <c r="M48" s="11" t="str" cm="1">
        <f t="array" ref="M48">_xlfn.IFS(D48&lt;plotting!$C$32+2.5,"na",AND(D48&gt;=plotting!$C$32,D48&lt;plotting!$D$32),plotting!$F$32,AND(D48&gt;=plotting!$D$32,D48&lt;plotting!$C$33+2.5),"na",AND(D48&gt;=plotting!$C$33,D48&lt;plotting!$D$33),plotting!$F$33,AND(D48&gt;=plotting!$D$33,D48&lt;plotting!$C$34+2.5),"na",AND(D48&gt;=plotting!$C$34,D48&lt;plotting!$D$34),plotting!$F$34,AND(D48&gt;=plotting!$D$34,D48&lt;plotting!$I$40),"na",D48=plotting!$I$40,plotting!$J$40,AND(D48&gt;plotting!$I$40,D48&lt;plotting!$I$41,D48&lt;plotting!$D$40),"na",D48=plotting!$I$41,plotting!$J$41,AND(D48&gt;plotting!$I$41,D48&lt;plotting!$I$42,D48&lt;plotting!$D$40),"na",D48=plotting!$I$42,plotting!$J$42,AND(D48&gt;plotting!$I$42,D48&lt;=plotting!$D$40),"na",AND(D48&gt;plotting!$D$40,D48&lt;=plotting!$C$49),"na",AND(D48&gt;plotting!$C$49,D48&lt;=plotting!$D$49),plotting!$E$49,D48&gt;plotting!$D$49,"na")</f>
        <v>na</v>
      </c>
      <c r="N48" s="11" cm="1">
        <f t="array" ref="N48">_xlfn.IFS(D48&lt;plotting!$C$32+2.5,"na",AND(D48&gt;=plotting!$C$32,D48&lt;plotting!$D$32),plotting!$G$32,AND(D48&gt;=plotting!$D$32,D48&lt;plotting!$C$33+2.5),"na",AND(D48&gt;=plotting!$C$33,D48&lt;plotting!$D$33),plotting!$G$33,AND(D48&gt;=plotting!$D$33,D48&lt;plotting!$C$34+2.5),"na",AND(D48&gt;=plotting!$C$34,D48&lt;plotting!$D$34),plotting!$G$34,AND(D48&gt;=plotting!$D$34,D48&lt;=plotting!$C$40),"na",AND(D48&gt;plotting!$C$40,D48&lt;=plotting!$D$40),plotting!$K$40,AND(D48&gt;plotting!$D$40,D48&lt;=plotting!$C$49),"na",AND(D48&gt;plotting!$C$49,D48&lt;=plotting!$F$49),plotting!$G$49,AND(D48&gt;plotting!$F$49,D48&lt;=plotting!$F$50),plotting!$G$50,AND(D48&gt;plotting!$F$50,D48&lt;=plotting!$F$51),plotting!$G$51,AND(D48&gt;plotting!$F$51,D48&lt;=plotting!$F$52),plotting!$G$52,AND(D48&gt;plotting!$F$52,D48&lt;=plotting!$F$53),plotting!$G$53,AND(D48&gt;plotting!$F$53,D48&lt;=plotting!$D$49),plotting!$G$54,D48&gt;plotting!$D$49,"na")</f>
        <v>0</v>
      </c>
      <c r="O48" s="11" t="str">
        <f>IF(AND(D48&gt;plotting!$C$40,D48&lt;=plotting!$D$40),plotting!$H$40,"na")</f>
        <v>na</v>
      </c>
      <c r="P48" t="str">
        <f>IF(AND(D48&gt;plotting!$C$40,D48&lt;=plotting!$D$40),plotting!$L$40,"na")</f>
        <v>na</v>
      </c>
      <c r="Q48" t="str">
        <f>IF(AND(D48&gt;plotting!$C$40,D48&lt;=plotting!$D$40),plotting!$J$43,"na")</f>
        <v>na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35">
      <c r="A49" s="11">
        <f>IF(plotting!$D$4&gt;0,plotting!$D$4,"na")</f>
        <v>5</v>
      </c>
      <c r="B49" s="11" t="str">
        <f>IF(plotting!$D$10&gt;0,plotting!$D$10,"na")</f>
        <v>idr4000_h24</v>
      </c>
      <c r="C49" s="11" t="str">
        <f>IF(plotting!$D$11&gt;0,plotting!$D$11,"na")</f>
        <v>t1</v>
      </c>
      <c r="D49" s="11">
        <v>24</v>
      </c>
      <c r="E49" s="11" t="str">
        <f>IF(plotting!$D$5&gt;0,plotting!$D$5,"na")</f>
        <v>M</v>
      </c>
      <c r="F49" s="11">
        <f>IF(plotting!$D$7&gt;0,plotting!$D$7,"na")</f>
        <v>180</v>
      </c>
      <c r="G49" s="11">
        <f>IF(plotting!$D$8&gt;0,plotting!$D$8,"na")</f>
        <v>74.599999999999994</v>
      </c>
      <c r="H49" s="11">
        <f>IF(AND(plotting!$D$6&gt;0,plotting!$D$12&gt;0),(plotting!$D$12-plotting!$D$6)/365,"na")</f>
        <v>23.183561643835617</v>
      </c>
      <c r="I49" s="11">
        <f>IF(plotting!$D$18&gt;0,plotting!$D$18,"na")</f>
        <v>18.8</v>
      </c>
      <c r="J49" s="11">
        <f>IF(plotting!$D$19&gt;0,plotting!$D$19,"na")</f>
        <v>66</v>
      </c>
      <c r="K49" s="11">
        <f>IF(plotting!$D$13&gt;0,plotting!$D$13*24,"na")</f>
        <v>9.4666666666666668</v>
      </c>
      <c r="L49" s="12" t="str" cm="1">
        <f t="array" ref="L49">_xlfn.IFS(D49&lt;plotting!$C$32+2.5,"na",AND(D49=plotting!$C$32+2.5,D49&lt;=plotting!$D$32),"sub_25.1",AND(D49=plotting!$C$32+3,D49&lt;=plotting!$D$32),"sub_25.2",AND(D49=plotting!$C$32+3.5,D49&lt;=plotting!$D$32),"sub_25.3",AND(D49=plotting!$C$32+4,D49&lt;=plotting!$D$32),"sub_25.4",AND(D49=plotting!$C$32+4.5,D49&lt;=plotting!$D$32),"sub_25.5",AND(D49=plotting!$C$32+5,D49&lt;plotting!$D$32),"sub_25.6",AND(D49&gt;=plotting!$D$32,D49&lt;plotting!$C$33+2.5),"na",AND(D49=plotting!$C$33+2.5,D49&lt;=plotting!$D$33),"sub_40.1",AND(D49=plotting!$C$33+3,D49&lt;=plotting!$D$33),"sub_40.2",AND(D49=plotting!$C$33+3.5,D49&lt;=plotting!$D$33),"sub_40.3",AND(D49=plotting!$C$33+4,D49&lt;=plotting!$D$33),"sub_40.4",AND(D49=plotting!$C$33+4.5,D49&lt;=plotting!$D$33),"sub_40.5",AND(D49=plotting!$C$33+5,D49&lt;plotting!$D$33),"sub_40.6",AND(D49&gt;=plotting!$D$33,D49&lt;plotting!$C$34+2.5),"na",AND(D49=plotting!$C$34+2.5,D49&lt;=plotting!$D$34),"new_40.1",AND(D49=plotting!$C$34+3,D49&lt;=plotting!$D$34),"new_40.2",AND(D49=plotting!$C$34+3.5,D49&lt;=plotting!$D$34),"new_40.3",AND(D49=plotting!$C$34+4,D49&lt;=plotting!$D$34),"new_40.4",AND(D49=plotting!$C$34+4.5,D49&lt;=plotting!$D$34),"new_40.5",AND(D49=plotting!$C$34+5,D49&lt;plotting!$D$34),"new_40.6",AND(D49&gt;=plotting!$D$34,D49&lt;=plotting!$C$40),"na",AND(D49=plotting!$C$40+0.5,D49&lt;=plotting!$D$40),"max.1",AND(D49=plotting!$C$40+1,D49&lt;=plotting!$D$40),"max.2",AND(D49=plotting!$C$40+1.5,D49&lt;=plotting!$D$40),"max.3",AND(D49=plotting!$C$40+2,D49&lt;=plotting!$D$40),"max.4",AND(D49=plotting!$C$40+2.5,D49&lt;=plotting!$D$40),"max.5",AND(D49=plotting!$C$40+3,D49&lt;=plotting!$D$40),"max.6",AND(D49=plotting!$C$40+3.5,D49&lt;=plotting!$D$40),"max.7",AND(D49=plotting!$C$40+4,D49&lt;=plotting!$D$40),"max.8",AND(D49=plotting!$C$40+4.5,D49&lt;=plotting!$D$40),"max.9",AND(D49=plotting!$C$40+5,D49&lt;=plotting!$D$40),"max.10",AND(D49=plotting!$C$40+5.5,D49&lt;=plotting!$D$40),"max.11",AND(D49=plotting!$C$40+6,D49&lt;=plotting!$D$40),"max.12",AND(D49=plotting!$C$40+6.5,D49&lt;=plotting!$D$40),"max.13",AND(D49=plotting!$C$40+7,D49&lt;=plotting!$D$40),"max.14",AND(D49=plotting!$C$40+7.5,D49&lt;=plotting!$D$40),"max.15",AND(D49=plotting!$C$40+8,D49&lt;=plotting!$D$40),"max.16",AND(D49=plotting!$C$40+8.5,D49&lt;=plotting!$D$40),"max.17",AND(D49=plotting!$C$40+9,D49&lt;=plotting!$D$40),"max.18",AND(D49=plotting!$C$40+9.5,D49&lt;=plotting!$D$40),"max.19",AND(D49=plotting!$C$40+10,D49&lt;=plotting!$D$40),"max.20",AND(D49=plotting!$C$40+10.5,D49&lt;=plotting!$D$40),"max.21",AND(D49=plotting!$C$40+11,D49&lt;=plotting!$D$40),"max.22",AND(D49=plotting!$C$40+11.5,D49&lt;=plotting!$D$40),"max.23",AND(D49=plotting!$C$40+12,D49&lt;=plotting!$D$40),"max.24",AND(D49=plotting!$C$40+12.5,D49&lt;=plotting!$D$40),"max.25",AND(D49=plotting!$C$40+13,D49&lt;=plotting!$D$40),"max.26",AND(D49=plotting!$C$40+13.5,D49&lt;=plotting!$D$40),"max.27",AND(D49=plotting!$C$40+14,D49&lt;=plotting!$D$40),"max.28",AND(D49=plotting!$C$40+14.5,D49&lt;=plotting!$D$40),"max.29",AND(D49=plotting!$C$40+15,D49&lt;=plotting!$D$40),"max.30",AND(D49&gt;plotting!$D$40,D49&lt;=plotting!$C$49),"na",AND(D49=plotting!$C$49+0.5,D49&lt;=plotting!$D$49),"per.1",AND(D49=plotting!$C$49+1,D49&lt;=plotting!$D$49),"per.2",AND(D49=plotting!$C$49+1.5,D49&lt;=plotting!$D$49),"per.3",AND(D49=plotting!$C$49+2,D49&lt;=plotting!$D$49),"per.4",AND(D49=plotting!$C$49+2.5,D49&lt;=plotting!$D$49),"per.5",AND(D49=plotting!$C$49+3,D49&lt;=plotting!$D$49),"per.6",AND(D49=plotting!$C$49+3.5,D49&lt;=plotting!$D$49),"per.7",AND(D49=plotting!$C$49+4,D49&lt;=plotting!$D$49),"per.8",AND(D49=plotting!$C$49+4.5,D49&lt;=plotting!$D$49),"per.9",AND(D49=plotting!$C$49+5,D49&lt;=plotting!$D$49),"per.10",AND(D49=plotting!$C$49+5.5,D49&lt;=plotting!$D$49),"per.11",AND(D49=plotting!$C$49+6,D49&lt;=plotting!$D$49),"per.12",AND(D49=plotting!$C$49+6.5,D49&lt;=plotting!$D$49),"per.13",AND(D49=plotting!$C$49+7,D49&lt;=plotting!$D$49),"per.14",AND(D49=plotting!$C$49+7.5,D49&lt;=plotting!$D$49),"per.15",AND(D49=plotting!$C$49+8,D49&lt;=plotting!$D$49),"per.16",AND(D49=plotting!$C$49+8.5,D49&lt;=plotting!$D$49),"per.17",AND(D49=plotting!$C$49+9,D49&lt;=plotting!$D$49),"per.18",AND(D49=plotting!$C$49+9.5,D49&lt;=plotting!$D$49),"per.19",AND(D49=plotting!$C$49+10,D49&lt;=plotting!$D$49),"per.20",AND(D49=plotting!$C$49+10.5,D49&lt;=plotting!$D$49),"per.21",AND(D49=plotting!$C$49+11,D49&lt;=plotting!$D$49),"per.22",AND(D49=plotting!$C$49+11.5,D49&lt;=plotting!$D$49),"per.23",AND(D49=plotting!$C$49+12,D49&lt;=plotting!$D$49),"per.24",AND(D49=plotting!$C$49+12.5,D49&lt;=plotting!$D$49),"per.25",AND(D49=plotting!$C$49+13,D49&lt;=plotting!$D$49),"per.26",AND(D49=plotting!$C$49+13.5,D49&lt;=plotting!$D$49),"per.27",AND(D49=plotting!$C$49+14,D49&lt;=plotting!$D$49),"per.28",AND(D49=plotting!$C$49+14.5,D49&lt;=plotting!$D$49),"per.29",AND(D49=plotting!$C$49+15,D49&lt;=plotting!$D$49),"per.30",D49&gt;plotting!$D$49,"na")</f>
        <v>na</v>
      </c>
      <c r="M49" s="11" t="str" cm="1">
        <f t="array" ref="M49">_xlfn.IFS(D49&lt;plotting!$C$32+2.5,"na",AND(D49&gt;=plotting!$C$32,D49&lt;plotting!$D$32),plotting!$F$32,AND(D49&gt;=plotting!$D$32,D49&lt;plotting!$C$33+2.5),"na",AND(D49&gt;=plotting!$C$33,D49&lt;plotting!$D$33),plotting!$F$33,AND(D49&gt;=plotting!$D$33,D49&lt;plotting!$C$34+2.5),"na",AND(D49&gt;=plotting!$C$34,D49&lt;plotting!$D$34),plotting!$F$34,AND(D49&gt;=plotting!$D$34,D49&lt;plotting!$I$40),"na",D49=plotting!$I$40,plotting!$J$40,AND(D49&gt;plotting!$I$40,D49&lt;plotting!$I$41,D49&lt;plotting!$D$40),"na",D49=plotting!$I$41,plotting!$J$41,AND(D49&gt;plotting!$I$41,D49&lt;plotting!$I$42,D49&lt;plotting!$D$40),"na",D49=plotting!$I$42,plotting!$J$42,AND(D49&gt;plotting!$I$42,D49&lt;=plotting!$D$40),"na",AND(D49&gt;plotting!$D$40,D49&lt;=plotting!$C$49),"na",AND(D49&gt;plotting!$C$49,D49&lt;=plotting!$D$49),plotting!$E$49,D49&gt;plotting!$D$49,"na")</f>
        <v>na</v>
      </c>
      <c r="N49" s="11" cm="1">
        <f t="array" ref="N49">_xlfn.IFS(D49&lt;plotting!$C$32+2.5,"na",AND(D49&gt;=plotting!$C$32,D49&lt;plotting!$D$32),plotting!$G$32,AND(D49&gt;=plotting!$D$32,D49&lt;plotting!$C$33+2.5),"na",AND(D49&gt;=plotting!$C$33,D49&lt;plotting!$D$33),plotting!$G$33,AND(D49&gt;=plotting!$D$33,D49&lt;plotting!$C$34+2.5),"na",AND(D49&gt;=plotting!$C$34,D49&lt;plotting!$D$34),plotting!$G$34,AND(D49&gt;=plotting!$D$34,D49&lt;=plotting!$C$40),"na",AND(D49&gt;plotting!$C$40,D49&lt;=plotting!$D$40),plotting!$K$40,AND(D49&gt;plotting!$D$40,D49&lt;=plotting!$C$49),"na",AND(D49&gt;plotting!$C$49,D49&lt;=plotting!$F$49),plotting!$G$49,AND(D49&gt;plotting!$F$49,D49&lt;=plotting!$F$50),plotting!$G$50,AND(D49&gt;plotting!$F$50,D49&lt;=plotting!$F$51),plotting!$G$51,AND(D49&gt;plotting!$F$51,D49&lt;=plotting!$F$52),plotting!$G$52,AND(D49&gt;plotting!$F$52,D49&lt;=plotting!$F$53),plotting!$G$53,AND(D49&gt;plotting!$F$53,D49&lt;=plotting!$D$49),plotting!$G$54,D49&gt;plotting!$D$49,"na")</f>
        <v>0</v>
      </c>
      <c r="O49" s="11" t="str">
        <f>IF(AND(D49&gt;plotting!$C$40,D49&lt;=plotting!$D$40),plotting!$H$40,"na")</f>
        <v>na</v>
      </c>
      <c r="P49" t="str">
        <f>IF(AND(D49&gt;plotting!$C$40,D49&lt;=plotting!$D$40),plotting!$L$40,"na")</f>
        <v>na</v>
      </c>
      <c r="Q49" t="str">
        <f>IF(AND(D49&gt;plotting!$C$40,D49&lt;=plotting!$D$40),plotting!$J$43,"na")</f>
        <v>na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35">
      <c r="A50" s="11">
        <f>IF(plotting!$D$4&gt;0,plotting!$D$4,"na")</f>
        <v>5</v>
      </c>
      <c r="B50" s="11" t="str">
        <f>IF(plotting!$D$10&gt;0,plotting!$D$10,"na")</f>
        <v>idr4000_h24</v>
      </c>
      <c r="C50" s="11" t="str">
        <f>IF(plotting!$D$11&gt;0,plotting!$D$11,"na")</f>
        <v>t1</v>
      </c>
      <c r="D50" s="11">
        <v>24.5</v>
      </c>
      <c r="E50" s="11" t="str">
        <f>IF(plotting!$D$5&gt;0,plotting!$D$5,"na")</f>
        <v>M</v>
      </c>
      <c r="F50" s="11">
        <f>IF(plotting!$D$7&gt;0,plotting!$D$7,"na")</f>
        <v>180</v>
      </c>
      <c r="G50" s="11">
        <f>IF(plotting!$D$8&gt;0,plotting!$D$8,"na")</f>
        <v>74.599999999999994</v>
      </c>
      <c r="H50" s="11">
        <f>IF(AND(plotting!$D$6&gt;0,plotting!$D$12&gt;0),(plotting!$D$12-plotting!$D$6)/365,"na")</f>
        <v>23.183561643835617</v>
      </c>
      <c r="I50" s="11">
        <f>IF(plotting!$D$18&gt;0,plotting!$D$18,"na")</f>
        <v>18.8</v>
      </c>
      <c r="J50" s="11">
        <f>IF(plotting!$D$19&gt;0,plotting!$D$19,"na")</f>
        <v>66</v>
      </c>
      <c r="K50" s="11">
        <f>IF(plotting!$D$13&gt;0,plotting!$D$13*24,"na")</f>
        <v>9.4666666666666668</v>
      </c>
      <c r="L50" s="12" t="str" cm="1">
        <f t="array" ref="L50">_xlfn.IFS(D50&lt;plotting!$C$32+2.5,"na",AND(D50=plotting!$C$32+2.5,D50&lt;=plotting!$D$32),"sub_25.1",AND(D50=plotting!$C$32+3,D50&lt;=plotting!$D$32),"sub_25.2",AND(D50=plotting!$C$32+3.5,D50&lt;=plotting!$D$32),"sub_25.3",AND(D50=plotting!$C$32+4,D50&lt;=plotting!$D$32),"sub_25.4",AND(D50=plotting!$C$32+4.5,D50&lt;=plotting!$D$32),"sub_25.5",AND(D50=plotting!$C$32+5,D50&lt;plotting!$D$32),"sub_25.6",AND(D50&gt;=plotting!$D$32,D50&lt;plotting!$C$33+2.5),"na",AND(D50=plotting!$C$33+2.5,D50&lt;=plotting!$D$33),"sub_40.1",AND(D50=plotting!$C$33+3,D50&lt;=plotting!$D$33),"sub_40.2",AND(D50=plotting!$C$33+3.5,D50&lt;=plotting!$D$33),"sub_40.3",AND(D50=plotting!$C$33+4,D50&lt;=plotting!$D$33),"sub_40.4",AND(D50=plotting!$C$33+4.5,D50&lt;=plotting!$D$33),"sub_40.5",AND(D50=plotting!$C$33+5,D50&lt;plotting!$D$33),"sub_40.6",AND(D50&gt;=plotting!$D$33,D50&lt;plotting!$C$34+2.5),"na",AND(D50=plotting!$C$34+2.5,D50&lt;=plotting!$D$34),"new_40.1",AND(D50=plotting!$C$34+3,D50&lt;=plotting!$D$34),"new_40.2",AND(D50=plotting!$C$34+3.5,D50&lt;=plotting!$D$34),"new_40.3",AND(D50=plotting!$C$34+4,D50&lt;=plotting!$D$34),"new_40.4",AND(D50=plotting!$C$34+4.5,D50&lt;=plotting!$D$34),"new_40.5",AND(D50=plotting!$C$34+5,D50&lt;plotting!$D$34),"new_40.6",AND(D50&gt;=plotting!$D$34,D50&lt;=plotting!$C$40),"na",AND(D50=plotting!$C$40+0.5,D50&lt;=plotting!$D$40),"max.1",AND(D50=plotting!$C$40+1,D50&lt;=plotting!$D$40),"max.2",AND(D50=plotting!$C$40+1.5,D50&lt;=plotting!$D$40),"max.3",AND(D50=plotting!$C$40+2,D50&lt;=plotting!$D$40),"max.4",AND(D50=plotting!$C$40+2.5,D50&lt;=plotting!$D$40),"max.5",AND(D50=plotting!$C$40+3,D50&lt;=plotting!$D$40),"max.6",AND(D50=plotting!$C$40+3.5,D50&lt;=plotting!$D$40),"max.7",AND(D50=plotting!$C$40+4,D50&lt;=plotting!$D$40),"max.8",AND(D50=plotting!$C$40+4.5,D50&lt;=plotting!$D$40),"max.9",AND(D50=plotting!$C$40+5,D50&lt;=plotting!$D$40),"max.10",AND(D50=plotting!$C$40+5.5,D50&lt;=plotting!$D$40),"max.11",AND(D50=plotting!$C$40+6,D50&lt;=plotting!$D$40),"max.12",AND(D50=plotting!$C$40+6.5,D50&lt;=plotting!$D$40),"max.13",AND(D50=plotting!$C$40+7,D50&lt;=plotting!$D$40),"max.14",AND(D50=plotting!$C$40+7.5,D50&lt;=plotting!$D$40),"max.15",AND(D50=plotting!$C$40+8,D50&lt;=plotting!$D$40),"max.16",AND(D50=plotting!$C$40+8.5,D50&lt;=plotting!$D$40),"max.17",AND(D50=plotting!$C$40+9,D50&lt;=plotting!$D$40),"max.18",AND(D50=plotting!$C$40+9.5,D50&lt;=plotting!$D$40),"max.19",AND(D50=plotting!$C$40+10,D50&lt;=plotting!$D$40),"max.20",AND(D50=plotting!$C$40+10.5,D50&lt;=plotting!$D$40),"max.21",AND(D50=plotting!$C$40+11,D50&lt;=plotting!$D$40),"max.22",AND(D50=plotting!$C$40+11.5,D50&lt;=plotting!$D$40),"max.23",AND(D50=plotting!$C$40+12,D50&lt;=plotting!$D$40),"max.24",AND(D50=plotting!$C$40+12.5,D50&lt;=plotting!$D$40),"max.25",AND(D50=plotting!$C$40+13,D50&lt;=plotting!$D$40),"max.26",AND(D50=plotting!$C$40+13.5,D50&lt;=plotting!$D$40),"max.27",AND(D50=plotting!$C$40+14,D50&lt;=plotting!$D$40),"max.28",AND(D50=plotting!$C$40+14.5,D50&lt;=plotting!$D$40),"max.29",AND(D50=plotting!$C$40+15,D50&lt;=plotting!$D$40),"max.30",AND(D50&gt;plotting!$D$40,D50&lt;=plotting!$C$49),"na",AND(D50=plotting!$C$49+0.5,D50&lt;=plotting!$D$49),"per.1",AND(D50=plotting!$C$49+1,D50&lt;=plotting!$D$49),"per.2",AND(D50=plotting!$C$49+1.5,D50&lt;=plotting!$D$49),"per.3",AND(D50=plotting!$C$49+2,D50&lt;=plotting!$D$49),"per.4",AND(D50=plotting!$C$49+2.5,D50&lt;=plotting!$D$49),"per.5",AND(D50=plotting!$C$49+3,D50&lt;=plotting!$D$49),"per.6",AND(D50=plotting!$C$49+3.5,D50&lt;=plotting!$D$49),"per.7",AND(D50=plotting!$C$49+4,D50&lt;=plotting!$D$49),"per.8",AND(D50=plotting!$C$49+4.5,D50&lt;=plotting!$D$49),"per.9",AND(D50=plotting!$C$49+5,D50&lt;=plotting!$D$49),"per.10",AND(D50=plotting!$C$49+5.5,D50&lt;=plotting!$D$49),"per.11",AND(D50=plotting!$C$49+6,D50&lt;=plotting!$D$49),"per.12",AND(D50=plotting!$C$49+6.5,D50&lt;=plotting!$D$49),"per.13",AND(D50=plotting!$C$49+7,D50&lt;=plotting!$D$49),"per.14",AND(D50=plotting!$C$49+7.5,D50&lt;=plotting!$D$49),"per.15",AND(D50=plotting!$C$49+8,D50&lt;=plotting!$D$49),"per.16",AND(D50=plotting!$C$49+8.5,D50&lt;=plotting!$D$49),"per.17",AND(D50=plotting!$C$49+9,D50&lt;=plotting!$D$49),"per.18",AND(D50=plotting!$C$49+9.5,D50&lt;=plotting!$D$49),"per.19",AND(D50=plotting!$C$49+10,D50&lt;=plotting!$D$49),"per.20",AND(D50=plotting!$C$49+10.5,D50&lt;=plotting!$D$49),"per.21",AND(D50=plotting!$C$49+11,D50&lt;=plotting!$D$49),"per.22",AND(D50=plotting!$C$49+11.5,D50&lt;=plotting!$D$49),"per.23",AND(D50=plotting!$C$49+12,D50&lt;=plotting!$D$49),"per.24",AND(D50=plotting!$C$49+12.5,D50&lt;=plotting!$D$49),"per.25",AND(D50=plotting!$C$49+13,D50&lt;=plotting!$D$49),"per.26",AND(D50=plotting!$C$49+13.5,D50&lt;=plotting!$D$49),"per.27",AND(D50=plotting!$C$49+14,D50&lt;=plotting!$D$49),"per.28",AND(D50=plotting!$C$49+14.5,D50&lt;=plotting!$D$49),"per.29",AND(D50=plotting!$C$49+15,D50&lt;=plotting!$D$49),"per.30",D50&gt;plotting!$D$49,"na")</f>
        <v>na</v>
      </c>
      <c r="M50" s="11" t="str" cm="1">
        <f t="array" ref="M50">_xlfn.IFS(D50&lt;plotting!$C$32+2.5,"na",AND(D50&gt;=plotting!$C$32,D50&lt;plotting!$D$32),plotting!$F$32,AND(D50&gt;=plotting!$D$32,D50&lt;plotting!$C$33+2.5),"na",AND(D50&gt;=plotting!$C$33,D50&lt;plotting!$D$33),plotting!$F$33,AND(D50&gt;=plotting!$D$33,D50&lt;plotting!$C$34+2.5),"na",AND(D50&gt;=plotting!$C$34,D50&lt;plotting!$D$34),plotting!$F$34,AND(D50&gt;=plotting!$D$34,D50&lt;plotting!$I$40),"na",D50=plotting!$I$40,plotting!$J$40,AND(D50&gt;plotting!$I$40,D50&lt;plotting!$I$41,D50&lt;plotting!$D$40),"na",D50=plotting!$I$41,plotting!$J$41,AND(D50&gt;plotting!$I$41,D50&lt;plotting!$I$42,D50&lt;plotting!$D$40),"na",D50=plotting!$I$42,plotting!$J$42,AND(D50&gt;plotting!$I$42,D50&lt;=plotting!$D$40),"na",AND(D50&gt;plotting!$D$40,D50&lt;=plotting!$C$49),"na",AND(D50&gt;plotting!$C$49,D50&lt;=plotting!$D$49),plotting!$E$49,D50&gt;plotting!$D$49,"na")</f>
        <v>na</v>
      </c>
      <c r="N50" s="11" cm="1">
        <f t="array" ref="N50">_xlfn.IFS(D50&lt;plotting!$C$32+2.5,"na",AND(D50&gt;=plotting!$C$32,D50&lt;plotting!$D$32),plotting!$G$32,AND(D50&gt;=plotting!$D$32,D50&lt;plotting!$C$33+2.5),"na",AND(D50&gt;=plotting!$C$33,D50&lt;plotting!$D$33),plotting!$G$33,AND(D50&gt;=plotting!$D$33,D50&lt;plotting!$C$34+2.5),"na",AND(D50&gt;=plotting!$C$34,D50&lt;plotting!$D$34),plotting!$G$34,AND(D50&gt;=plotting!$D$34,D50&lt;=plotting!$C$40),"na",AND(D50&gt;plotting!$C$40,D50&lt;=plotting!$D$40),plotting!$K$40,AND(D50&gt;plotting!$D$40,D50&lt;=plotting!$C$49),"na",AND(D50&gt;plotting!$C$49,D50&lt;=plotting!$F$49),plotting!$G$49,AND(D50&gt;plotting!$F$49,D50&lt;=plotting!$F$50),plotting!$G$50,AND(D50&gt;plotting!$F$50,D50&lt;=plotting!$F$51),plotting!$G$51,AND(D50&gt;plotting!$F$51,D50&lt;=plotting!$F$52),plotting!$G$52,AND(D50&gt;plotting!$F$52,D50&lt;=plotting!$F$53),plotting!$G$53,AND(D50&gt;plotting!$F$53,D50&lt;=plotting!$D$49),plotting!$G$54,D50&gt;plotting!$D$49,"na")</f>
        <v>0</v>
      </c>
      <c r="O50" s="11" t="str">
        <f>IF(AND(D50&gt;plotting!$C$40,D50&lt;=plotting!$D$40),plotting!$H$40,"na")</f>
        <v>na</v>
      </c>
      <c r="P50" t="str">
        <f>IF(AND(D50&gt;plotting!$C$40,D50&lt;=plotting!$D$40),plotting!$L$40,"na")</f>
        <v>na</v>
      </c>
      <c r="Q50" t="str">
        <f>IF(AND(D50&gt;plotting!$C$40,D50&lt;=plotting!$D$40),plotting!$J$43,"na")</f>
        <v>na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35">
      <c r="A51" s="11">
        <f>IF(plotting!$D$4&gt;0,plotting!$D$4,"na")</f>
        <v>5</v>
      </c>
      <c r="B51" s="11" t="str">
        <f>IF(plotting!$D$10&gt;0,plotting!$D$10,"na")</f>
        <v>idr4000_h24</v>
      </c>
      <c r="C51" s="11" t="str">
        <f>IF(plotting!$D$11&gt;0,plotting!$D$11,"na")</f>
        <v>t1</v>
      </c>
      <c r="D51" s="11">
        <v>25</v>
      </c>
      <c r="E51" s="11" t="str">
        <f>IF(plotting!$D$5&gt;0,plotting!$D$5,"na")</f>
        <v>M</v>
      </c>
      <c r="F51" s="11">
        <f>IF(plotting!$D$7&gt;0,plotting!$D$7,"na")</f>
        <v>180</v>
      </c>
      <c r="G51" s="11">
        <f>IF(plotting!$D$8&gt;0,plotting!$D$8,"na")</f>
        <v>74.599999999999994</v>
      </c>
      <c r="H51" s="11">
        <f>IF(AND(plotting!$D$6&gt;0,plotting!$D$12&gt;0),(plotting!$D$12-plotting!$D$6)/365,"na")</f>
        <v>23.183561643835617</v>
      </c>
      <c r="I51" s="11">
        <f>IF(plotting!$D$18&gt;0,plotting!$D$18,"na")</f>
        <v>18.8</v>
      </c>
      <c r="J51" s="11">
        <f>IF(plotting!$D$19&gt;0,plotting!$D$19,"na")</f>
        <v>66</v>
      </c>
      <c r="K51" s="11">
        <f>IF(plotting!$D$13&gt;0,plotting!$D$13*24,"na")</f>
        <v>9.4666666666666668</v>
      </c>
      <c r="L51" s="12" t="str" cm="1">
        <f t="array" ref="L51">_xlfn.IFS(D51&lt;plotting!$C$32+2.5,"na",AND(D51=plotting!$C$32+2.5,D51&lt;=plotting!$D$32),"sub_25.1",AND(D51=plotting!$C$32+3,D51&lt;=plotting!$D$32),"sub_25.2",AND(D51=plotting!$C$32+3.5,D51&lt;=plotting!$D$32),"sub_25.3",AND(D51=plotting!$C$32+4,D51&lt;=plotting!$D$32),"sub_25.4",AND(D51=plotting!$C$32+4.5,D51&lt;=plotting!$D$32),"sub_25.5",AND(D51=plotting!$C$32+5,D51&lt;plotting!$D$32),"sub_25.6",AND(D51&gt;=plotting!$D$32,D51&lt;plotting!$C$33+2.5),"na",AND(D51=plotting!$C$33+2.5,D51&lt;=plotting!$D$33),"sub_40.1",AND(D51=plotting!$C$33+3,D51&lt;=plotting!$D$33),"sub_40.2",AND(D51=plotting!$C$33+3.5,D51&lt;=plotting!$D$33),"sub_40.3",AND(D51=plotting!$C$33+4,D51&lt;=plotting!$D$33),"sub_40.4",AND(D51=plotting!$C$33+4.5,D51&lt;=plotting!$D$33),"sub_40.5",AND(D51=plotting!$C$33+5,D51&lt;plotting!$D$33),"sub_40.6",AND(D51&gt;=plotting!$D$33,D51&lt;plotting!$C$34+2.5),"na",AND(D51=plotting!$C$34+2.5,D51&lt;=plotting!$D$34),"new_40.1",AND(D51=plotting!$C$34+3,D51&lt;=plotting!$D$34),"new_40.2",AND(D51=plotting!$C$34+3.5,D51&lt;=plotting!$D$34),"new_40.3",AND(D51=plotting!$C$34+4,D51&lt;=plotting!$D$34),"new_40.4",AND(D51=plotting!$C$34+4.5,D51&lt;=plotting!$D$34),"new_40.5",AND(D51=plotting!$C$34+5,D51&lt;plotting!$D$34),"new_40.6",AND(D51&gt;=plotting!$D$34,D51&lt;=plotting!$C$40),"na",AND(D51=plotting!$C$40+0.5,D51&lt;=plotting!$D$40),"max.1",AND(D51=plotting!$C$40+1,D51&lt;=plotting!$D$40),"max.2",AND(D51=plotting!$C$40+1.5,D51&lt;=plotting!$D$40),"max.3",AND(D51=plotting!$C$40+2,D51&lt;=plotting!$D$40),"max.4",AND(D51=plotting!$C$40+2.5,D51&lt;=plotting!$D$40),"max.5",AND(D51=plotting!$C$40+3,D51&lt;=plotting!$D$40),"max.6",AND(D51=plotting!$C$40+3.5,D51&lt;=plotting!$D$40),"max.7",AND(D51=plotting!$C$40+4,D51&lt;=plotting!$D$40),"max.8",AND(D51=plotting!$C$40+4.5,D51&lt;=plotting!$D$40),"max.9",AND(D51=plotting!$C$40+5,D51&lt;=plotting!$D$40),"max.10",AND(D51=plotting!$C$40+5.5,D51&lt;=plotting!$D$40),"max.11",AND(D51=plotting!$C$40+6,D51&lt;=plotting!$D$40),"max.12",AND(D51=plotting!$C$40+6.5,D51&lt;=plotting!$D$40),"max.13",AND(D51=plotting!$C$40+7,D51&lt;=plotting!$D$40),"max.14",AND(D51=plotting!$C$40+7.5,D51&lt;=plotting!$D$40),"max.15",AND(D51=plotting!$C$40+8,D51&lt;=plotting!$D$40),"max.16",AND(D51=plotting!$C$40+8.5,D51&lt;=plotting!$D$40),"max.17",AND(D51=plotting!$C$40+9,D51&lt;=plotting!$D$40),"max.18",AND(D51=plotting!$C$40+9.5,D51&lt;=plotting!$D$40),"max.19",AND(D51=plotting!$C$40+10,D51&lt;=plotting!$D$40),"max.20",AND(D51=plotting!$C$40+10.5,D51&lt;=plotting!$D$40),"max.21",AND(D51=plotting!$C$40+11,D51&lt;=plotting!$D$40),"max.22",AND(D51=plotting!$C$40+11.5,D51&lt;=plotting!$D$40),"max.23",AND(D51=plotting!$C$40+12,D51&lt;=plotting!$D$40),"max.24",AND(D51=plotting!$C$40+12.5,D51&lt;=plotting!$D$40),"max.25",AND(D51=plotting!$C$40+13,D51&lt;=plotting!$D$40),"max.26",AND(D51=plotting!$C$40+13.5,D51&lt;=plotting!$D$40),"max.27",AND(D51=plotting!$C$40+14,D51&lt;=plotting!$D$40),"max.28",AND(D51=plotting!$C$40+14.5,D51&lt;=plotting!$D$40),"max.29",AND(D51=plotting!$C$40+15,D51&lt;=plotting!$D$40),"max.30",AND(D51&gt;plotting!$D$40,D51&lt;=plotting!$C$49),"na",AND(D51=plotting!$C$49+0.5,D51&lt;=plotting!$D$49),"per.1",AND(D51=plotting!$C$49+1,D51&lt;=plotting!$D$49),"per.2",AND(D51=plotting!$C$49+1.5,D51&lt;=plotting!$D$49),"per.3",AND(D51=plotting!$C$49+2,D51&lt;=plotting!$D$49),"per.4",AND(D51=plotting!$C$49+2.5,D51&lt;=plotting!$D$49),"per.5",AND(D51=plotting!$C$49+3,D51&lt;=plotting!$D$49),"per.6",AND(D51=plotting!$C$49+3.5,D51&lt;=plotting!$D$49),"per.7",AND(D51=plotting!$C$49+4,D51&lt;=plotting!$D$49),"per.8",AND(D51=plotting!$C$49+4.5,D51&lt;=plotting!$D$49),"per.9",AND(D51=plotting!$C$49+5,D51&lt;=plotting!$D$49),"per.10",AND(D51=plotting!$C$49+5.5,D51&lt;=plotting!$D$49),"per.11",AND(D51=plotting!$C$49+6,D51&lt;=plotting!$D$49),"per.12",AND(D51=plotting!$C$49+6.5,D51&lt;=plotting!$D$49),"per.13",AND(D51=plotting!$C$49+7,D51&lt;=plotting!$D$49),"per.14",AND(D51=plotting!$C$49+7.5,D51&lt;=plotting!$D$49),"per.15",AND(D51=plotting!$C$49+8,D51&lt;=plotting!$D$49),"per.16",AND(D51=plotting!$C$49+8.5,D51&lt;=plotting!$D$49),"per.17",AND(D51=plotting!$C$49+9,D51&lt;=plotting!$D$49),"per.18",AND(D51=plotting!$C$49+9.5,D51&lt;=plotting!$D$49),"per.19",AND(D51=plotting!$C$49+10,D51&lt;=plotting!$D$49),"per.20",AND(D51=plotting!$C$49+10.5,D51&lt;=plotting!$D$49),"per.21",AND(D51=plotting!$C$49+11,D51&lt;=plotting!$D$49),"per.22",AND(D51=plotting!$C$49+11.5,D51&lt;=plotting!$D$49),"per.23",AND(D51=plotting!$C$49+12,D51&lt;=plotting!$D$49),"per.24",AND(D51=plotting!$C$49+12.5,D51&lt;=plotting!$D$49),"per.25",AND(D51=plotting!$C$49+13,D51&lt;=plotting!$D$49),"per.26",AND(D51=plotting!$C$49+13.5,D51&lt;=plotting!$D$49),"per.27",AND(D51=plotting!$C$49+14,D51&lt;=plotting!$D$49),"per.28",AND(D51=plotting!$C$49+14.5,D51&lt;=plotting!$D$49),"per.29",AND(D51=plotting!$C$49+15,D51&lt;=plotting!$D$49),"per.30",D51&gt;plotting!$D$49,"na")</f>
        <v>na</v>
      </c>
      <c r="M51" s="11" t="str" cm="1">
        <f t="array" ref="M51">_xlfn.IFS(D51&lt;plotting!$C$32+2.5,"na",AND(D51&gt;=plotting!$C$32,D51&lt;plotting!$D$32),plotting!$F$32,AND(D51&gt;=plotting!$D$32,D51&lt;plotting!$C$33+2.5),"na",AND(D51&gt;=plotting!$C$33,D51&lt;plotting!$D$33),plotting!$F$33,AND(D51&gt;=plotting!$D$33,D51&lt;plotting!$C$34+2.5),"na",AND(D51&gt;=plotting!$C$34,D51&lt;plotting!$D$34),plotting!$F$34,AND(D51&gt;=plotting!$D$34,D51&lt;plotting!$I$40),"na",D51=plotting!$I$40,plotting!$J$40,AND(D51&gt;plotting!$I$40,D51&lt;plotting!$I$41,D51&lt;plotting!$D$40),"na",D51=plotting!$I$41,plotting!$J$41,AND(D51&gt;plotting!$I$41,D51&lt;plotting!$I$42,D51&lt;plotting!$D$40),"na",D51=plotting!$I$42,plotting!$J$42,AND(D51&gt;plotting!$I$42,D51&lt;=plotting!$D$40),"na",AND(D51&gt;plotting!$D$40,D51&lt;=plotting!$C$49),"na",AND(D51&gt;plotting!$C$49,D51&lt;=plotting!$D$49),plotting!$E$49,D51&gt;plotting!$D$49,"na")</f>
        <v>na</v>
      </c>
      <c r="N51" s="11" cm="1">
        <f t="array" ref="N51">_xlfn.IFS(D51&lt;plotting!$C$32+2.5,"na",AND(D51&gt;=plotting!$C$32,D51&lt;plotting!$D$32),plotting!$G$32,AND(D51&gt;=plotting!$D$32,D51&lt;plotting!$C$33+2.5),"na",AND(D51&gt;=plotting!$C$33,D51&lt;plotting!$D$33),plotting!$G$33,AND(D51&gt;=plotting!$D$33,D51&lt;plotting!$C$34+2.5),"na",AND(D51&gt;=plotting!$C$34,D51&lt;plotting!$D$34),plotting!$G$34,AND(D51&gt;=plotting!$D$34,D51&lt;=plotting!$C$40),"na",AND(D51&gt;plotting!$C$40,D51&lt;=plotting!$D$40),plotting!$K$40,AND(D51&gt;plotting!$D$40,D51&lt;=plotting!$C$49),"na",AND(D51&gt;plotting!$C$49,D51&lt;=plotting!$F$49),plotting!$G$49,AND(D51&gt;plotting!$F$49,D51&lt;=plotting!$F$50),plotting!$G$50,AND(D51&gt;plotting!$F$50,D51&lt;=plotting!$F$51),plotting!$G$51,AND(D51&gt;plotting!$F$51,D51&lt;=plotting!$F$52),plotting!$G$52,AND(D51&gt;plotting!$F$52,D51&lt;=plotting!$F$53),plotting!$G$53,AND(D51&gt;plotting!$F$53,D51&lt;=plotting!$D$49),plotting!$G$54,D51&gt;plotting!$D$49,"na")</f>
        <v>0</v>
      </c>
      <c r="O51" s="11" t="str">
        <f>IF(AND(D51&gt;plotting!$C$40,D51&lt;=plotting!$D$40),plotting!$H$40,"na")</f>
        <v>na</v>
      </c>
      <c r="P51" t="str">
        <f>IF(AND(D51&gt;plotting!$C$40,D51&lt;=plotting!$D$40),plotting!$L$40,"na")</f>
        <v>na</v>
      </c>
      <c r="Q51" t="str">
        <f>IF(AND(D51&gt;plotting!$C$40,D51&lt;=plotting!$D$40),plotting!$J$43,"na")</f>
        <v>na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35">
      <c r="A52" s="11">
        <f>IF(plotting!$D$4&gt;0,plotting!$D$4,"na")</f>
        <v>5</v>
      </c>
      <c r="B52" s="11" t="str">
        <f>IF(plotting!$D$10&gt;0,plotting!$D$10,"na")</f>
        <v>idr4000_h24</v>
      </c>
      <c r="C52" s="11" t="str">
        <f>IF(plotting!$D$11&gt;0,plotting!$D$11,"na")</f>
        <v>t1</v>
      </c>
      <c r="D52" s="11">
        <v>25.5</v>
      </c>
      <c r="E52" s="11" t="str">
        <f>IF(plotting!$D$5&gt;0,plotting!$D$5,"na")</f>
        <v>M</v>
      </c>
      <c r="F52" s="11">
        <f>IF(plotting!$D$7&gt;0,plotting!$D$7,"na")</f>
        <v>180</v>
      </c>
      <c r="G52" s="11">
        <f>IF(plotting!$D$8&gt;0,plotting!$D$8,"na")</f>
        <v>74.599999999999994</v>
      </c>
      <c r="H52" s="11">
        <f>IF(AND(plotting!$D$6&gt;0,plotting!$D$12&gt;0),(plotting!$D$12-plotting!$D$6)/365,"na")</f>
        <v>23.183561643835617</v>
      </c>
      <c r="I52" s="11">
        <f>IF(plotting!$D$18&gt;0,plotting!$D$18,"na")</f>
        <v>18.8</v>
      </c>
      <c r="J52" s="11">
        <f>IF(plotting!$D$19&gt;0,plotting!$D$19,"na")</f>
        <v>66</v>
      </c>
      <c r="K52" s="11">
        <f>IF(plotting!$D$13&gt;0,plotting!$D$13*24,"na")</f>
        <v>9.4666666666666668</v>
      </c>
      <c r="L52" s="12" t="str" cm="1">
        <f t="array" ref="L52">_xlfn.IFS(D52&lt;plotting!$C$32+2.5,"na",AND(D52=plotting!$C$32+2.5,D52&lt;=plotting!$D$32),"sub_25.1",AND(D52=plotting!$C$32+3,D52&lt;=plotting!$D$32),"sub_25.2",AND(D52=plotting!$C$32+3.5,D52&lt;=plotting!$D$32),"sub_25.3",AND(D52=plotting!$C$32+4,D52&lt;=plotting!$D$32),"sub_25.4",AND(D52=plotting!$C$32+4.5,D52&lt;=plotting!$D$32),"sub_25.5",AND(D52=plotting!$C$32+5,D52&lt;plotting!$D$32),"sub_25.6",AND(D52&gt;=plotting!$D$32,D52&lt;plotting!$C$33+2.5),"na",AND(D52=plotting!$C$33+2.5,D52&lt;=plotting!$D$33),"sub_40.1",AND(D52=plotting!$C$33+3,D52&lt;=plotting!$D$33),"sub_40.2",AND(D52=plotting!$C$33+3.5,D52&lt;=plotting!$D$33),"sub_40.3",AND(D52=plotting!$C$33+4,D52&lt;=plotting!$D$33),"sub_40.4",AND(D52=plotting!$C$33+4.5,D52&lt;=plotting!$D$33),"sub_40.5",AND(D52=plotting!$C$33+5,D52&lt;plotting!$D$33),"sub_40.6",AND(D52&gt;=plotting!$D$33,D52&lt;plotting!$C$34+2.5),"na",AND(D52=plotting!$C$34+2.5,D52&lt;=plotting!$D$34),"new_40.1",AND(D52=plotting!$C$34+3,D52&lt;=plotting!$D$34),"new_40.2",AND(D52=plotting!$C$34+3.5,D52&lt;=plotting!$D$34),"new_40.3",AND(D52=plotting!$C$34+4,D52&lt;=plotting!$D$34),"new_40.4",AND(D52=plotting!$C$34+4.5,D52&lt;=plotting!$D$34),"new_40.5",AND(D52=plotting!$C$34+5,D52&lt;plotting!$D$34),"new_40.6",AND(D52&gt;=plotting!$D$34,D52&lt;=plotting!$C$40),"na",AND(D52=plotting!$C$40+0.5,D52&lt;=plotting!$D$40),"max.1",AND(D52=plotting!$C$40+1,D52&lt;=plotting!$D$40),"max.2",AND(D52=plotting!$C$40+1.5,D52&lt;=plotting!$D$40),"max.3",AND(D52=plotting!$C$40+2,D52&lt;=plotting!$D$40),"max.4",AND(D52=plotting!$C$40+2.5,D52&lt;=plotting!$D$40),"max.5",AND(D52=plotting!$C$40+3,D52&lt;=plotting!$D$40),"max.6",AND(D52=plotting!$C$40+3.5,D52&lt;=plotting!$D$40),"max.7",AND(D52=plotting!$C$40+4,D52&lt;=plotting!$D$40),"max.8",AND(D52=plotting!$C$40+4.5,D52&lt;=plotting!$D$40),"max.9",AND(D52=plotting!$C$40+5,D52&lt;=plotting!$D$40),"max.10",AND(D52=plotting!$C$40+5.5,D52&lt;=plotting!$D$40),"max.11",AND(D52=plotting!$C$40+6,D52&lt;=plotting!$D$40),"max.12",AND(D52=plotting!$C$40+6.5,D52&lt;=plotting!$D$40),"max.13",AND(D52=plotting!$C$40+7,D52&lt;=plotting!$D$40),"max.14",AND(D52=plotting!$C$40+7.5,D52&lt;=plotting!$D$40),"max.15",AND(D52=plotting!$C$40+8,D52&lt;=plotting!$D$40),"max.16",AND(D52=plotting!$C$40+8.5,D52&lt;=plotting!$D$40),"max.17",AND(D52=plotting!$C$40+9,D52&lt;=plotting!$D$40),"max.18",AND(D52=plotting!$C$40+9.5,D52&lt;=plotting!$D$40),"max.19",AND(D52=plotting!$C$40+10,D52&lt;=plotting!$D$40),"max.20",AND(D52=plotting!$C$40+10.5,D52&lt;=plotting!$D$40),"max.21",AND(D52=plotting!$C$40+11,D52&lt;=plotting!$D$40),"max.22",AND(D52=plotting!$C$40+11.5,D52&lt;=plotting!$D$40),"max.23",AND(D52=plotting!$C$40+12,D52&lt;=plotting!$D$40),"max.24",AND(D52=plotting!$C$40+12.5,D52&lt;=plotting!$D$40),"max.25",AND(D52=plotting!$C$40+13,D52&lt;=plotting!$D$40),"max.26",AND(D52=plotting!$C$40+13.5,D52&lt;=plotting!$D$40),"max.27",AND(D52=plotting!$C$40+14,D52&lt;=plotting!$D$40),"max.28",AND(D52=plotting!$C$40+14.5,D52&lt;=plotting!$D$40),"max.29",AND(D52=plotting!$C$40+15,D52&lt;=plotting!$D$40),"max.30",AND(D52&gt;plotting!$D$40,D52&lt;=plotting!$C$49),"na",AND(D52=plotting!$C$49+0.5,D52&lt;=plotting!$D$49),"per.1",AND(D52=plotting!$C$49+1,D52&lt;=plotting!$D$49),"per.2",AND(D52=plotting!$C$49+1.5,D52&lt;=plotting!$D$49),"per.3",AND(D52=plotting!$C$49+2,D52&lt;=plotting!$D$49),"per.4",AND(D52=plotting!$C$49+2.5,D52&lt;=plotting!$D$49),"per.5",AND(D52=plotting!$C$49+3,D52&lt;=plotting!$D$49),"per.6",AND(D52=plotting!$C$49+3.5,D52&lt;=plotting!$D$49),"per.7",AND(D52=plotting!$C$49+4,D52&lt;=plotting!$D$49),"per.8",AND(D52=plotting!$C$49+4.5,D52&lt;=plotting!$D$49),"per.9",AND(D52=plotting!$C$49+5,D52&lt;=plotting!$D$49),"per.10",AND(D52=plotting!$C$49+5.5,D52&lt;=plotting!$D$49),"per.11",AND(D52=plotting!$C$49+6,D52&lt;=plotting!$D$49),"per.12",AND(D52=plotting!$C$49+6.5,D52&lt;=plotting!$D$49),"per.13",AND(D52=plotting!$C$49+7,D52&lt;=plotting!$D$49),"per.14",AND(D52=plotting!$C$49+7.5,D52&lt;=plotting!$D$49),"per.15",AND(D52=plotting!$C$49+8,D52&lt;=plotting!$D$49),"per.16",AND(D52=plotting!$C$49+8.5,D52&lt;=plotting!$D$49),"per.17",AND(D52=plotting!$C$49+9,D52&lt;=plotting!$D$49),"per.18",AND(D52=plotting!$C$49+9.5,D52&lt;=plotting!$D$49),"per.19",AND(D52=plotting!$C$49+10,D52&lt;=plotting!$D$49),"per.20",AND(D52=plotting!$C$49+10.5,D52&lt;=plotting!$D$49),"per.21",AND(D52=plotting!$C$49+11,D52&lt;=plotting!$D$49),"per.22",AND(D52=plotting!$C$49+11.5,D52&lt;=plotting!$D$49),"per.23",AND(D52=plotting!$C$49+12,D52&lt;=plotting!$D$49),"per.24",AND(D52=plotting!$C$49+12.5,D52&lt;=plotting!$D$49),"per.25",AND(D52=plotting!$C$49+13,D52&lt;=plotting!$D$49),"per.26",AND(D52=plotting!$C$49+13.5,D52&lt;=plotting!$D$49),"per.27",AND(D52=plotting!$C$49+14,D52&lt;=plotting!$D$49),"per.28",AND(D52=plotting!$C$49+14.5,D52&lt;=plotting!$D$49),"per.29",AND(D52=plotting!$C$49+15,D52&lt;=plotting!$D$49),"per.30",D52&gt;plotting!$D$49,"na")</f>
        <v>na</v>
      </c>
      <c r="M52" s="11" t="str" cm="1">
        <f t="array" ref="M52">_xlfn.IFS(D52&lt;plotting!$C$32+2.5,"na",AND(D52&gt;=plotting!$C$32,D52&lt;plotting!$D$32),plotting!$F$32,AND(D52&gt;=plotting!$D$32,D52&lt;plotting!$C$33+2.5),"na",AND(D52&gt;=plotting!$C$33,D52&lt;plotting!$D$33),plotting!$F$33,AND(D52&gt;=plotting!$D$33,D52&lt;plotting!$C$34+2.5),"na",AND(D52&gt;=plotting!$C$34,D52&lt;plotting!$D$34),plotting!$F$34,AND(D52&gt;=plotting!$D$34,D52&lt;plotting!$I$40),"na",D52=plotting!$I$40,plotting!$J$40,AND(D52&gt;plotting!$I$40,D52&lt;plotting!$I$41,D52&lt;plotting!$D$40),"na",D52=plotting!$I$41,plotting!$J$41,AND(D52&gt;plotting!$I$41,D52&lt;plotting!$I$42,D52&lt;plotting!$D$40),"na",D52=plotting!$I$42,plotting!$J$42,AND(D52&gt;plotting!$I$42,D52&lt;=plotting!$D$40),"na",AND(D52&gt;plotting!$D$40,D52&lt;=plotting!$C$49),"na",AND(D52&gt;plotting!$C$49,D52&lt;=plotting!$D$49),plotting!$E$49,D52&gt;plotting!$D$49,"na")</f>
        <v>na</v>
      </c>
      <c r="N52" s="11" cm="1">
        <f t="array" ref="N52">_xlfn.IFS(D52&lt;plotting!$C$32+2.5,"na",AND(D52&gt;=plotting!$C$32,D52&lt;plotting!$D$32),plotting!$G$32,AND(D52&gt;=plotting!$D$32,D52&lt;plotting!$C$33+2.5),"na",AND(D52&gt;=plotting!$C$33,D52&lt;plotting!$D$33),plotting!$G$33,AND(D52&gt;=plotting!$D$33,D52&lt;plotting!$C$34+2.5),"na",AND(D52&gt;=plotting!$C$34,D52&lt;plotting!$D$34),plotting!$G$34,AND(D52&gt;=plotting!$D$34,D52&lt;=plotting!$C$40),"na",AND(D52&gt;plotting!$C$40,D52&lt;=plotting!$D$40),plotting!$K$40,AND(D52&gt;plotting!$D$40,D52&lt;=plotting!$C$49),"na",AND(D52&gt;plotting!$C$49,D52&lt;=plotting!$F$49),plotting!$G$49,AND(D52&gt;plotting!$F$49,D52&lt;=plotting!$F$50),plotting!$G$50,AND(D52&gt;plotting!$F$50,D52&lt;=plotting!$F$51),plotting!$G$51,AND(D52&gt;plotting!$F$51,D52&lt;=plotting!$F$52),plotting!$G$52,AND(D52&gt;plotting!$F$52,D52&lt;=plotting!$F$53),plotting!$G$53,AND(D52&gt;plotting!$F$53,D52&lt;=plotting!$D$49),plotting!$G$54,D52&gt;plotting!$D$49,"na")</f>
        <v>0</v>
      </c>
      <c r="O52" s="11" t="str">
        <f>IF(AND(D52&gt;plotting!$C$40,D52&lt;=plotting!$D$40),plotting!$H$40,"na")</f>
        <v>na</v>
      </c>
      <c r="P52" t="str">
        <f>IF(AND(D52&gt;plotting!$C$40,D52&lt;=plotting!$D$40),plotting!$L$40,"na")</f>
        <v>na</v>
      </c>
      <c r="Q52" t="str">
        <f>IF(AND(D52&gt;plotting!$C$40,D52&lt;=plotting!$D$40),plotting!$J$43,"na")</f>
        <v>na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35">
      <c r="A53" s="11">
        <f>IF(plotting!$D$4&gt;0,plotting!$D$4,"na")</f>
        <v>5</v>
      </c>
      <c r="B53" s="11" t="str">
        <f>IF(plotting!$D$10&gt;0,plotting!$D$10,"na")</f>
        <v>idr4000_h24</v>
      </c>
      <c r="C53" s="11" t="str">
        <f>IF(plotting!$D$11&gt;0,plotting!$D$11,"na")</f>
        <v>t1</v>
      </c>
      <c r="D53" s="11">
        <v>26</v>
      </c>
      <c r="E53" s="11" t="str">
        <f>IF(plotting!$D$5&gt;0,plotting!$D$5,"na")</f>
        <v>M</v>
      </c>
      <c r="F53" s="11">
        <f>IF(plotting!$D$7&gt;0,plotting!$D$7,"na")</f>
        <v>180</v>
      </c>
      <c r="G53" s="11">
        <f>IF(plotting!$D$8&gt;0,plotting!$D$8,"na")</f>
        <v>74.599999999999994</v>
      </c>
      <c r="H53" s="11">
        <f>IF(AND(plotting!$D$6&gt;0,plotting!$D$12&gt;0),(plotting!$D$12-plotting!$D$6)/365,"na")</f>
        <v>23.183561643835617</v>
      </c>
      <c r="I53" s="11">
        <f>IF(plotting!$D$18&gt;0,plotting!$D$18,"na")</f>
        <v>18.8</v>
      </c>
      <c r="J53" s="11">
        <f>IF(plotting!$D$19&gt;0,plotting!$D$19,"na")</f>
        <v>66</v>
      </c>
      <c r="K53" s="11">
        <f>IF(plotting!$D$13&gt;0,plotting!$D$13*24,"na")</f>
        <v>9.4666666666666668</v>
      </c>
      <c r="L53" s="12" t="str" cm="1">
        <f t="array" ref="L53">_xlfn.IFS(D53&lt;plotting!$C$32+2.5,"na",AND(D53=plotting!$C$32+2.5,D53&lt;=plotting!$D$32),"sub_25.1",AND(D53=plotting!$C$32+3,D53&lt;=plotting!$D$32),"sub_25.2",AND(D53=plotting!$C$32+3.5,D53&lt;=plotting!$D$32),"sub_25.3",AND(D53=plotting!$C$32+4,D53&lt;=plotting!$D$32),"sub_25.4",AND(D53=plotting!$C$32+4.5,D53&lt;=plotting!$D$32),"sub_25.5",AND(D53=plotting!$C$32+5,D53&lt;plotting!$D$32),"sub_25.6",AND(D53&gt;=plotting!$D$32,D53&lt;plotting!$C$33+2.5),"na",AND(D53=plotting!$C$33+2.5,D53&lt;=plotting!$D$33),"sub_40.1",AND(D53=plotting!$C$33+3,D53&lt;=plotting!$D$33),"sub_40.2",AND(D53=plotting!$C$33+3.5,D53&lt;=plotting!$D$33),"sub_40.3",AND(D53=plotting!$C$33+4,D53&lt;=plotting!$D$33),"sub_40.4",AND(D53=plotting!$C$33+4.5,D53&lt;=plotting!$D$33),"sub_40.5",AND(D53=plotting!$C$33+5,D53&lt;plotting!$D$33),"sub_40.6",AND(D53&gt;=plotting!$D$33,D53&lt;plotting!$C$34+2.5),"na",AND(D53=plotting!$C$34+2.5,D53&lt;=plotting!$D$34),"new_40.1",AND(D53=plotting!$C$34+3,D53&lt;=plotting!$D$34),"new_40.2",AND(D53=plotting!$C$34+3.5,D53&lt;=plotting!$D$34),"new_40.3",AND(D53=plotting!$C$34+4,D53&lt;=plotting!$D$34),"new_40.4",AND(D53=plotting!$C$34+4.5,D53&lt;=plotting!$D$34),"new_40.5",AND(D53=plotting!$C$34+5,D53&lt;plotting!$D$34),"new_40.6",AND(D53&gt;=plotting!$D$34,D53&lt;=plotting!$C$40),"na",AND(D53=plotting!$C$40+0.5,D53&lt;=plotting!$D$40),"max.1",AND(D53=plotting!$C$40+1,D53&lt;=plotting!$D$40),"max.2",AND(D53=plotting!$C$40+1.5,D53&lt;=plotting!$D$40),"max.3",AND(D53=plotting!$C$40+2,D53&lt;=plotting!$D$40),"max.4",AND(D53=plotting!$C$40+2.5,D53&lt;=plotting!$D$40),"max.5",AND(D53=plotting!$C$40+3,D53&lt;=plotting!$D$40),"max.6",AND(D53=plotting!$C$40+3.5,D53&lt;=plotting!$D$40),"max.7",AND(D53=plotting!$C$40+4,D53&lt;=plotting!$D$40),"max.8",AND(D53=plotting!$C$40+4.5,D53&lt;=plotting!$D$40),"max.9",AND(D53=plotting!$C$40+5,D53&lt;=plotting!$D$40),"max.10",AND(D53=plotting!$C$40+5.5,D53&lt;=plotting!$D$40),"max.11",AND(D53=plotting!$C$40+6,D53&lt;=plotting!$D$40),"max.12",AND(D53=plotting!$C$40+6.5,D53&lt;=plotting!$D$40),"max.13",AND(D53=plotting!$C$40+7,D53&lt;=plotting!$D$40),"max.14",AND(D53=plotting!$C$40+7.5,D53&lt;=plotting!$D$40),"max.15",AND(D53=plotting!$C$40+8,D53&lt;=plotting!$D$40),"max.16",AND(D53=plotting!$C$40+8.5,D53&lt;=plotting!$D$40),"max.17",AND(D53=plotting!$C$40+9,D53&lt;=plotting!$D$40),"max.18",AND(D53=plotting!$C$40+9.5,D53&lt;=plotting!$D$40),"max.19",AND(D53=plotting!$C$40+10,D53&lt;=plotting!$D$40),"max.20",AND(D53=plotting!$C$40+10.5,D53&lt;=plotting!$D$40),"max.21",AND(D53=plotting!$C$40+11,D53&lt;=plotting!$D$40),"max.22",AND(D53=plotting!$C$40+11.5,D53&lt;=plotting!$D$40),"max.23",AND(D53=plotting!$C$40+12,D53&lt;=plotting!$D$40),"max.24",AND(D53=plotting!$C$40+12.5,D53&lt;=plotting!$D$40),"max.25",AND(D53=plotting!$C$40+13,D53&lt;=plotting!$D$40),"max.26",AND(D53=plotting!$C$40+13.5,D53&lt;=plotting!$D$40),"max.27",AND(D53=plotting!$C$40+14,D53&lt;=plotting!$D$40),"max.28",AND(D53=plotting!$C$40+14.5,D53&lt;=plotting!$D$40),"max.29",AND(D53=plotting!$C$40+15,D53&lt;=plotting!$D$40),"max.30",AND(D53&gt;plotting!$D$40,D53&lt;=plotting!$C$49),"na",AND(D53=plotting!$C$49+0.5,D53&lt;=plotting!$D$49),"per.1",AND(D53=plotting!$C$49+1,D53&lt;=plotting!$D$49),"per.2",AND(D53=plotting!$C$49+1.5,D53&lt;=plotting!$D$49),"per.3",AND(D53=plotting!$C$49+2,D53&lt;=plotting!$D$49),"per.4",AND(D53=plotting!$C$49+2.5,D53&lt;=plotting!$D$49),"per.5",AND(D53=plotting!$C$49+3,D53&lt;=plotting!$D$49),"per.6",AND(D53=plotting!$C$49+3.5,D53&lt;=plotting!$D$49),"per.7",AND(D53=plotting!$C$49+4,D53&lt;=plotting!$D$49),"per.8",AND(D53=plotting!$C$49+4.5,D53&lt;=plotting!$D$49),"per.9",AND(D53=plotting!$C$49+5,D53&lt;=plotting!$D$49),"per.10",AND(D53=plotting!$C$49+5.5,D53&lt;=plotting!$D$49),"per.11",AND(D53=plotting!$C$49+6,D53&lt;=plotting!$D$49),"per.12",AND(D53=plotting!$C$49+6.5,D53&lt;=plotting!$D$49),"per.13",AND(D53=plotting!$C$49+7,D53&lt;=plotting!$D$49),"per.14",AND(D53=plotting!$C$49+7.5,D53&lt;=plotting!$D$49),"per.15",AND(D53=plotting!$C$49+8,D53&lt;=plotting!$D$49),"per.16",AND(D53=plotting!$C$49+8.5,D53&lt;=plotting!$D$49),"per.17",AND(D53=plotting!$C$49+9,D53&lt;=plotting!$D$49),"per.18",AND(D53=plotting!$C$49+9.5,D53&lt;=plotting!$D$49),"per.19",AND(D53=plotting!$C$49+10,D53&lt;=plotting!$D$49),"per.20",AND(D53=plotting!$C$49+10.5,D53&lt;=plotting!$D$49),"per.21",AND(D53=plotting!$C$49+11,D53&lt;=plotting!$D$49),"per.22",AND(D53=plotting!$C$49+11.5,D53&lt;=plotting!$D$49),"per.23",AND(D53=plotting!$C$49+12,D53&lt;=plotting!$D$49),"per.24",AND(D53=plotting!$C$49+12.5,D53&lt;=plotting!$D$49),"per.25",AND(D53=plotting!$C$49+13,D53&lt;=plotting!$D$49),"per.26",AND(D53=plotting!$C$49+13.5,D53&lt;=plotting!$D$49),"per.27",AND(D53=plotting!$C$49+14,D53&lt;=plotting!$D$49),"per.28",AND(D53=plotting!$C$49+14.5,D53&lt;=plotting!$D$49),"per.29",AND(D53=plotting!$C$49+15,D53&lt;=plotting!$D$49),"per.30",D53&gt;plotting!$D$49,"na")</f>
        <v>na</v>
      </c>
      <c r="M53" s="11" t="str" cm="1">
        <f t="array" ref="M53">_xlfn.IFS(D53&lt;plotting!$C$32+2.5,"na",AND(D53&gt;=plotting!$C$32,D53&lt;plotting!$D$32),plotting!$F$32,AND(D53&gt;=plotting!$D$32,D53&lt;plotting!$C$33+2.5),"na",AND(D53&gt;=plotting!$C$33,D53&lt;plotting!$D$33),plotting!$F$33,AND(D53&gt;=plotting!$D$33,D53&lt;plotting!$C$34+2.5),"na",AND(D53&gt;=plotting!$C$34,D53&lt;plotting!$D$34),plotting!$F$34,AND(D53&gt;=plotting!$D$34,D53&lt;plotting!$I$40),"na",D53=plotting!$I$40,plotting!$J$40,AND(D53&gt;plotting!$I$40,D53&lt;plotting!$I$41,D53&lt;plotting!$D$40),"na",D53=plotting!$I$41,plotting!$J$41,AND(D53&gt;plotting!$I$41,D53&lt;plotting!$I$42,D53&lt;plotting!$D$40),"na",D53=plotting!$I$42,plotting!$J$42,AND(D53&gt;plotting!$I$42,D53&lt;=plotting!$D$40),"na",AND(D53&gt;plotting!$D$40,D53&lt;=plotting!$C$49),"na",AND(D53&gt;plotting!$C$49,D53&lt;=plotting!$D$49),plotting!$E$49,D53&gt;plotting!$D$49,"na")</f>
        <v>na</v>
      </c>
      <c r="N53" s="11" cm="1">
        <f t="array" ref="N53">_xlfn.IFS(D53&lt;plotting!$C$32+2.5,"na",AND(D53&gt;=plotting!$C$32,D53&lt;plotting!$D$32),plotting!$G$32,AND(D53&gt;=plotting!$D$32,D53&lt;plotting!$C$33+2.5),"na",AND(D53&gt;=plotting!$C$33,D53&lt;plotting!$D$33),plotting!$G$33,AND(D53&gt;=plotting!$D$33,D53&lt;plotting!$C$34+2.5),"na",AND(D53&gt;=plotting!$C$34,D53&lt;plotting!$D$34),plotting!$G$34,AND(D53&gt;=plotting!$D$34,D53&lt;=plotting!$C$40),"na",AND(D53&gt;plotting!$C$40,D53&lt;=plotting!$D$40),plotting!$K$40,AND(D53&gt;plotting!$D$40,D53&lt;=plotting!$C$49),"na",AND(D53&gt;plotting!$C$49,D53&lt;=plotting!$F$49),plotting!$G$49,AND(D53&gt;plotting!$F$49,D53&lt;=plotting!$F$50),plotting!$G$50,AND(D53&gt;plotting!$F$50,D53&lt;=plotting!$F$51),plotting!$G$51,AND(D53&gt;plotting!$F$51,D53&lt;=plotting!$F$52),plotting!$G$52,AND(D53&gt;plotting!$F$52,D53&lt;=plotting!$F$53),plotting!$G$53,AND(D53&gt;plotting!$F$53,D53&lt;=plotting!$D$49),plotting!$G$54,D53&gt;plotting!$D$49,"na")</f>
        <v>0</v>
      </c>
      <c r="O53" s="11" t="str">
        <f>IF(AND(D53&gt;plotting!$C$40,D53&lt;=plotting!$D$40),plotting!$H$40,"na")</f>
        <v>na</v>
      </c>
      <c r="P53" t="str">
        <f>IF(AND(D53&gt;plotting!$C$40,D53&lt;=plotting!$D$40),plotting!$L$40,"na")</f>
        <v>na</v>
      </c>
      <c r="Q53" t="str">
        <f>IF(AND(D53&gt;plotting!$C$40,D53&lt;=plotting!$D$40),plotting!$J$43,"na")</f>
        <v>na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35">
      <c r="A54" s="11">
        <f>IF(plotting!$D$4&gt;0,plotting!$D$4,"na")</f>
        <v>5</v>
      </c>
      <c r="B54" s="11" t="str">
        <f>IF(plotting!$D$10&gt;0,plotting!$D$10,"na")</f>
        <v>idr4000_h24</v>
      </c>
      <c r="C54" s="11" t="str">
        <f>IF(plotting!$D$11&gt;0,plotting!$D$11,"na")</f>
        <v>t1</v>
      </c>
      <c r="D54" s="11">
        <v>26.5</v>
      </c>
      <c r="E54" s="11" t="str">
        <f>IF(plotting!$D$5&gt;0,plotting!$D$5,"na")</f>
        <v>M</v>
      </c>
      <c r="F54" s="11">
        <f>IF(plotting!$D$7&gt;0,plotting!$D$7,"na")</f>
        <v>180</v>
      </c>
      <c r="G54" s="11">
        <f>IF(plotting!$D$8&gt;0,plotting!$D$8,"na")</f>
        <v>74.599999999999994</v>
      </c>
      <c r="H54" s="11">
        <f>IF(AND(plotting!$D$6&gt;0,plotting!$D$12&gt;0),(plotting!$D$12-plotting!$D$6)/365,"na")</f>
        <v>23.183561643835617</v>
      </c>
      <c r="I54" s="11">
        <f>IF(plotting!$D$18&gt;0,plotting!$D$18,"na")</f>
        <v>18.8</v>
      </c>
      <c r="J54" s="11">
        <f>IF(plotting!$D$19&gt;0,plotting!$D$19,"na")</f>
        <v>66</v>
      </c>
      <c r="K54" s="11">
        <f>IF(plotting!$D$13&gt;0,plotting!$D$13*24,"na")</f>
        <v>9.4666666666666668</v>
      </c>
      <c r="L54" s="12" t="str" cm="1">
        <f t="array" ref="L54">_xlfn.IFS(D54&lt;plotting!$C$32+2.5,"na",AND(D54=plotting!$C$32+2.5,D54&lt;=plotting!$D$32),"sub_25.1",AND(D54=plotting!$C$32+3,D54&lt;=plotting!$D$32),"sub_25.2",AND(D54=plotting!$C$32+3.5,D54&lt;=plotting!$D$32),"sub_25.3",AND(D54=plotting!$C$32+4,D54&lt;=plotting!$D$32),"sub_25.4",AND(D54=plotting!$C$32+4.5,D54&lt;=plotting!$D$32),"sub_25.5",AND(D54=plotting!$C$32+5,D54&lt;plotting!$D$32),"sub_25.6",AND(D54&gt;=plotting!$D$32,D54&lt;plotting!$C$33+2.5),"na",AND(D54=plotting!$C$33+2.5,D54&lt;=plotting!$D$33),"sub_40.1",AND(D54=plotting!$C$33+3,D54&lt;=plotting!$D$33),"sub_40.2",AND(D54=plotting!$C$33+3.5,D54&lt;=plotting!$D$33),"sub_40.3",AND(D54=plotting!$C$33+4,D54&lt;=plotting!$D$33),"sub_40.4",AND(D54=plotting!$C$33+4.5,D54&lt;=plotting!$D$33),"sub_40.5",AND(D54=plotting!$C$33+5,D54&lt;plotting!$D$33),"sub_40.6",AND(D54&gt;=plotting!$D$33,D54&lt;plotting!$C$34+2.5),"na",AND(D54=plotting!$C$34+2.5,D54&lt;=plotting!$D$34),"new_40.1",AND(D54=plotting!$C$34+3,D54&lt;=plotting!$D$34),"new_40.2",AND(D54=plotting!$C$34+3.5,D54&lt;=plotting!$D$34),"new_40.3",AND(D54=plotting!$C$34+4,D54&lt;=plotting!$D$34),"new_40.4",AND(D54=plotting!$C$34+4.5,D54&lt;=plotting!$D$34),"new_40.5",AND(D54=plotting!$C$34+5,D54&lt;plotting!$D$34),"new_40.6",AND(D54&gt;=plotting!$D$34,D54&lt;=plotting!$C$40),"na",AND(D54=plotting!$C$40+0.5,D54&lt;=plotting!$D$40),"max.1",AND(D54=plotting!$C$40+1,D54&lt;=plotting!$D$40),"max.2",AND(D54=plotting!$C$40+1.5,D54&lt;=plotting!$D$40),"max.3",AND(D54=plotting!$C$40+2,D54&lt;=plotting!$D$40),"max.4",AND(D54=plotting!$C$40+2.5,D54&lt;=plotting!$D$40),"max.5",AND(D54=plotting!$C$40+3,D54&lt;=plotting!$D$40),"max.6",AND(D54=plotting!$C$40+3.5,D54&lt;=plotting!$D$40),"max.7",AND(D54=plotting!$C$40+4,D54&lt;=plotting!$D$40),"max.8",AND(D54=plotting!$C$40+4.5,D54&lt;=plotting!$D$40),"max.9",AND(D54=plotting!$C$40+5,D54&lt;=plotting!$D$40),"max.10",AND(D54=plotting!$C$40+5.5,D54&lt;=plotting!$D$40),"max.11",AND(D54=plotting!$C$40+6,D54&lt;=plotting!$D$40),"max.12",AND(D54=plotting!$C$40+6.5,D54&lt;=plotting!$D$40),"max.13",AND(D54=plotting!$C$40+7,D54&lt;=plotting!$D$40),"max.14",AND(D54=plotting!$C$40+7.5,D54&lt;=plotting!$D$40),"max.15",AND(D54=plotting!$C$40+8,D54&lt;=plotting!$D$40),"max.16",AND(D54=plotting!$C$40+8.5,D54&lt;=plotting!$D$40),"max.17",AND(D54=plotting!$C$40+9,D54&lt;=plotting!$D$40),"max.18",AND(D54=plotting!$C$40+9.5,D54&lt;=plotting!$D$40),"max.19",AND(D54=plotting!$C$40+10,D54&lt;=plotting!$D$40),"max.20",AND(D54=plotting!$C$40+10.5,D54&lt;=plotting!$D$40),"max.21",AND(D54=plotting!$C$40+11,D54&lt;=plotting!$D$40),"max.22",AND(D54=plotting!$C$40+11.5,D54&lt;=plotting!$D$40),"max.23",AND(D54=plotting!$C$40+12,D54&lt;=plotting!$D$40),"max.24",AND(D54=plotting!$C$40+12.5,D54&lt;=plotting!$D$40),"max.25",AND(D54=plotting!$C$40+13,D54&lt;=plotting!$D$40),"max.26",AND(D54=plotting!$C$40+13.5,D54&lt;=plotting!$D$40),"max.27",AND(D54=plotting!$C$40+14,D54&lt;=plotting!$D$40),"max.28",AND(D54=plotting!$C$40+14.5,D54&lt;=plotting!$D$40),"max.29",AND(D54=plotting!$C$40+15,D54&lt;=plotting!$D$40),"max.30",AND(D54&gt;plotting!$D$40,D54&lt;=plotting!$C$49),"na",AND(D54=plotting!$C$49+0.5,D54&lt;=plotting!$D$49),"per.1",AND(D54=plotting!$C$49+1,D54&lt;=plotting!$D$49),"per.2",AND(D54=plotting!$C$49+1.5,D54&lt;=plotting!$D$49),"per.3",AND(D54=plotting!$C$49+2,D54&lt;=plotting!$D$49),"per.4",AND(D54=plotting!$C$49+2.5,D54&lt;=plotting!$D$49),"per.5",AND(D54=plotting!$C$49+3,D54&lt;=plotting!$D$49),"per.6",AND(D54=plotting!$C$49+3.5,D54&lt;=plotting!$D$49),"per.7",AND(D54=plotting!$C$49+4,D54&lt;=plotting!$D$49),"per.8",AND(D54=plotting!$C$49+4.5,D54&lt;=plotting!$D$49),"per.9",AND(D54=plotting!$C$49+5,D54&lt;=plotting!$D$49),"per.10",AND(D54=plotting!$C$49+5.5,D54&lt;=plotting!$D$49),"per.11",AND(D54=plotting!$C$49+6,D54&lt;=plotting!$D$49),"per.12",AND(D54=plotting!$C$49+6.5,D54&lt;=plotting!$D$49),"per.13",AND(D54=plotting!$C$49+7,D54&lt;=plotting!$D$49),"per.14",AND(D54=plotting!$C$49+7.5,D54&lt;=plotting!$D$49),"per.15",AND(D54=plotting!$C$49+8,D54&lt;=plotting!$D$49),"per.16",AND(D54=plotting!$C$49+8.5,D54&lt;=plotting!$D$49),"per.17",AND(D54=plotting!$C$49+9,D54&lt;=plotting!$D$49),"per.18",AND(D54=plotting!$C$49+9.5,D54&lt;=plotting!$D$49),"per.19",AND(D54=plotting!$C$49+10,D54&lt;=plotting!$D$49),"per.20",AND(D54=plotting!$C$49+10.5,D54&lt;=plotting!$D$49),"per.21",AND(D54=plotting!$C$49+11,D54&lt;=plotting!$D$49),"per.22",AND(D54=plotting!$C$49+11.5,D54&lt;=plotting!$D$49),"per.23",AND(D54=plotting!$C$49+12,D54&lt;=plotting!$D$49),"per.24",AND(D54=plotting!$C$49+12.5,D54&lt;=plotting!$D$49),"per.25",AND(D54=plotting!$C$49+13,D54&lt;=plotting!$D$49),"per.26",AND(D54=plotting!$C$49+13.5,D54&lt;=plotting!$D$49),"per.27",AND(D54=plotting!$C$49+14,D54&lt;=plotting!$D$49),"per.28",AND(D54=plotting!$C$49+14.5,D54&lt;=plotting!$D$49),"per.29",AND(D54=plotting!$C$49+15,D54&lt;=plotting!$D$49),"per.30",D54&gt;plotting!$D$49,"na")</f>
        <v>na</v>
      </c>
      <c r="M54" s="11" t="str" cm="1">
        <f t="array" ref="M54">_xlfn.IFS(D54&lt;plotting!$C$32+2.5,"na",AND(D54&gt;=plotting!$C$32,D54&lt;plotting!$D$32),plotting!$F$32,AND(D54&gt;=plotting!$D$32,D54&lt;plotting!$C$33+2.5),"na",AND(D54&gt;=plotting!$C$33,D54&lt;plotting!$D$33),plotting!$F$33,AND(D54&gt;=plotting!$D$33,D54&lt;plotting!$C$34+2.5),"na",AND(D54&gt;=plotting!$C$34,D54&lt;plotting!$D$34),plotting!$F$34,AND(D54&gt;=plotting!$D$34,D54&lt;plotting!$I$40),"na",D54=plotting!$I$40,plotting!$J$40,AND(D54&gt;plotting!$I$40,D54&lt;plotting!$I$41,D54&lt;plotting!$D$40),"na",D54=plotting!$I$41,plotting!$J$41,AND(D54&gt;plotting!$I$41,D54&lt;plotting!$I$42,D54&lt;plotting!$D$40),"na",D54=plotting!$I$42,plotting!$J$42,AND(D54&gt;plotting!$I$42,D54&lt;=plotting!$D$40),"na",AND(D54&gt;plotting!$D$40,D54&lt;=plotting!$C$49),"na",AND(D54&gt;plotting!$C$49,D54&lt;=plotting!$D$49),plotting!$E$49,D54&gt;plotting!$D$49,"na")</f>
        <v>na</v>
      </c>
      <c r="N54" s="11" cm="1">
        <f t="array" ref="N54">_xlfn.IFS(D54&lt;plotting!$C$32+2.5,"na",AND(D54&gt;=plotting!$C$32,D54&lt;plotting!$D$32),plotting!$G$32,AND(D54&gt;=plotting!$D$32,D54&lt;plotting!$C$33+2.5),"na",AND(D54&gt;=plotting!$C$33,D54&lt;plotting!$D$33),plotting!$G$33,AND(D54&gt;=plotting!$D$33,D54&lt;plotting!$C$34+2.5),"na",AND(D54&gt;=plotting!$C$34,D54&lt;plotting!$D$34),plotting!$G$34,AND(D54&gt;=plotting!$D$34,D54&lt;=plotting!$C$40),"na",AND(D54&gt;plotting!$C$40,D54&lt;=plotting!$D$40),plotting!$K$40,AND(D54&gt;plotting!$D$40,D54&lt;=plotting!$C$49),"na",AND(D54&gt;plotting!$C$49,D54&lt;=plotting!$F$49),plotting!$G$49,AND(D54&gt;plotting!$F$49,D54&lt;=plotting!$F$50),plotting!$G$50,AND(D54&gt;plotting!$F$50,D54&lt;=plotting!$F$51),plotting!$G$51,AND(D54&gt;plotting!$F$51,D54&lt;=plotting!$F$52),plotting!$G$52,AND(D54&gt;plotting!$F$52,D54&lt;=plotting!$F$53),plotting!$G$53,AND(D54&gt;plotting!$F$53,D54&lt;=plotting!$D$49),plotting!$G$54,D54&gt;plotting!$D$49,"na")</f>
        <v>0</v>
      </c>
      <c r="O54" s="11" t="str">
        <f>IF(AND(D54&gt;plotting!$C$40,D54&lt;=plotting!$D$40),plotting!$H$40,"na")</f>
        <v>na</v>
      </c>
      <c r="P54" t="str">
        <f>IF(AND(D54&gt;plotting!$C$40,D54&lt;=plotting!$D$40),plotting!$L$40,"na")</f>
        <v>na</v>
      </c>
      <c r="Q54" t="str">
        <f>IF(AND(D54&gt;plotting!$C$40,D54&lt;=plotting!$D$40),plotting!$J$43,"na")</f>
        <v>na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35">
      <c r="A55" s="11">
        <f>IF(plotting!$D$4&gt;0,plotting!$D$4,"na")</f>
        <v>5</v>
      </c>
      <c r="B55" s="11" t="str">
        <f>IF(plotting!$D$10&gt;0,plotting!$D$10,"na")</f>
        <v>idr4000_h24</v>
      </c>
      <c r="C55" s="11" t="str">
        <f>IF(plotting!$D$11&gt;0,plotting!$D$11,"na")</f>
        <v>t1</v>
      </c>
      <c r="D55" s="11">
        <v>27</v>
      </c>
      <c r="E55" s="11" t="str">
        <f>IF(plotting!$D$5&gt;0,plotting!$D$5,"na")</f>
        <v>M</v>
      </c>
      <c r="F55" s="11">
        <f>IF(plotting!$D$7&gt;0,plotting!$D$7,"na")</f>
        <v>180</v>
      </c>
      <c r="G55" s="11">
        <f>IF(plotting!$D$8&gt;0,plotting!$D$8,"na")</f>
        <v>74.599999999999994</v>
      </c>
      <c r="H55" s="11">
        <f>IF(AND(plotting!$D$6&gt;0,plotting!$D$12&gt;0),(plotting!$D$12-plotting!$D$6)/365,"na")</f>
        <v>23.183561643835617</v>
      </c>
      <c r="I55" s="11">
        <f>IF(plotting!$D$18&gt;0,plotting!$D$18,"na")</f>
        <v>18.8</v>
      </c>
      <c r="J55" s="11">
        <f>IF(plotting!$D$19&gt;0,plotting!$D$19,"na")</f>
        <v>66</v>
      </c>
      <c r="K55" s="11">
        <f>IF(plotting!$D$13&gt;0,plotting!$D$13*24,"na")</f>
        <v>9.4666666666666668</v>
      </c>
      <c r="L55" s="12" t="str" cm="1">
        <f t="array" ref="L55">_xlfn.IFS(D55&lt;plotting!$C$32+2.5,"na",AND(D55=plotting!$C$32+2.5,D55&lt;=plotting!$D$32),"sub_25.1",AND(D55=plotting!$C$32+3,D55&lt;=plotting!$D$32),"sub_25.2",AND(D55=plotting!$C$32+3.5,D55&lt;=plotting!$D$32),"sub_25.3",AND(D55=plotting!$C$32+4,D55&lt;=plotting!$D$32),"sub_25.4",AND(D55=plotting!$C$32+4.5,D55&lt;=plotting!$D$32),"sub_25.5",AND(D55=plotting!$C$32+5,D55&lt;plotting!$D$32),"sub_25.6",AND(D55&gt;=plotting!$D$32,D55&lt;plotting!$C$33+2.5),"na",AND(D55=plotting!$C$33+2.5,D55&lt;=plotting!$D$33),"sub_40.1",AND(D55=plotting!$C$33+3,D55&lt;=plotting!$D$33),"sub_40.2",AND(D55=plotting!$C$33+3.5,D55&lt;=plotting!$D$33),"sub_40.3",AND(D55=plotting!$C$33+4,D55&lt;=plotting!$D$33),"sub_40.4",AND(D55=plotting!$C$33+4.5,D55&lt;=plotting!$D$33),"sub_40.5",AND(D55=plotting!$C$33+5,D55&lt;plotting!$D$33),"sub_40.6",AND(D55&gt;=plotting!$D$33,D55&lt;plotting!$C$34+2.5),"na",AND(D55=plotting!$C$34+2.5,D55&lt;=plotting!$D$34),"new_40.1",AND(D55=plotting!$C$34+3,D55&lt;=plotting!$D$34),"new_40.2",AND(D55=plotting!$C$34+3.5,D55&lt;=plotting!$D$34),"new_40.3",AND(D55=plotting!$C$34+4,D55&lt;=plotting!$D$34),"new_40.4",AND(D55=plotting!$C$34+4.5,D55&lt;=plotting!$D$34),"new_40.5",AND(D55=plotting!$C$34+5,D55&lt;plotting!$D$34),"new_40.6",AND(D55&gt;=plotting!$D$34,D55&lt;=plotting!$C$40),"na",AND(D55=plotting!$C$40+0.5,D55&lt;=plotting!$D$40),"max.1",AND(D55=plotting!$C$40+1,D55&lt;=plotting!$D$40),"max.2",AND(D55=plotting!$C$40+1.5,D55&lt;=plotting!$D$40),"max.3",AND(D55=plotting!$C$40+2,D55&lt;=plotting!$D$40),"max.4",AND(D55=plotting!$C$40+2.5,D55&lt;=plotting!$D$40),"max.5",AND(D55=plotting!$C$40+3,D55&lt;=plotting!$D$40),"max.6",AND(D55=plotting!$C$40+3.5,D55&lt;=plotting!$D$40),"max.7",AND(D55=plotting!$C$40+4,D55&lt;=plotting!$D$40),"max.8",AND(D55=plotting!$C$40+4.5,D55&lt;=plotting!$D$40),"max.9",AND(D55=plotting!$C$40+5,D55&lt;=plotting!$D$40),"max.10",AND(D55=plotting!$C$40+5.5,D55&lt;=plotting!$D$40),"max.11",AND(D55=plotting!$C$40+6,D55&lt;=plotting!$D$40),"max.12",AND(D55=plotting!$C$40+6.5,D55&lt;=plotting!$D$40),"max.13",AND(D55=plotting!$C$40+7,D55&lt;=plotting!$D$40),"max.14",AND(D55=plotting!$C$40+7.5,D55&lt;=plotting!$D$40),"max.15",AND(D55=plotting!$C$40+8,D55&lt;=plotting!$D$40),"max.16",AND(D55=plotting!$C$40+8.5,D55&lt;=plotting!$D$40),"max.17",AND(D55=plotting!$C$40+9,D55&lt;=plotting!$D$40),"max.18",AND(D55=plotting!$C$40+9.5,D55&lt;=plotting!$D$40),"max.19",AND(D55=plotting!$C$40+10,D55&lt;=plotting!$D$40),"max.20",AND(D55=plotting!$C$40+10.5,D55&lt;=plotting!$D$40),"max.21",AND(D55=plotting!$C$40+11,D55&lt;=plotting!$D$40),"max.22",AND(D55=plotting!$C$40+11.5,D55&lt;=plotting!$D$40),"max.23",AND(D55=plotting!$C$40+12,D55&lt;=plotting!$D$40),"max.24",AND(D55=plotting!$C$40+12.5,D55&lt;=plotting!$D$40),"max.25",AND(D55=plotting!$C$40+13,D55&lt;=plotting!$D$40),"max.26",AND(D55=plotting!$C$40+13.5,D55&lt;=plotting!$D$40),"max.27",AND(D55=plotting!$C$40+14,D55&lt;=plotting!$D$40),"max.28",AND(D55=plotting!$C$40+14.5,D55&lt;=plotting!$D$40),"max.29",AND(D55=plotting!$C$40+15,D55&lt;=plotting!$D$40),"max.30",AND(D55&gt;plotting!$D$40,D55&lt;=plotting!$C$49),"na",AND(D55=plotting!$C$49+0.5,D55&lt;=plotting!$D$49),"per.1",AND(D55=plotting!$C$49+1,D55&lt;=plotting!$D$49),"per.2",AND(D55=plotting!$C$49+1.5,D55&lt;=plotting!$D$49),"per.3",AND(D55=plotting!$C$49+2,D55&lt;=plotting!$D$49),"per.4",AND(D55=plotting!$C$49+2.5,D55&lt;=plotting!$D$49),"per.5",AND(D55=plotting!$C$49+3,D55&lt;=plotting!$D$49),"per.6",AND(D55=plotting!$C$49+3.5,D55&lt;=plotting!$D$49),"per.7",AND(D55=plotting!$C$49+4,D55&lt;=plotting!$D$49),"per.8",AND(D55=plotting!$C$49+4.5,D55&lt;=plotting!$D$49),"per.9",AND(D55=plotting!$C$49+5,D55&lt;=plotting!$D$49),"per.10",AND(D55=plotting!$C$49+5.5,D55&lt;=plotting!$D$49),"per.11",AND(D55=plotting!$C$49+6,D55&lt;=plotting!$D$49),"per.12",AND(D55=plotting!$C$49+6.5,D55&lt;=plotting!$D$49),"per.13",AND(D55=plotting!$C$49+7,D55&lt;=plotting!$D$49),"per.14",AND(D55=plotting!$C$49+7.5,D55&lt;=plotting!$D$49),"per.15",AND(D55=plotting!$C$49+8,D55&lt;=plotting!$D$49),"per.16",AND(D55=plotting!$C$49+8.5,D55&lt;=plotting!$D$49),"per.17",AND(D55=plotting!$C$49+9,D55&lt;=plotting!$D$49),"per.18",AND(D55=plotting!$C$49+9.5,D55&lt;=plotting!$D$49),"per.19",AND(D55=plotting!$C$49+10,D55&lt;=plotting!$D$49),"per.20",AND(D55=plotting!$C$49+10.5,D55&lt;=plotting!$D$49),"per.21",AND(D55=plotting!$C$49+11,D55&lt;=plotting!$D$49),"per.22",AND(D55=plotting!$C$49+11.5,D55&lt;=plotting!$D$49),"per.23",AND(D55=plotting!$C$49+12,D55&lt;=plotting!$D$49),"per.24",AND(D55=plotting!$C$49+12.5,D55&lt;=plotting!$D$49),"per.25",AND(D55=plotting!$C$49+13,D55&lt;=plotting!$D$49),"per.26",AND(D55=plotting!$C$49+13.5,D55&lt;=plotting!$D$49),"per.27",AND(D55=plotting!$C$49+14,D55&lt;=plotting!$D$49),"per.28",AND(D55=plotting!$C$49+14.5,D55&lt;=plotting!$D$49),"per.29",AND(D55=plotting!$C$49+15,D55&lt;=plotting!$D$49),"per.30",D55&gt;plotting!$D$49,"na")</f>
        <v>na</v>
      </c>
      <c r="M55" s="11" t="str" cm="1">
        <f t="array" ref="M55">_xlfn.IFS(D55&lt;plotting!$C$32+2.5,"na",AND(D55&gt;=plotting!$C$32,D55&lt;plotting!$D$32),plotting!$F$32,AND(D55&gt;=plotting!$D$32,D55&lt;plotting!$C$33+2.5),"na",AND(D55&gt;=plotting!$C$33,D55&lt;plotting!$D$33),plotting!$F$33,AND(D55&gt;=plotting!$D$33,D55&lt;plotting!$C$34+2.5),"na",AND(D55&gt;=plotting!$C$34,D55&lt;plotting!$D$34),plotting!$F$34,AND(D55&gt;=plotting!$D$34,D55&lt;plotting!$I$40),"na",D55=plotting!$I$40,plotting!$J$40,AND(D55&gt;plotting!$I$40,D55&lt;plotting!$I$41,D55&lt;plotting!$D$40),"na",D55=plotting!$I$41,plotting!$J$41,AND(D55&gt;plotting!$I$41,D55&lt;plotting!$I$42,D55&lt;plotting!$D$40),"na",D55=plotting!$I$42,plotting!$J$42,AND(D55&gt;plotting!$I$42,D55&lt;=plotting!$D$40),"na",AND(D55&gt;plotting!$D$40,D55&lt;=plotting!$C$49),"na",AND(D55&gt;plotting!$C$49,D55&lt;=plotting!$D$49),plotting!$E$49,D55&gt;plotting!$D$49,"na")</f>
        <v>na</v>
      </c>
      <c r="N55" s="11" cm="1">
        <f t="array" ref="N55">_xlfn.IFS(D55&lt;plotting!$C$32+2.5,"na",AND(D55&gt;=plotting!$C$32,D55&lt;plotting!$D$32),plotting!$G$32,AND(D55&gt;=plotting!$D$32,D55&lt;plotting!$C$33+2.5),"na",AND(D55&gt;=plotting!$C$33,D55&lt;plotting!$D$33),plotting!$G$33,AND(D55&gt;=plotting!$D$33,D55&lt;plotting!$C$34+2.5),"na",AND(D55&gt;=plotting!$C$34,D55&lt;plotting!$D$34),plotting!$G$34,AND(D55&gt;=plotting!$D$34,D55&lt;=plotting!$C$40),"na",AND(D55&gt;plotting!$C$40,D55&lt;=plotting!$D$40),plotting!$K$40,AND(D55&gt;plotting!$D$40,D55&lt;=plotting!$C$49),"na",AND(D55&gt;plotting!$C$49,D55&lt;=plotting!$F$49),plotting!$G$49,AND(D55&gt;plotting!$F$49,D55&lt;=plotting!$F$50),plotting!$G$50,AND(D55&gt;plotting!$F$50,D55&lt;=plotting!$F$51),plotting!$G$51,AND(D55&gt;plotting!$F$51,D55&lt;=plotting!$F$52),plotting!$G$52,AND(D55&gt;plotting!$F$52,D55&lt;=plotting!$F$53),plotting!$G$53,AND(D55&gt;plotting!$F$53,D55&lt;=plotting!$D$49),plotting!$G$54,D55&gt;plotting!$D$49,"na")</f>
        <v>0</v>
      </c>
      <c r="O55" s="11" t="str">
        <f>IF(AND(D55&gt;plotting!$C$40,D55&lt;=plotting!$D$40),plotting!$H$40,"na")</f>
        <v>na</v>
      </c>
      <c r="P55" t="str">
        <f>IF(AND(D55&gt;plotting!$C$40,D55&lt;=plotting!$D$40),plotting!$L$40,"na")</f>
        <v>na</v>
      </c>
      <c r="Q55" t="str">
        <f>IF(AND(D55&gt;plotting!$C$40,D55&lt;=plotting!$D$40),plotting!$J$43,"na")</f>
        <v>na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35">
      <c r="A56" s="11">
        <f>IF(plotting!$D$4&gt;0,plotting!$D$4,"na")</f>
        <v>5</v>
      </c>
      <c r="B56" s="11" t="str">
        <f>IF(plotting!$D$10&gt;0,plotting!$D$10,"na")</f>
        <v>idr4000_h24</v>
      </c>
      <c r="C56" s="11" t="str">
        <f>IF(plotting!$D$11&gt;0,plotting!$D$11,"na")</f>
        <v>t1</v>
      </c>
      <c r="D56" s="11">
        <v>27.5</v>
      </c>
      <c r="E56" s="11" t="str">
        <f>IF(plotting!$D$5&gt;0,plotting!$D$5,"na")</f>
        <v>M</v>
      </c>
      <c r="F56" s="11">
        <f>IF(plotting!$D$7&gt;0,plotting!$D$7,"na")</f>
        <v>180</v>
      </c>
      <c r="G56" s="11">
        <f>IF(plotting!$D$8&gt;0,plotting!$D$8,"na")</f>
        <v>74.599999999999994</v>
      </c>
      <c r="H56" s="11">
        <f>IF(AND(plotting!$D$6&gt;0,plotting!$D$12&gt;0),(plotting!$D$12-plotting!$D$6)/365,"na")</f>
        <v>23.183561643835617</v>
      </c>
      <c r="I56" s="11">
        <f>IF(plotting!$D$18&gt;0,plotting!$D$18,"na")</f>
        <v>18.8</v>
      </c>
      <c r="J56" s="11">
        <f>IF(plotting!$D$19&gt;0,plotting!$D$19,"na")</f>
        <v>66</v>
      </c>
      <c r="K56" s="11">
        <f>IF(plotting!$D$13&gt;0,plotting!$D$13*24,"na")</f>
        <v>9.4666666666666668</v>
      </c>
      <c r="L56" s="12" t="str" cm="1">
        <f t="array" ref="L56">_xlfn.IFS(D56&lt;plotting!$C$32+2.5,"na",AND(D56=plotting!$C$32+2.5,D56&lt;=plotting!$D$32),"sub_25.1",AND(D56=plotting!$C$32+3,D56&lt;=plotting!$D$32),"sub_25.2",AND(D56=plotting!$C$32+3.5,D56&lt;=plotting!$D$32),"sub_25.3",AND(D56=plotting!$C$32+4,D56&lt;=plotting!$D$32),"sub_25.4",AND(D56=plotting!$C$32+4.5,D56&lt;=plotting!$D$32),"sub_25.5",AND(D56=plotting!$C$32+5,D56&lt;plotting!$D$32),"sub_25.6",AND(D56&gt;=plotting!$D$32,D56&lt;plotting!$C$33+2.5),"na",AND(D56=plotting!$C$33+2.5,D56&lt;=plotting!$D$33),"sub_40.1",AND(D56=plotting!$C$33+3,D56&lt;=plotting!$D$33),"sub_40.2",AND(D56=plotting!$C$33+3.5,D56&lt;=plotting!$D$33),"sub_40.3",AND(D56=plotting!$C$33+4,D56&lt;=plotting!$D$33),"sub_40.4",AND(D56=plotting!$C$33+4.5,D56&lt;=plotting!$D$33),"sub_40.5",AND(D56=plotting!$C$33+5,D56&lt;plotting!$D$33),"sub_40.6",AND(D56&gt;=plotting!$D$33,D56&lt;plotting!$C$34+2.5),"na",AND(D56=plotting!$C$34+2.5,D56&lt;=plotting!$D$34),"new_40.1",AND(D56=plotting!$C$34+3,D56&lt;=plotting!$D$34),"new_40.2",AND(D56=plotting!$C$34+3.5,D56&lt;=plotting!$D$34),"new_40.3",AND(D56=plotting!$C$34+4,D56&lt;=plotting!$D$34),"new_40.4",AND(D56=plotting!$C$34+4.5,D56&lt;=plotting!$D$34),"new_40.5",AND(D56=plotting!$C$34+5,D56&lt;plotting!$D$34),"new_40.6",AND(D56&gt;=plotting!$D$34,D56&lt;=plotting!$C$40),"na",AND(D56=plotting!$C$40+0.5,D56&lt;=plotting!$D$40),"max.1",AND(D56=plotting!$C$40+1,D56&lt;=plotting!$D$40),"max.2",AND(D56=plotting!$C$40+1.5,D56&lt;=plotting!$D$40),"max.3",AND(D56=plotting!$C$40+2,D56&lt;=plotting!$D$40),"max.4",AND(D56=plotting!$C$40+2.5,D56&lt;=plotting!$D$40),"max.5",AND(D56=plotting!$C$40+3,D56&lt;=plotting!$D$40),"max.6",AND(D56=plotting!$C$40+3.5,D56&lt;=plotting!$D$40),"max.7",AND(D56=plotting!$C$40+4,D56&lt;=plotting!$D$40),"max.8",AND(D56=plotting!$C$40+4.5,D56&lt;=plotting!$D$40),"max.9",AND(D56=plotting!$C$40+5,D56&lt;=plotting!$D$40),"max.10",AND(D56=plotting!$C$40+5.5,D56&lt;=plotting!$D$40),"max.11",AND(D56=plotting!$C$40+6,D56&lt;=plotting!$D$40),"max.12",AND(D56=plotting!$C$40+6.5,D56&lt;=plotting!$D$40),"max.13",AND(D56=plotting!$C$40+7,D56&lt;=plotting!$D$40),"max.14",AND(D56=plotting!$C$40+7.5,D56&lt;=plotting!$D$40),"max.15",AND(D56=plotting!$C$40+8,D56&lt;=plotting!$D$40),"max.16",AND(D56=plotting!$C$40+8.5,D56&lt;=plotting!$D$40),"max.17",AND(D56=plotting!$C$40+9,D56&lt;=plotting!$D$40),"max.18",AND(D56=plotting!$C$40+9.5,D56&lt;=plotting!$D$40),"max.19",AND(D56=plotting!$C$40+10,D56&lt;=plotting!$D$40),"max.20",AND(D56=plotting!$C$40+10.5,D56&lt;=plotting!$D$40),"max.21",AND(D56=plotting!$C$40+11,D56&lt;=plotting!$D$40),"max.22",AND(D56=plotting!$C$40+11.5,D56&lt;=plotting!$D$40),"max.23",AND(D56=plotting!$C$40+12,D56&lt;=plotting!$D$40),"max.24",AND(D56=plotting!$C$40+12.5,D56&lt;=plotting!$D$40),"max.25",AND(D56=plotting!$C$40+13,D56&lt;=plotting!$D$40),"max.26",AND(D56=plotting!$C$40+13.5,D56&lt;=plotting!$D$40),"max.27",AND(D56=plotting!$C$40+14,D56&lt;=plotting!$D$40),"max.28",AND(D56=plotting!$C$40+14.5,D56&lt;=plotting!$D$40),"max.29",AND(D56=plotting!$C$40+15,D56&lt;=plotting!$D$40),"max.30",AND(D56&gt;plotting!$D$40,D56&lt;=plotting!$C$49),"na",AND(D56=plotting!$C$49+0.5,D56&lt;=plotting!$D$49),"per.1",AND(D56=plotting!$C$49+1,D56&lt;=plotting!$D$49),"per.2",AND(D56=plotting!$C$49+1.5,D56&lt;=plotting!$D$49),"per.3",AND(D56=plotting!$C$49+2,D56&lt;=plotting!$D$49),"per.4",AND(D56=plotting!$C$49+2.5,D56&lt;=plotting!$D$49),"per.5",AND(D56=plotting!$C$49+3,D56&lt;=plotting!$D$49),"per.6",AND(D56=plotting!$C$49+3.5,D56&lt;=plotting!$D$49),"per.7",AND(D56=plotting!$C$49+4,D56&lt;=plotting!$D$49),"per.8",AND(D56=plotting!$C$49+4.5,D56&lt;=plotting!$D$49),"per.9",AND(D56=plotting!$C$49+5,D56&lt;=plotting!$D$49),"per.10",AND(D56=plotting!$C$49+5.5,D56&lt;=plotting!$D$49),"per.11",AND(D56=plotting!$C$49+6,D56&lt;=plotting!$D$49),"per.12",AND(D56=plotting!$C$49+6.5,D56&lt;=plotting!$D$49),"per.13",AND(D56=plotting!$C$49+7,D56&lt;=plotting!$D$49),"per.14",AND(D56=plotting!$C$49+7.5,D56&lt;=plotting!$D$49),"per.15",AND(D56=plotting!$C$49+8,D56&lt;=plotting!$D$49),"per.16",AND(D56=plotting!$C$49+8.5,D56&lt;=plotting!$D$49),"per.17",AND(D56=plotting!$C$49+9,D56&lt;=plotting!$D$49),"per.18",AND(D56=plotting!$C$49+9.5,D56&lt;=plotting!$D$49),"per.19",AND(D56=plotting!$C$49+10,D56&lt;=plotting!$D$49),"per.20",AND(D56=plotting!$C$49+10.5,D56&lt;=plotting!$D$49),"per.21",AND(D56=plotting!$C$49+11,D56&lt;=plotting!$D$49),"per.22",AND(D56=plotting!$C$49+11.5,D56&lt;=plotting!$D$49),"per.23",AND(D56=plotting!$C$49+12,D56&lt;=plotting!$D$49),"per.24",AND(D56=plotting!$C$49+12.5,D56&lt;=plotting!$D$49),"per.25",AND(D56=plotting!$C$49+13,D56&lt;=plotting!$D$49),"per.26",AND(D56=plotting!$C$49+13.5,D56&lt;=plotting!$D$49),"per.27",AND(D56=plotting!$C$49+14,D56&lt;=plotting!$D$49),"per.28",AND(D56=plotting!$C$49+14.5,D56&lt;=plotting!$D$49),"per.29",AND(D56=plotting!$C$49+15,D56&lt;=plotting!$D$49),"per.30",D56&gt;plotting!$D$49,"na")</f>
        <v>na</v>
      </c>
      <c r="M56" s="11" t="str" cm="1">
        <f t="array" ref="M56">_xlfn.IFS(D56&lt;plotting!$C$32+2.5,"na",AND(D56&gt;=plotting!$C$32,D56&lt;plotting!$D$32),plotting!$F$32,AND(D56&gt;=plotting!$D$32,D56&lt;plotting!$C$33+2.5),"na",AND(D56&gt;=plotting!$C$33,D56&lt;plotting!$D$33),plotting!$F$33,AND(D56&gt;=plotting!$D$33,D56&lt;plotting!$C$34+2.5),"na",AND(D56&gt;=plotting!$C$34,D56&lt;plotting!$D$34),plotting!$F$34,AND(D56&gt;=plotting!$D$34,D56&lt;plotting!$I$40),"na",D56=plotting!$I$40,plotting!$J$40,AND(D56&gt;plotting!$I$40,D56&lt;plotting!$I$41,D56&lt;plotting!$D$40),"na",D56=plotting!$I$41,plotting!$J$41,AND(D56&gt;plotting!$I$41,D56&lt;plotting!$I$42,D56&lt;plotting!$D$40),"na",D56=plotting!$I$42,plotting!$J$42,AND(D56&gt;plotting!$I$42,D56&lt;=plotting!$D$40),"na",AND(D56&gt;plotting!$D$40,D56&lt;=plotting!$C$49),"na",AND(D56&gt;plotting!$C$49,D56&lt;=plotting!$D$49),plotting!$E$49,D56&gt;plotting!$D$49,"na")</f>
        <v>na</v>
      </c>
      <c r="N56" s="11" cm="1">
        <f t="array" ref="N56">_xlfn.IFS(D56&lt;plotting!$C$32+2.5,"na",AND(D56&gt;=plotting!$C$32,D56&lt;plotting!$D$32),plotting!$G$32,AND(D56&gt;=plotting!$D$32,D56&lt;plotting!$C$33+2.5),"na",AND(D56&gt;=plotting!$C$33,D56&lt;plotting!$D$33),plotting!$G$33,AND(D56&gt;=plotting!$D$33,D56&lt;plotting!$C$34+2.5),"na",AND(D56&gt;=plotting!$C$34,D56&lt;plotting!$D$34),plotting!$G$34,AND(D56&gt;=plotting!$D$34,D56&lt;=plotting!$C$40),"na",AND(D56&gt;plotting!$C$40,D56&lt;=plotting!$D$40),plotting!$K$40,AND(D56&gt;plotting!$D$40,D56&lt;=plotting!$C$49),"na",AND(D56&gt;plotting!$C$49,D56&lt;=plotting!$F$49),plotting!$G$49,AND(D56&gt;plotting!$F$49,D56&lt;=plotting!$F$50),plotting!$G$50,AND(D56&gt;plotting!$F$50,D56&lt;=plotting!$F$51),plotting!$G$51,AND(D56&gt;plotting!$F$51,D56&lt;=plotting!$F$52),plotting!$G$52,AND(D56&gt;plotting!$F$52,D56&lt;=plotting!$F$53),plotting!$G$53,AND(D56&gt;plotting!$F$53,D56&lt;=plotting!$D$49),plotting!$G$54,D56&gt;plotting!$D$49,"na")</f>
        <v>0</v>
      </c>
      <c r="O56" s="11" t="str">
        <f>IF(AND(D56&gt;plotting!$C$40,D56&lt;=plotting!$D$40),plotting!$H$40,"na")</f>
        <v>na</v>
      </c>
      <c r="P56" t="str">
        <f>IF(AND(D56&gt;plotting!$C$40,D56&lt;=plotting!$D$40),plotting!$L$40,"na")</f>
        <v>na</v>
      </c>
      <c r="Q56" t="str">
        <f>IF(AND(D56&gt;plotting!$C$40,D56&lt;=plotting!$D$40),plotting!$J$43,"na")</f>
        <v>na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35">
      <c r="A57" s="11">
        <f>IF(plotting!$D$4&gt;0,plotting!$D$4,"na")</f>
        <v>5</v>
      </c>
      <c r="B57" s="11" t="str">
        <f>IF(plotting!$D$10&gt;0,plotting!$D$10,"na")</f>
        <v>idr4000_h24</v>
      </c>
      <c r="C57" s="11" t="str">
        <f>IF(plotting!$D$11&gt;0,plotting!$D$11,"na")</f>
        <v>t1</v>
      </c>
      <c r="D57" s="11">
        <v>28</v>
      </c>
      <c r="E57" s="11" t="str">
        <f>IF(plotting!$D$5&gt;0,plotting!$D$5,"na")</f>
        <v>M</v>
      </c>
      <c r="F57" s="11">
        <f>IF(plotting!$D$7&gt;0,plotting!$D$7,"na")</f>
        <v>180</v>
      </c>
      <c r="G57" s="11">
        <f>IF(plotting!$D$8&gt;0,plotting!$D$8,"na")</f>
        <v>74.599999999999994</v>
      </c>
      <c r="H57" s="11">
        <f>IF(AND(plotting!$D$6&gt;0,plotting!$D$12&gt;0),(plotting!$D$12-plotting!$D$6)/365,"na")</f>
        <v>23.183561643835617</v>
      </c>
      <c r="I57" s="11">
        <f>IF(plotting!$D$18&gt;0,plotting!$D$18,"na")</f>
        <v>18.8</v>
      </c>
      <c r="J57" s="11">
        <f>IF(plotting!$D$19&gt;0,plotting!$D$19,"na")</f>
        <v>66</v>
      </c>
      <c r="K57" s="11">
        <f>IF(plotting!$D$13&gt;0,plotting!$D$13*24,"na")</f>
        <v>9.4666666666666668</v>
      </c>
      <c r="L57" s="12" t="str" cm="1">
        <f t="array" ref="L57">_xlfn.IFS(D57&lt;plotting!$C$32+2.5,"na",AND(D57=plotting!$C$32+2.5,D57&lt;=plotting!$D$32),"sub_25.1",AND(D57=plotting!$C$32+3,D57&lt;=plotting!$D$32),"sub_25.2",AND(D57=plotting!$C$32+3.5,D57&lt;=plotting!$D$32),"sub_25.3",AND(D57=plotting!$C$32+4,D57&lt;=plotting!$D$32),"sub_25.4",AND(D57=plotting!$C$32+4.5,D57&lt;=plotting!$D$32),"sub_25.5",AND(D57=plotting!$C$32+5,D57&lt;plotting!$D$32),"sub_25.6",AND(D57&gt;=plotting!$D$32,D57&lt;plotting!$C$33+2.5),"na",AND(D57=plotting!$C$33+2.5,D57&lt;=plotting!$D$33),"sub_40.1",AND(D57=plotting!$C$33+3,D57&lt;=plotting!$D$33),"sub_40.2",AND(D57=plotting!$C$33+3.5,D57&lt;=plotting!$D$33),"sub_40.3",AND(D57=plotting!$C$33+4,D57&lt;=plotting!$D$33),"sub_40.4",AND(D57=plotting!$C$33+4.5,D57&lt;=plotting!$D$33),"sub_40.5",AND(D57=plotting!$C$33+5,D57&lt;plotting!$D$33),"sub_40.6",AND(D57&gt;=plotting!$D$33,D57&lt;plotting!$C$34+2.5),"na",AND(D57=plotting!$C$34+2.5,D57&lt;=plotting!$D$34),"new_40.1",AND(D57=plotting!$C$34+3,D57&lt;=plotting!$D$34),"new_40.2",AND(D57=plotting!$C$34+3.5,D57&lt;=plotting!$D$34),"new_40.3",AND(D57=plotting!$C$34+4,D57&lt;=plotting!$D$34),"new_40.4",AND(D57=plotting!$C$34+4.5,D57&lt;=plotting!$D$34),"new_40.5",AND(D57=plotting!$C$34+5,D57&lt;plotting!$D$34),"new_40.6",AND(D57&gt;=plotting!$D$34,D57&lt;=plotting!$C$40),"na",AND(D57=plotting!$C$40+0.5,D57&lt;=plotting!$D$40),"max.1",AND(D57=plotting!$C$40+1,D57&lt;=plotting!$D$40),"max.2",AND(D57=plotting!$C$40+1.5,D57&lt;=plotting!$D$40),"max.3",AND(D57=plotting!$C$40+2,D57&lt;=plotting!$D$40),"max.4",AND(D57=plotting!$C$40+2.5,D57&lt;=plotting!$D$40),"max.5",AND(D57=plotting!$C$40+3,D57&lt;=plotting!$D$40),"max.6",AND(D57=plotting!$C$40+3.5,D57&lt;=plotting!$D$40),"max.7",AND(D57=plotting!$C$40+4,D57&lt;=plotting!$D$40),"max.8",AND(D57=plotting!$C$40+4.5,D57&lt;=plotting!$D$40),"max.9",AND(D57=plotting!$C$40+5,D57&lt;=plotting!$D$40),"max.10",AND(D57=plotting!$C$40+5.5,D57&lt;=plotting!$D$40),"max.11",AND(D57=plotting!$C$40+6,D57&lt;=plotting!$D$40),"max.12",AND(D57=plotting!$C$40+6.5,D57&lt;=plotting!$D$40),"max.13",AND(D57=plotting!$C$40+7,D57&lt;=plotting!$D$40),"max.14",AND(D57=plotting!$C$40+7.5,D57&lt;=plotting!$D$40),"max.15",AND(D57=plotting!$C$40+8,D57&lt;=plotting!$D$40),"max.16",AND(D57=plotting!$C$40+8.5,D57&lt;=plotting!$D$40),"max.17",AND(D57=plotting!$C$40+9,D57&lt;=plotting!$D$40),"max.18",AND(D57=plotting!$C$40+9.5,D57&lt;=plotting!$D$40),"max.19",AND(D57=plotting!$C$40+10,D57&lt;=plotting!$D$40),"max.20",AND(D57=plotting!$C$40+10.5,D57&lt;=plotting!$D$40),"max.21",AND(D57=plotting!$C$40+11,D57&lt;=plotting!$D$40),"max.22",AND(D57=plotting!$C$40+11.5,D57&lt;=plotting!$D$40),"max.23",AND(D57=plotting!$C$40+12,D57&lt;=plotting!$D$40),"max.24",AND(D57=plotting!$C$40+12.5,D57&lt;=plotting!$D$40),"max.25",AND(D57=plotting!$C$40+13,D57&lt;=plotting!$D$40),"max.26",AND(D57=plotting!$C$40+13.5,D57&lt;=plotting!$D$40),"max.27",AND(D57=plotting!$C$40+14,D57&lt;=plotting!$D$40),"max.28",AND(D57=plotting!$C$40+14.5,D57&lt;=plotting!$D$40),"max.29",AND(D57=plotting!$C$40+15,D57&lt;=plotting!$D$40),"max.30",AND(D57&gt;plotting!$D$40,D57&lt;=plotting!$C$49),"na",AND(D57=plotting!$C$49+0.5,D57&lt;=plotting!$D$49),"per.1",AND(D57=plotting!$C$49+1,D57&lt;=plotting!$D$49),"per.2",AND(D57=plotting!$C$49+1.5,D57&lt;=plotting!$D$49),"per.3",AND(D57=plotting!$C$49+2,D57&lt;=plotting!$D$49),"per.4",AND(D57=plotting!$C$49+2.5,D57&lt;=plotting!$D$49),"per.5",AND(D57=plotting!$C$49+3,D57&lt;=plotting!$D$49),"per.6",AND(D57=plotting!$C$49+3.5,D57&lt;=plotting!$D$49),"per.7",AND(D57=plotting!$C$49+4,D57&lt;=plotting!$D$49),"per.8",AND(D57=plotting!$C$49+4.5,D57&lt;=plotting!$D$49),"per.9",AND(D57=plotting!$C$49+5,D57&lt;=plotting!$D$49),"per.10",AND(D57=plotting!$C$49+5.5,D57&lt;=plotting!$D$49),"per.11",AND(D57=plotting!$C$49+6,D57&lt;=plotting!$D$49),"per.12",AND(D57=plotting!$C$49+6.5,D57&lt;=plotting!$D$49),"per.13",AND(D57=plotting!$C$49+7,D57&lt;=plotting!$D$49),"per.14",AND(D57=plotting!$C$49+7.5,D57&lt;=plotting!$D$49),"per.15",AND(D57=plotting!$C$49+8,D57&lt;=plotting!$D$49),"per.16",AND(D57=plotting!$C$49+8.5,D57&lt;=plotting!$D$49),"per.17",AND(D57=plotting!$C$49+9,D57&lt;=plotting!$D$49),"per.18",AND(D57=plotting!$C$49+9.5,D57&lt;=plotting!$D$49),"per.19",AND(D57=plotting!$C$49+10,D57&lt;=plotting!$D$49),"per.20",AND(D57=plotting!$C$49+10.5,D57&lt;=plotting!$D$49),"per.21",AND(D57=plotting!$C$49+11,D57&lt;=plotting!$D$49),"per.22",AND(D57=plotting!$C$49+11.5,D57&lt;=plotting!$D$49),"per.23",AND(D57=plotting!$C$49+12,D57&lt;=plotting!$D$49),"per.24",AND(D57=plotting!$C$49+12.5,D57&lt;=plotting!$D$49),"per.25",AND(D57=plotting!$C$49+13,D57&lt;=plotting!$D$49),"per.26",AND(D57=plotting!$C$49+13.5,D57&lt;=plotting!$D$49),"per.27",AND(D57=plotting!$C$49+14,D57&lt;=plotting!$D$49),"per.28",AND(D57=plotting!$C$49+14.5,D57&lt;=plotting!$D$49),"per.29",AND(D57=plotting!$C$49+15,D57&lt;=plotting!$D$49),"per.30",D57&gt;plotting!$D$49,"na")</f>
        <v>na</v>
      </c>
      <c r="M57" s="11" t="str" cm="1">
        <f t="array" ref="M57">_xlfn.IFS(D57&lt;plotting!$C$32+2.5,"na",AND(D57&gt;=plotting!$C$32,D57&lt;plotting!$D$32),plotting!$F$32,AND(D57&gt;=plotting!$D$32,D57&lt;plotting!$C$33+2.5),"na",AND(D57&gt;=plotting!$C$33,D57&lt;plotting!$D$33),plotting!$F$33,AND(D57&gt;=plotting!$D$33,D57&lt;plotting!$C$34+2.5),"na",AND(D57&gt;=plotting!$C$34,D57&lt;plotting!$D$34),plotting!$F$34,AND(D57&gt;=plotting!$D$34,D57&lt;plotting!$I$40),"na",D57=plotting!$I$40,plotting!$J$40,AND(D57&gt;plotting!$I$40,D57&lt;plotting!$I$41,D57&lt;plotting!$D$40),"na",D57=plotting!$I$41,plotting!$J$41,AND(D57&gt;plotting!$I$41,D57&lt;plotting!$I$42,D57&lt;plotting!$D$40),"na",D57=plotting!$I$42,plotting!$J$42,AND(D57&gt;plotting!$I$42,D57&lt;=plotting!$D$40),"na",AND(D57&gt;plotting!$D$40,D57&lt;=plotting!$C$49),"na",AND(D57&gt;plotting!$C$49,D57&lt;=plotting!$D$49),plotting!$E$49,D57&gt;plotting!$D$49,"na")</f>
        <v>na</v>
      </c>
      <c r="N57" s="11" cm="1">
        <f t="array" ref="N57">_xlfn.IFS(D57&lt;plotting!$C$32+2.5,"na",AND(D57&gt;=plotting!$C$32,D57&lt;plotting!$D$32),plotting!$G$32,AND(D57&gt;=plotting!$D$32,D57&lt;plotting!$C$33+2.5),"na",AND(D57&gt;=plotting!$C$33,D57&lt;plotting!$D$33),plotting!$G$33,AND(D57&gt;=plotting!$D$33,D57&lt;plotting!$C$34+2.5),"na",AND(D57&gt;=plotting!$C$34,D57&lt;plotting!$D$34),plotting!$G$34,AND(D57&gt;=plotting!$D$34,D57&lt;=plotting!$C$40),"na",AND(D57&gt;plotting!$C$40,D57&lt;=plotting!$D$40),plotting!$K$40,AND(D57&gt;plotting!$D$40,D57&lt;=plotting!$C$49),"na",AND(D57&gt;plotting!$C$49,D57&lt;=plotting!$F$49),plotting!$G$49,AND(D57&gt;plotting!$F$49,D57&lt;=plotting!$F$50),plotting!$G$50,AND(D57&gt;plotting!$F$50,D57&lt;=plotting!$F$51),plotting!$G$51,AND(D57&gt;plotting!$F$51,D57&lt;=plotting!$F$52),plotting!$G$52,AND(D57&gt;plotting!$F$52,D57&lt;=plotting!$F$53),plotting!$G$53,AND(D57&gt;plotting!$F$53,D57&lt;=plotting!$D$49),plotting!$G$54,D57&gt;plotting!$D$49,"na")</f>
        <v>0</v>
      </c>
      <c r="O57" s="11" t="str">
        <f>IF(AND(D57&gt;plotting!$C$40,D57&lt;=plotting!$D$40),plotting!$H$40,"na")</f>
        <v>na</v>
      </c>
      <c r="P57" t="str">
        <f>IF(AND(D57&gt;plotting!$C$40,D57&lt;=plotting!$D$40),plotting!$L$40,"na")</f>
        <v>na</v>
      </c>
      <c r="Q57" t="str">
        <f>IF(AND(D57&gt;plotting!$C$40,D57&lt;=plotting!$D$40),plotting!$J$43,"na")</f>
        <v>na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35">
      <c r="A58" s="11">
        <f>IF(plotting!$D$4&gt;0,plotting!$D$4,"na")</f>
        <v>5</v>
      </c>
      <c r="B58" s="11" t="str">
        <f>IF(plotting!$D$10&gt;0,plotting!$D$10,"na")</f>
        <v>idr4000_h24</v>
      </c>
      <c r="C58" s="11" t="str">
        <f>IF(plotting!$D$11&gt;0,plotting!$D$11,"na")</f>
        <v>t1</v>
      </c>
      <c r="D58" s="11">
        <v>28.5</v>
      </c>
      <c r="E58" s="11" t="str">
        <f>IF(plotting!$D$5&gt;0,plotting!$D$5,"na")</f>
        <v>M</v>
      </c>
      <c r="F58" s="11">
        <f>IF(plotting!$D$7&gt;0,plotting!$D$7,"na")</f>
        <v>180</v>
      </c>
      <c r="G58" s="11">
        <f>IF(plotting!$D$8&gt;0,plotting!$D$8,"na")</f>
        <v>74.599999999999994</v>
      </c>
      <c r="H58" s="11">
        <f>IF(AND(plotting!$D$6&gt;0,plotting!$D$12&gt;0),(plotting!$D$12-plotting!$D$6)/365,"na")</f>
        <v>23.183561643835617</v>
      </c>
      <c r="I58" s="11">
        <f>IF(plotting!$D$18&gt;0,plotting!$D$18,"na")</f>
        <v>18.8</v>
      </c>
      <c r="J58" s="11">
        <f>IF(plotting!$D$19&gt;0,plotting!$D$19,"na")</f>
        <v>66</v>
      </c>
      <c r="K58" s="11">
        <f>IF(plotting!$D$13&gt;0,plotting!$D$13*24,"na")</f>
        <v>9.4666666666666668</v>
      </c>
      <c r="L58" s="12" t="str" cm="1">
        <f t="array" ref="L58">_xlfn.IFS(D58&lt;plotting!$C$32+2.5,"na",AND(D58=plotting!$C$32+2.5,D58&lt;=plotting!$D$32),"sub_25.1",AND(D58=plotting!$C$32+3,D58&lt;=plotting!$D$32),"sub_25.2",AND(D58=plotting!$C$32+3.5,D58&lt;=plotting!$D$32),"sub_25.3",AND(D58=plotting!$C$32+4,D58&lt;=plotting!$D$32),"sub_25.4",AND(D58=plotting!$C$32+4.5,D58&lt;=plotting!$D$32),"sub_25.5",AND(D58=plotting!$C$32+5,D58&lt;plotting!$D$32),"sub_25.6",AND(D58&gt;=plotting!$D$32,D58&lt;plotting!$C$33+2.5),"na",AND(D58=plotting!$C$33+2.5,D58&lt;=plotting!$D$33),"sub_40.1",AND(D58=plotting!$C$33+3,D58&lt;=plotting!$D$33),"sub_40.2",AND(D58=plotting!$C$33+3.5,D58&lt;=plotting!$D$33),"sub_40.3",AND(D58=plotting!$C$33+4,D58&lt;=plotting!$D$33),"sub_40.4",AND(D58=plotting!$C$33+4.5,D58&lt;=plotting!$D$33),"sub_40.5",AND(D58=plotting!$C$33+5,D58&lt;plotting!$D$33),"sub_40.6",AND(D58&gt;=plotting!$D$33,D58&lt;plotting!$C$34+2.5),"na",AND(D58=plotting!$C$34+2.5,D58&lt;=plotting!$D$34),"new_40.1",AND(D58=plotting!$C$34+3,D58&lt;=plotting!$D$34),"new_40.2",AND(D58=plotting!$C$34+3.5,D58&lt;=plotting!$D$34),"new_40.3",AND(D58=plotting!$C$34+4,D58&lt;=plotting!$D$34),"new_40.4",AND(D58=plotting!$C$34+4.5,D58&lt;=plotting!$D$34),"new_40.5",AND(D58=plotting!$C$34+5,D58&lt;plotting!$D$34),"new_40.6",AND(D58&gt;=plotting!$D$34,D58&lt;=plotting!$C$40),"na",AND(D58=plotting!$C$40+0.5,D58&lt;=plotting!$D$40),"max.1",AND(D58=plotting!$C$40+1,D58&lt;=plotting!$D$40),"max.2",AND(D58=plotting!$C$40+1.5,D58&lt;=plotting!$D$40),"max.3",AND(D58=plotting!$C$40+2,D58&lt;=plotting!$D$40),"max.4",AND(D58=plotting!$C$40+2.5,D58&lt;=plotting!$D$40),"max.5",AND(D58=plotting!$C$40+3,D58&lt;=plotting!$D$40),"max.6",AND(D58=plotting!$C$40+3.5,D58&lt;=plotting!$D$40),"max.7",AND(D58=plotting!$C$40+4,D58&lt;=plotting!$D$40),"max.8",AND(D58=plotting!$C$40+4.5,D58&lt;=plotting!$D$40),"max.9",AND(D58=plotting!$C$40+5,D58&lt;=plotting!$D$40),"max.10",AND(D58=plotting!$C$40+5.5,D58&lt;=plotting!$D$40),"max.11",AND(D58=plotting!$C$40+6,D58&lt;=plotting!$D$40),"max.12",AND(D58=plotting!$C$40+6.5,D58&lt;=plotting!$D$40),"max.13",AND(D58=plotting!$C$40+7,D58&lt;=plotting!$D$40),"max.14",AND(D58=plotting!$C$40+7.5,D58&lt;=plotting!$D$40),"max.15",AND(D58=plotting!$C$40+8,D58&lt;=plotting!$D$40),"max.16",AND(D58=plotting!$C$40+8.5,D58&lt;=plotting!$D$40),"max.17",AND(D58=plotting!$C$40+9,D58&lt;=plotting!$D$40),"max.18",AND(D58=plotting!$C$40+9.5,D58&lt;=plotting!$D$40),"max.19",AND(D58=plotting!$C$40+10,D58&lt;=plotting!$D$40),"max.20",AND(D58=plotting!$C$40+10.5,D58&lt;=plotting!$D$40),"max.21",AND(D58=plotting!$C$40+11,D58&lt;=plotting!$D$40),"max.22",AND(D58=plotting!$C$40+11.5,D58&lt;=plotting!$D$40),"max.23",AND(D58=plotting!$C$40+12,D58&lt;=plotting!$D$40),"max.24",AND(D58=plotting!$C$40+12.5,D58&lt;=plotting!$D$40),"max.25",AND(D58=plotting!$C$40+13,D58&lt;=plotting!$D$40),"max.26",AND(D58=plotting!$C$40+13.5,D58&lt;=plotting!$D$40),"max.27",AND(D58=plotting!$C$40+14,D58&lt;=plotting!$D$40),"max.28",AND(D58=plotting!$C$40+14.5,D58&lt;=plotting!$D$40),"max.29",AND(D58=plotting!$C$40+15,D58&lt;=plotting!$D$40),"max.30",AND(D58&gt;plotting!$D$40,D58&lt;=plotting!$C$49),"na",AND(D58=plotting!$C$49+0.5,D58&lt;=plotting!$D$49),"per.1",AND(D58=plotting!$C$49+1,D58&lt;=plotting!$D$49),"per.2",AND(D58=plotting!$C$49+1.5,D58&lt;=plotting!$D$49),"per.3",AND(D58=plotting!$C$49+2,D58&lt;=plotting!$D$49),"per.4",AND(D58=plotting!$C$49+2.5,D58&lt;=plotting!$D$49),"per.5",AND(D58=plotting!$C$49+3,D58&lt;=plotting!$D$49),"per.6",AND(D58=plotting!$C$49+3.5,D58&lt;=plotting!$D$49),"per.7",AND(D58=plotting!$C$49+4,D58&lt;=plotting!$D$49),"per.8",AND(D58=plotting!$C$49+4.5,D58&lt;=plotting!$D$49),"per.9",AND(D58=plotting!$C$49+5,D58&lt;=plotting!$D$49),"per.10",AND(D58=plotting!$C$49+5.5,D58&lt;=plotting!$D$49),"per.11",AND(D58=plotting!$C$49+6,D58&lt;=plotting!$D$49),"per.12",AND(D58=plotting!$C$49+6.5,D58&lt;=plotting!$D$49),"per.13",AND(D58=plotting!$C$49+7,D58&lt;=plotting!$D$49),"per.14",AND(D58=plotting!$C$49+7.5,D58&lt;=plotting!$D$49),"per.15",AND(D58=plotting!$C$49+8,D58&lt;=plotting!$D$49),"per.16",AND(D58=plotting!$C$49+8.5,D58&lt;=plotting!$D$49),"per.17",AND(D58=plotting!$C$49+9,D58&lt;=plotting!$D$49),"per.18",AND(D58=plotting!$C$49+9.5,D58&lt;=plotting!$D$49),"per.19",AND(D58=plotting!$C$49+10,D58&lt;=plotting!$D$49),"per.20",AND(D58=plotting!$C$49+10.5,D58&lt;=plotting!$D$49),"per.21",AND(D58=plotting!$C$49+11,D58&lt;=plotting!$D$49),"per.22",AND(D58=plotting!$C$49+11.5,D58&lt;=plotting!$D$49),"per.23",AND(D58=plotting!$C$49+12,D58&lt;=plotting!$D$49),"per.24",AND(D58=plotting!$C$49+12.5,D58&lt;=plotting!$D$49),"per.25",AND(D58=plotting!$C$49+13,D58&lt;=plotting!$D$49),"per.26",AND(D58=plotting!$C$49+13.5,D58&lt;=plotting!$D$49),"per.27",AND(D58=plotting!$C$49+14,D58&lt;=plotting!$D$49),"per.28",AND(D58=plotting!$C$49+14.5,D58&lt;=plotting!$D$49),"per.29",AND(D58=plotting!$C$49+15,D58&lt;=plotting!$D$49),"per.30",D58&gt;plotting!$D$49,"na")</f>
        <v>na</v>
      </c>
      <c r="M58" s="11" t="str" cm="1">
        <f t="array" ref="M58">_xlfn.IFS(D58&lt;plotting!$C$32+2.5,"na",AND(D58&gt;=plotting!$C$32,D58&lt;plotting!$D$32),plotting!$F$32,AND(D58&gt;=plotting!$D$32,D58&lt;plotting!$C$33+2.5),"na",AND(D58&gt;=plotting!$C$33,D58&lt;plotting!$D$33),plotting!$F$33,AND(D58&gt;=plotting!$D$33,D58&lt;plotting!$C$34+2.5),"na",AND(D58&gt;=plotting!$C$34,D58&lt;plotting!$D$34),plotting!$F$34,AND(D58&gt;=plotting!$D$34,D58&lt;plotting!$I$40),"na",D58=plotting!$I$40,plotting!$J$40,AND(D58&gt;plotting!$I$40,D58&lt;plotting!$I$41,D58&lt;plotting!$D$40),"na",D58=plotting!$I$41,plotting!$J$41,AND(D58&gt;plotting!$I$41,D58&lt;plotting!$I$42,D58&lt;plotting!$D$40),"na",D58=plotting!$I$42,plotting!$J$42,AND(D58&gt;plotting!$I$42,D58&lt;=plotting!$D$40),"na",AND(D58&gt;plotting!$D$40,D58&lt;=plotting!$C$49),"na",AND(D58&gt;plotting!$C$49,D58&lt;=plotting!$D$49),plotting!$E$49,D58&gt;plotting!$D$49,"na")</f>
        <v>na</v>
      </c>
      <c r="N58" s="11" cm="1">
        <f t="array" ref="N58">_xlfn.IFS(D58&lt;plotting!$C$32+2.5,"na",AND(D58&gt;=plotting!$C$32,D58&lt;plotting!$D$32),plotting!$G$32,AND(D58&gt;=plotting!$D$32,D58&lt;plotting!$C$33+2.5),"na",AND(D58&gt;=plotting!$C$33,D58&lt;plotting!$D$33),plotting!$G$33,AND(D58&gt;=plotting!$D$33,D58&lt;plotting!$C$34+2.5),"na",AND(D58&gt;=plotting!$C$34,D58&lt;plotting!$D$34),plotting!$G$34,AND(D58&gt;=plotting!$D$34,D58&lt;=plotting!$C$40),"na",AND(D58&gt;plotting!$C$40,D58&lt;=plotting!$D$40),plotting!$K$40,AND(D58&gt;plotting!$D$40,D58&lt;=plotting!$C$49),"na",AND(D58&gt;plotting!$C$49,D58&lt;=plotting!$F$49),plotting!$G$49,AND(D58&gt;plotting!$F$49,D58&lt;=plotting!$F$50),plotting!$G$50,AND(D58&gt;plotting!$F$50,D58&lt;=plotting!$F$51),plotting!$G$51,AND(D58&gt;plotting!$F$51,D58&lt;=plotting!$F$52),plotting!$G$52,AND(D58&gt;plotting!$F$52,D58&lt;=plotting!$F$53),plotting!$G$53,AND(D58&gt;plotting!$F$53,D58&lt;=plotting!$D$49),plotting!$G$54,D58&gt;plotting!$D$49,"na")</f>
        <v>0</v>
      </c>
      <c r="O58" s="11" t="str">
        <f>IF(AND(D58&gt;plotting!$C$40,D58&lt;=plotting!$D$40),plotting!$H$40,"na")</f>
        <v>na</v>
      </c>
      <c r="P58" t="str">
        <f>IF(AND(D58&gt;plotting!$C$40,D58&lt;=plotting!$D$40),plotting!$L$40,"na")</f>
        <v>na</v>
      </c>
      <c r="Q58" t="str">
        <f>IF(AND(D58&gt;plotting!$C$40,D58&lt;=plotting!$D$40),plotting!$J$43,"na")</f>
        <v>na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35">
      <c r="A59" s="11">
        <f>IF(plotting!$D$4&gt;0,plotting!$D$4,"na")</f>
        <v>5</v>
      </c>
      <c r="B59" s="11" t="str">
        <f>IF(plotting!$D$10&gt;0,plotting!$D$10,"na")</f>
        <v>idr4000_h24</v>
      </c>
      <c r="C59" s="11" t="str">
        <f>IF(plotting!$D$11&gt;0,plotting!$D$11,"na")</f>
        <v>t1</v>
      </c>
      <c r="D59" s="11">
        <v>29</v>
      </c>
      <c r="E59" s="11" t="str">
        <f>IF(plotting!$D$5&gt;0,plotting!$D$5,"na")</f>
        <v>M</v>
      </c>
      <c r="F59" s="11">
        <f>IF(plotting!$D$7&gt;0,plotting!$D$7,"na")</f>
        <v>180</v>
      </c>
      <c r="G59" s="11">
        <f>IF(plotting!$D$8&gt;0,plotting!$D$8,"na")</f>
        <v>74.599999999999994</v>
      </c>
      <c r="H59" s="11">
        <f>IF(AND(plotting!$D$6&gt;0,plotting!$D$12&gt;0),(plotting!$D$12-plotting!$D$6)/365,"na")</f>
        <v>23.183561643835617</v>
      </c>
      <c r="I59" s="11">
        <f>IF(plotting!$D$18&gt;0,plotting!$D$18,"na")</f>
        <v>18.8</v>
      </c>
      <c r="J59" s="11">
        <f>IF(plotting!$D$19&gt;0,plotting!$D$19,"na")</f>
        <v>66</v>
      </c>
      <c r="K59" s="11">
        <f>IF(plotting!$D$13&gt;0,plotting!$D$13*24,"na")</f>
        <v>9.4666666666666668</v>
      </c>
      <c r="L59" s="12" t="str" cm="1">
        <f t="array" ref="L59">_xlfn.IFS(D59&lt;plotting!$C$32+2.5,"na",AND(D59=plotting!$C$32+2.5,D59&lt;=plotting!$D$32),"sub_25.1",AND(D59=plotting!$C$32+3,D59&lt;=plotting!$D$32),"sub_25.2",AND(D59=plotting!$C$32+3.5,D59&lt;=plotting!$D$32),"sub_25.3",AND(D59=plotting!$C$32+4,D59&lt;=plotting!$D$32),"sub_25.4",AND(D59=plotting!$C$32+4.5,D59&lt;=plotting!$D$32),"sub_25.5",AND(D59=plotting!$C$32+5,D59&lt;plotting!$D$32),"sub_25.6",AND(D59&gt;=plotting!$D$32,D59&lt;plotting!$C$33+2.5),"na",AND(D59=plotting!$C$33+2.5,D59&lt;=plotting!$D$33),"sub_40.1",AND(D59=plotting!$C$33+3,D59&lt;=plotting!$D$33),"sub_40.2",AND(D59=plotting!$C$33+3.5,D59&lt;=plotting!$D$33),"sub_40.3",AND(D59=plotting!$C$33+4,D59&lt;=plotting!$D$33),"sub_40.4",AND(D59=plotting!$C$33+4.5,D59&lt;=plotting!$D$33),"sub_40.5",AND(D59=plotting!$C$33+5,D59&lt;plotting!$D$33),"sub_40.6",AND(D59&gt;=plotting!$D$33,D59&lt;plotting!$C$34+2.5),"na",AND(D59=plotting!$C$34+2.5,D59&lt;=plotting!$D$34),"new_40.1",AND(D59=plotting!$C$34+3,D59&lt;=plotting!$D$34),"new_40.2",AND(D59=plotting!$C$34+3.5,D59&lt;=plotting!$D$34),"new_40.3",AND(D59=plotting!$C$34+4,D59&lt;=plotting!$D$34),"new_40.4",AND(D59=plotting!$C$34+4.5,D59&lt;=plotting!$D$34),"new_40.5",AND(D59=plotting!$C$34+5,D59&lt;plotting!$D$34),"new_40.6",AND(D59&gt;=plotting!$D$34,D59&lt;=plotting!$C$40),"na",AND(D59=plotting!$C$40+0.5,D59&lt;=plotting!$D$40),"max.1",AND(D59=plotting!$C$40+1,D59&lt;=plotting!$D$40),"max.2",AND(D59=plotting!$C$40+1.5,D59&lt;=plotting!$D$40),"max.3",AND(D59=plotting!$C$40+2,D59&lt;=plotting!$D$40),"max.4",AND(D59=plotting!$C$40+2.5,D59&lt;=plotting!$D$40),"max.5",AND(D59=plotting!$C$40+3,D59&lt;=plotting!$D$40),"max.6",AND(D59=plotting!$C$40+3.5,D59&lt;=plotting!$D$40),"max.7",AND(D59=plotting!$C$40+4,D59&lt;=plotting!$D$40),"max.8",AND(D59=plotting!$C$40+4.5,D59&lt;=plotting!$D$40),"max.9",AND(D59=plotting!$C$40+5,D59&lt;=plotting!$D$40),"max.10",AND(D59=plotting!$C$40+5.5,D59&lt;=plotting!$D$40),"max.11",AND(D59=plotting!$C$40+6,D59&lt;=plotting!$D$40),"max.12",AND(D59=plotting!$C$40+6.5,D59&lt;=plotting!$D$40),"max.13",AND(D59=plotting!$C$40+7,D59&lt;=plotting!$D$40),"max.14",AND(D59=plotting!$C$40+7.5,D59&lt;=plotting!$D$40),"max.15",AND(D59=plotting!$C$40+8,D59&lt;=plotting!$D$40),"max.16",AND(D59=plotting!$C$40+8.5,D59&lt;=plotting!$D$40),"max.17",AND(D59=plotting!$C$40+9,D59&lt;=plotting!$D$40),"max.18",AND(D59=plotting!$C$40+9.5,D59&lt;=plotting!$D$40),"max.19",AND(D59=plotting!$C$40+10,D59&lt;=plotting!$D$40),"max.20",AND(D59=plotting!$C$40+10.5,D59&lt;=plotting!$D$40),"max.21",AND(D59=plotting!$C$40+11,D59&lt;=plotting!$D$40),"max.22",AND(D59=plotting!$C$40+11.5,D59&lt;=plotting!$D$40),"max.23",AND(D59=plotting!$C$40+12,D59&lt;=plotting!$D$40),"max.24",AND(D59=plotting!$C$40+12.5,D59&lt;=plotting!$D$40),"max.25",AND(D59=plotting!$C$40+13,D59&lt;=plotting!$D$40),"max.26",AND(D59=plotting!$C$40+13.5,D59&lt;=plotting!$D$40),"max.27",AND(D59=plotting!$C$40+14,D59&lt;=plotting!$D$40),"max.28",AND(D59=plotting!$C$40+14.5,D59&lt;=plotting!$D$40),"max.29",AND(D59=plotting!$C$40+15,D59&lt;=plotting!$D$40),"max.30",AND(D59&gt;plotting!$D$40,D59&lt;=plotting!$C$49),"na",AND(D59=plotting!$C$49+0.5,D59&lt;=plotting!$D$49),"per.1",AND(D59=plotting!$C$49+1,D59&lt;=plotting!$D$49),"per.2",AND(D59=plotting!$C$49+1.5,D59&lt;=plotting!$D$49),"per.3",AND(D59=plotting!$C$49+2,D59&lt;=plotting!$D$49),"per.4",AND(D59=plotting!$C$49+2.5,D59&lt;=plotting!$D$49),"per.5",AND(D59=plotting!$C$49+3,D59&lt;=plotting!$D$49),"per.6",AND(D59=plotting!$C$49+3.5,D59&lt;=plotting!$D$49),"per.7",AND(D59=plotting!$C$49+4,D59&lt;=plotting!$D$49),"per.8",AND(D59=plotting!$C$49+4.5,D59&lt;=plotting!$D$49),"per.9",AND(D59=plotting!$C$49+5,D59&lt;=plotting!$D$49),"per.10",AND(D59=plotting!$C$49+5.5,D59&lt;=plotting!$D$49),"per.11",AND(D59=plotting!$C$49+6,D59&lt;=plotting!$D$49),"per.12",AND(D59=plotting!$C$49+6.5,D59&lt;=plotting!$D$49),"per.13",AND(D59=plotting!$C$49+7,D59&lt;=plotting!$D$49),"per.14",AND(D59=plotting!$C$49+7.5,D59&lt;=plotting!$D$49),"per.15",AND(D59=plotting!$C$49+8,D59&lt;=plotting!$D$49),"per.16",AND(D59=plotting!$C$49+8.5,D59&lt;=plotting!$D$49),"per.17",AND(D59=plotting!$C$49+9,D59&lt;=plotting!$D$49),"per.18",AND(D59=plotting!$C$49+9.5,D59&lt;=plotting!$D$49),"per.19",AND(D59=plotting!$C$49+10,D59&lt;=plotting!$D$49),"per.20",AND(D59=plotting!$C$49+10.5,D59&lt;=plotting!$D$49),"per.21",AND(D59=plotting!$C$49+11,D59&lt;=plotting!$D$49),"per.22",AND(D59=plotting!$C$49+11.5,D59&lt;=plotting!$D$49),"per.23",AND(D59=plotting!$C$49+12,D59&lt;=plotting!$D$49),"per.24",AND(D59=plotting!$C$49+12.5,D59&lt;=plotting!$D$49),"per.25",AND(D59=plotting!$C$49+13,D59&lt;=plotting!$D$49),"per.26",AND(D59=plotting!$C$49+13.5,D59&lt;=plotting!$D$49),"per.27",AND(D59=plotting!$C$49+14,D59&lt;=plotting!$D$49),"per.28",AND(D59=plotting!$C$49+14.5,D59&lt;=plotting!$D$49),"per.29",AND(D59=plotting!$C$49+15,D59&lt;=plotting!$D$49),"per.30",D59&gt;plotting!$D$49,"na")</f>
        <v>na</v>
      </c>
      <c r="M59" s="11" t="str" cm="1">
        <f t="array" ref="M59">_xlfn.IFS(D59&lt;plotting!$C$32+2.5,"na",AND(D59&gt;=plotting!$C$32,D59&lt;plotting!$D$32),plotting!$F$32,AND(D59&gt;=plotting!$D$32,D59&lt;plotting!$C$33+2.5),"na",AND(D59&gt;=plotting!$C$33,D59&lt;plotting!$D$33),plotting!$F$33,AND(D59&gt;=plotting!$D$33,D59&lt;plotting!$C$34+2.5),"na",AND(D59&gt;=plotting!$C$34,D59&lt;plotting!$D$34),plotting!$F$34,AND(D59&gt;=plotting!$D$34,D59&lt;plotting!$I$40),"na",D59=plotting!$I$40,plotting!$J$40,AND(D59&gt;plotting!$I$40,D59&lt;plotting!$I$41,D59&lt;plotting!$D$40),"na",D59=plotting!$I$41,plotting!$J$41,AND(D59&gt;plotting!$I$41,D59&lt;plotting!$I$42,D59&lt;plotting!$D$40),"na",D59=plotting!$I$42,plotting!$J$42,AND(D59&gt;plotting!$I$42,D59&lt;=plotting!$D$40),"na",AND(D59&gt;plotting!$D$40,D59&lt;=plotting!$C$49),"na",AND(D59&gt;plotting!$C$49,D59&lt;=plotting!$D$49),plotting!$E$49,D59&gt;plotting!$D$49,"na")</f>
        <v>na</v>
      </c>
      <c r="N59" s="11" cm="1">
        <f t="array" ref="N59">_xlfn.IFS(D59&lt;plotting!$C$32+2.5,"na",AND(D59&gt;=plotting!$C$32,D59&lt;plotting!$D$32),plotting!$G$32,AND(D59&gt;=plotting!$D$32,D59&lt;plotting!$C$33+2.5),"na",AND(D59&gt;=plotting!$C$33,D59&lt;plotting!$D$33),plotting!$G$33,AND(D59&gt;=plotting!$D$33,D59&lt;plotting!$C$34+2.5),"na",AND(D59&gt;=plotting!$C$34,D59&lt;plotting!$D$34),plotting!$G$34,AND(D59&gt;=plotting!$D$34,D59&lt;=plotting!$C$40),"na",AND(D59&gt;plotting!$C$40,D59&lt;=plotting!$D$40),plotting!$K$40,AND(D59&gt;plotting!$D$40,D59&lt;=plotting!$C$49),"na",AND(D59&gt;plotting!$C$49,D59&lt;=plotting!$F$49),plotting!$G$49,AND(D59&gt;plotting!$F$49,D59&lt;=plotting!$F$50),plotting!$G$50,AND(D59&gt;plotting!$F$50,D59&lt;=plotting!$F$51),plotting!$G$51,AND(D59&gt;plotting!$F$51,D59&lt;=plotting!$F$52),plotting!$G$52,AND(D59&gt;plotting!$F$52,D59&lt;=plotting!$F$53),plotting!$G$53,AND(D59&gt;plotting!$F$53,D59&lt;=plotting!$D$49),plotting!$G$54,D59&gt;plotting!$D$49,"na")</f>
        <v>0</v>
      </c>
      <c r="O59" s="11" t="str">
        <f>IF(AND(D59&gt;plotting!$C$40,D59&lt;=plotting!$D$40),plotting!$H$40,"na")</f>
        <v>na</v>
      </c>
      <c r="P59" t="str">
        <f>IF(AND(D59&gt;plotting!$C$40,D59&lt;=plotting!$D$40),plotting!$L$40,"na")</f>
        <v>na</v>
      </c>
      <c r="Q59" t="str">
        <f>IF(AND(D59&gt;plotting!$C$40,D59&lt;=plotting!$D$40),plotting!$J$43,"na")</f>
        <v>na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35">
      <c r="A60" s="11">
        <f>IF(plotting!$D$4&gt;0,plotting!$D$4,"na")</f>
        <v>5</v>
      </c>
      <c r="B60" s="11" t="str">
        <f>IF(plotting!$D$10&gt;0,plotting!$D$10,"na")</f>
        <v>idr4000_h24</v>
      </c>
      <c r="C60" s="11" t="str">
        <f>IF(plotting!$D$11&gt;0,plotting!$D$11,"na")</f>
        <v>t1</v>
      </c>
      <c r="D60" s="11">
        <v>29.5</v>
      </c>
      <c r="E60" s="11" t="str">
        <f>IF(plotting!$D$5&gt;0,plotting!$D$5,"na")</f>
        <v>M</v>
      </c>
      <c r="F60" s="11">
        <f>IF(plotting!$D$7&gt;0,plotting!$D$7,"na")</f>
        <v>180</v>
      </c>
      <c r="G60" s="11">
        <f>IF(plotting!$D$8&gt;0,plotting!$D$8,"na")</f>
        <v>74.599999999999994</v>
      </c>
      <c r="H60" s="11">
        <f>IF(AND(plotting!$D$6&gt;0,plotting!$D$12&gt;0),(plotting!$D$12-plotting!$D$6)/365,"na")</f>
        <v>23.183561643835617</v>
      </c>
      <c r="I60" s="11">
        <f>IF(plotting!$D$18&gt;0,plotting!$D$18,"na")</f>
        <v>18.8</v>
      </c>
      <c r="J60" s="11">
        <f>IF(plotting!$D$19&gt;0,plotting!$D$19,"na")</f>
        <v>66</v>
      </c>
      <c r="K60" s="11">
        <f>IF(plotting!$D$13&gt;0,plotting!$D$13*24,"na")</f>
        <v>9.4666666666666668</v>
      </c>
      <c r="L60" s="12" t="str" cm="1">
        <f t="array" ref="L60">_xlfn.IFS(D60&lt;plotting!$C$32+2.5,"na",AND(D60=plotting!$C$32+2.5,D60&lt;=plotting!$D$32),"sub_25.1",AND(D60=plotting!$C$32+3,D60&lt;=plotting!$D$32),"sub_25.2",AND(D60=plotting!$C$32+3.5,D60&lt;=plotting!$D$32),"sub_25.3",AND(D60=plotting!$C$32+4,D60&lt;=plotting!$D$32),"sub_25.4",AND(D60=plotting!$C$32+4.5,D60&lt;=plotting!$D$32),"sub_25.5",AND(D60=plotting!$C$32+5,D60&lt;plotting!$D$32),"sub_25.6",AND(D60&gt;=plotting!$D$32,D60&lt;plotting!$C$33+2.5),"na",AND(D60=plotting!$C$33+2.5,D60&lt;=plotting!$D$33),"sub_40.1",AND(D60=plotting!$C$33+3,D60&lt;=plotting!$D$33),"sub_40.2",AND(D60=plotting!$C$33+3.5,D60&lt;=plotting!$D$33),"sub_40.3",AND(D60=plotting!$C$33+4,D60&lt;=plotting!$D$33),"sub_40.4",AND(D60=plotting!$C$33+4.5,D60&lt;=plotting!$D$33),"sub_40.5",AND(D60=plotting!$C$33+5,D60&lt;plotting!$D$33),"sub_40.6",AND(D60&gt;=plotting!$D$33,D60&lt;plotting!$C$34+2.5),"na",AND(D60=plotting!$C$34+2.5,D60&lt;=plotting!$D$34),"new_40.1",AND(D60=plotting!$C$34+3,D60&lt;=plotting!$D$34),"new_40.2",AND(D60=plotting!$C$34+3.5,D60&lt;=plotting!$D$34),"new_40.3",AND(D60=plotting!$C$34+4,D60&lt;=plotting!$D$34),"new_40.4",AND(D60=plotting!$C$34+4.5,D60&lt;=plotting!$D$34),"new_40.5",AND(D60=plotting!$C$34+5,D60&lt;plotting!$D$34),"new_40.6",AND(D60&gt;=plotting!$D$34,D60&lt;=plotting!$C$40),"na",AND(D60=plotting!$C$40+0.5,D60&lt;=plotting!$D$40),"max.1",AND(D60=plotting!$C$40+1,D60&lt;=plotting!$D$40),"max.2",AND(D60=plotting!$C$40+1.5,D60&lt;=plotting!$D$40),"max.3",AND(D60=plotting!$C$40+2,D60&lt;=plotting!$D$40),"max.4",AND(D60=plotting!$C$40+2.5,D60&lt;=plotting!$D$40),"max.5",AND(D60=plotting!$C$40+3,D60&lt;=plotting!$D$40),"max.6",AND(D60=plotting!$C$40+3.5,D60&lt;=plotting!$D$40),"max.7",AND(D60=plotting!$C$40+4,D60&lt;=plotting!$D$40),"max.8",AND(D60=plotting!$C$40+4.5,D60&lt;=plotting!$D$40),"max.9",AND(D60=plotting!$C$40+5,D60&lt;=plotting!$D$40),"max.10",AND(D60=plotting!$C$40+5.5,D60&lt;=plotting!$D$40),"max.11",AND(D60=plotting!$C$40+6,D60&lt;=plotting!$D$40),"max.12",AND(D60=plotting!$C$40+6.5,D60&lt;=plotting!$D$40),"max.13",AND(D60=plotting!$C$40+7,D60&lt;=plotting!$D$40),"max.14",AND(D60=plotting!$C$40+7.5,D60&lt;=plotting!$D$40),"max.15",AND(D60=plotting!$C$40+8,D60&lt;=plotting!$D$40),"max.16",AND(D60=plotting!$C$40+8.5,D60&lt;=plotting!$D$40),"max.17",AND(D60=plotting!$C$40+9,D60&lt;=plotting!$D$40),"max.18",AND(D60=plotting!$C$40+9.5,D60&lt;=plotting!$D$40),"max.19",AND(D60=plotting!$C$40+10,D60&lt;=plotting!$D$40),"max.20",AND(D60=plotting!$C$40+10.5,D60&lt;=plotting!$D$40),"max.21",AND(D60=plotting!$C$40+11,D60&lt;=plotting!$D$40),"max.22",AND(D60=plotting!$C$40+11.5,D60&lt;=plotting!$D$40),"max.23",AND(D60=plotting!$C$40+12,D60&lt;=plotting!$D$40),"max.24",AND(D60=plotting!$C$40+12.5,D60&lt;=plotting!$D$40),"max.25",AND(D60=plotting!$C$40+13,D60&lt;=plotting!$D$40),"max.26",AND(D60=plotting!$C$40+13.5,D60&lt;=plotting!$D$40),"max.27",AND(D60=plotting!$C$40+14,D60&lt;=plotting!$D$40),"max.28",AND(D60=plotting!$C$40+14.5,D60&lt;=plotting!$D$40),"max.29",AND(D60=plotting!$C$40+15,D60&lt;=plotting!$D$40),"max.30",AND(D60&gt;plotting!$D$40,D60&lt;=plotting!$C$49),"na",AND(D60=plotting!$C$49+0.5,D60&lt;=plotting!$D$49),"per.1",AND(D60=plotting!$C$49+1,D60&lt;=plotting!$D$49),"per.2",AND(D60=plotting!$C$49+1.5,D60&lt;=plotting!$D$49),"per.3",AND(D60=plotting!$C$49+2,D60&lt;=plotting!$D$49),"per.4",AND(D60=plotting!$C$49+2.5,D60&lt;=plotting!$D$49),"per.5",AND(D60=plotting!$C$49+3,D60&lt;=plotting!$D$49),"per.6",AND(D60=plotting!$C$49+3.5,D60&lt;=plotting!$D$49),"per.7",AND(D60=plotting!$C$49+4,D60&lt;=plotting!$D$49),"per.8",AND(D60=plotting!$C$49+4.5,D60&lt;=plotting!$D$49),"per.9",AND(D60=plotting!$C$49+5,D60&lt;=plotting!$D$49),"per.10",AND(D60=plotting!$C$49+5.5,D60&lt;=plotting!$D$49),"per.11",AND(D60=plotting!$C$49+6,D60&lt;=plotting!$D$49),"per.12",AND(D60=plotting!$C$49+6.5,D60&lt;=plotting!$D$49),"per.13",AND(D60=plotting!$C$49+7,D60&lt;=plotting!$D$49),"per.14",AND(D60=plotting!$C$49+7.5,D60&lt;=plotting!$D$49),"per.15",AND(D60=plotting!$C$49+8,D60&lt;=plotting!$D$49),"per.16",AND(D60=plotting!$C$49+8.5,D60&lt;=plotting!$D$49),"per.17",AND(D60=plotting!$C$49+9,D60&lt;=plotting!$D$49),"per.18",AND(D60=plotting!$C$49+9.5,D60&lt;=plotting!$D$49),"per.19",AND(D60=plotting!$C$49+10,D60&lt;=plotting!$D$49),"per.20",AND(D60=plotting!$C$49+10.5,D60&lt;=plotting!$D$49),"per.21",AND(D60=plotting!$C$49+11,D60&lt;=plotting!$D$49),"per.22",AND(D60=plotting!$C$49+11.5,D60&lt;=plotting!$D$49),"per.23",AND(D60=plotting!$C$49+12,D60&lt;=plotting!$D$49),"per.24",AND(D60=plotting!$C$49+12.5,D60&lt;=plotting!$D$49),"per.25",AND(D60=plotting!$C$49+13,D60&lt;=plotting!$D$49),"per.26",AND(D60=plotting!$C$49+13.5,D60&lt;=plotting!$D$49),"per.27",AND(D60=plotting!$C$49+14,D60&lt;=plotting!$D$49),"per.28",AND(D60=plotting!$C$49+14.5,D60&lt;=plotting!$D$49),"per.29",AND(D60=plotting!$C$49+15,D60&lt;=plotting!$D$49),"per.30",D60&gt;plotting!$D$49,"na")</f>
        <v>na</v>
      </c>
      <c r="M60" s="11" t="str" cm="1">
        <f t="array" ref="M60">_xlfn.IFS(D60&lt;plotting!$C$32+2.5,"na",AND(D60&gt;=plotting!$C$32,D60&lt;plotting!$D$32),plotting!$F$32,AND(D60&gt;=plotting!$D$32,D60&lt;plotting!$C$33+2.5),"na",AND(D60&gt;=plotting!$C$33,D60&lt;plotting!$D$33),plotting!$F$33,AND(D60&gt;=plotting!$D$33,D60&lt;plotting!$C$34+2.5),"na",AND(D60&gt;=plotting!$C$34,D60&lt;plotting!$D$34),plotting!$F$34,AND(D60&gt;=plotting!$D$34,D60&lt;plotting!$I$40),"na",D60=plotting!$I$40,plotting!$J$40,AND(D60&gt;plotting!$I$40,D60&lt;plotting!$I$41,D60&lt;plotting!$D$40),"na",D60=plotting!$I$41,plotting!$J$41,AND(D60&gt;plotting!$I$41,D60&lt;plotting!$I$42,D60&lt;plotting!$D$40),"na",D60=plotting!$I$42,plotting!$J$42,AND(D60&gt;plotting!$I$42,D60&lt;=plotting!$D$40),"na",AND(D60&gt;plotting!$D$40,D60&lt;=plotting!$C$49),"na",AND(D60&gt;plotting!$C$49,D60&lt;=plotting!$D$49),plotting!$E$49,D60&gt;plotting!$D$49,"na")</f>
        <v>na</v>
      </c>
      <c r="N60" s="11" cm="1">
        <f t="array" ref="N60">_xlfn.IFS(D60&lt;plotting!$C$32+2.5,"na",AND(D60&gt;=plotting!$C$32,D60&lt;plotting!$D$32),plotting!$G$32,AND(D60&gt;=plotting!$D$32,D60&lt;plotting!$C$33+2.5),"na",AND(D60&gt;=plotting!$C$33,D60&lt;plotting!$D$33),plotting!$G$33,AND(D60&gt;=plotting!$D$33,D60&lt;plotting!$C$34+2.5),"na",AND(D60&gt;=plotting!$C$34,D60&lt;plotting!$D$34),plotting!$G$34,AND(D60&gt;=plotting!$D$34,D60&lt;=plotting!$C$40),"na",AND(D60&gt;plotting!$C$40,D60&lt;=plotting!$D$40),plotting!$K$40,AND(D60&gt;plotting!$D$40,D60&lt;=plotting!$C$49),"na",AND(D60&gt;plotting!$C$49,D60&lt;=plotting!$F$49),plotting!$G$49,AND(D60&gt;plotting!$F$49,D60&lt;=plotting!$F$50),plotting!$G$50,AND(D60&gt;plotting!$F$50,D60&lt;=plotting!$F$51),plotting!$G$51,AND(D60&gt;plotting!$F$51,D60&lt;=plotting!$F$52),plotting!$G$52,AND(D60&gt;plotting!$F$52,D60&lt;=plotting!$F$53),plotting!$G$53,AND(D60&gt;plotting!$F$53,D60&lt;=plotting!$D$49),plotting!$G$54,D60&gt;plotting!$D$49,"na")</f>
        <v>0</v>
      </c>
      <c r="O60" s="11" t="str">
        <f>IF(AND(D60&gt;plotting!$C$40,D60&lt;=plotting!$D$40),plotting!$H$40,"na")</f>
        <v>na</v>
      </c>
      <c r="P60" t="str">
        <f>IF(AND(D60&gt;plotting!$C$40,D60&lt;=plotting!$D$40),plotting!$L$40,"na")</f>
        <v>na</v>
      </c>
      <c r="Q60" t="str">
        <f>IF(AND(D60&gt;plotting!$C$40,D60&lt;=plotting!$D$40),plotting!$J$43,"na")</f>
        <v>na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35">
      <c r="A61" s="11">
        <f>IF(plotting!$D$4&gt;0,plotting!$D$4,"na")</f>
        <v>5</v>
      </c>
      <c r="B61" s="11" t="str">
        <f>IF(plotting!$D$10&gt;0,plotting!$D$10,"na")</f>
        <v>idr4000_h24</v>
      </c>
      <c r="C61" s="11" t="str">
        <f>IF(plotting!$D$11&gt;0,plotting!$D$11,"na")</f>
        <v>t1</v>
      </c>
      <c r="D61" s="11">
        <v>30</v>
      </c>
      <c r="E61" s="11" t="str">
        <f>IF(plotting!$D$5&gt;0,plotting!$D$5,"na")</f>
        <v>M</v>
      </c>
      <c r="F61" s="11">
        <f>IF(plotting!$D$7&gt;0,plotting!$D$7,"na")</f>
        <v>180</v>
      </c>
      <c r="G61" s="11">
        <f>IF(plotting!$D$8&gt;0,plotting!$D$8,"na")</f>
        <v>74.599999999999994</v>
      </c>
      <c r="H61" s="11">
        <f>IF(AND(plotting!$D$6&gt;0,plotting!$D$12&gt;0),(plotting!$D$12-plotting!$D$6)/365,"na")</f>
        <v>23.183561643835617</v>
      </c>
      <c r="I61" s="11">
        <f>IF(plotting!$D$18&gt;0,plotting!$D$18,"na")</f>
        <v>18.8</v>
      </c>
      <c r="J61" s="11">
        <f>IF(plotting!$D$19&gt;0,plotting!$D$19,"na")</f>
        <v>66</v>
      </c>
      <c r="K61" s="11">
        <f>IF(plotting!$D$13&gt;0,plotting!$D$13*24,"na")</f>
        <v>9.4666666666666668</v>
      </c>
      <c r="L61" s="12" t="str" cm="1">
        <f t="array" ref="L61">_xlfn.IFS(D61&lt;plotting!$C$32+2.5,"na",AND(D61=plotting!$C$32+2.5,D61&lt;=plotting!$D$32),"sub_25.1",AND(D61=plotting!$C$32+3,D61&lt;=plotting!$D$32),"sub_25.2",AND(D61=plotting!$C$32+3.5,D61&lt;=plotting!$D$32),"sub_25.3",AND(D61=plotting!$C$32+4,D61&lt;=plotting!$D$32),"sub_25.4",AND(D61=plotting!$C$32+4.5,D61&lt;=plotting!$D$32),"sub_25.5",AND(D61=plotting!$C$32+5,D61&lt;plotting!$D$32),"sub_25.6",AND(D61&gt;=plotting!$D$32,D61&lt;plotting!$C$33+2.5),"na",AND(D61=plotting!$C$33+2.5,D61&lt;=plotting!$D$33),"sub_40.1",AND(D61=plotting!$C$33+3,D61&lt;=plotting!$D$33),"sub_40.2",AND(D61=plotting!$C$33+3.5,D61&lt;=plotting!$D$33),"sub_40.3",AND(D61=plotting!$C$33+4,D61&lt;=plotting!$D$33),"sub_40.4",AND(D61=plotting!$C$33+4.5,D61&lt;=plotting!$D$33),"sub_40.5",AND(D61=plotting!$C$33+5,D61&lt;plotting!$D$33),"sub_40.6",AND(D61&gt;=plotting!$D$33,D61&lt;plotting!$C$34+2.5),"na",AND(D61=plotting!$C$34+2.5,D61&lt;=plotting!$D$34),"new_40.1",AND(D61=plotting!$C$34+3,D61&lt;=plotting!$D$34),"new_40.2",AND(D61=plotting!$C$34+3.5,D61&lt;=plotting!$D$34),"new_40.3",AND(D61=plotting!$C$34+4,D61&lt;=plotting!$D$34),"new_40.4",AND(D61=plotting!$C$34+4.5,D61&lt;=plotting!$D$34),"new_40.5",AND(D61=plotting!$C$34+5,D61&lt;plotting!$D$34),"new_40.6",AND(D61&gt;=plotting!$D$34,D61&lt;=plotting!$C$40),"na",AND(D61=plotting!$C$40+0.5,D61&lt;=plotting!$D$40),"max.1",AND(D61=plotting!$C$40+1,D61&lt;=plotting!$D$40),"max.2",AND(D61=plotting!$C$40+1.5,D61&lt;=plotting!$D$40),"max.3",AND(D61=plotting!$C$40+2,D61&lt;=plotting!$D$40),"max.4",AND(D61=plotting!$C$40+2.5,D61&lt;=plotting!$D$40),"max.5",AND(D61=plotting!$C$40+3,D61&lt;=plotting!$D$40),"max.6",AND(D61=plotting!$C$40+3.5,D61&lt;=plotting!$D$40),"max.7",AND(D61=plotting!$C$40+4,D61&lt;=plotting!$D$40),"max.8",AND(D61=plotting!$C$40+4.5,D61&lt;=plotting!$D$40),"max.9",AND(D61=plotting!$C$40+5,D61&lt;=plotting!$D$40),"max.10",AND(D61=plotting!$C$40+5.5,D61&lt;=plotting!$D$40),"max.11",AND(D61=plotting!$C$40+6,D61&lt;=plotting!$D$40),"max.12",AND(D61=plotting!$C$40+6.5,D61&lt;=plotting!$D$40),"max.13",AND(D61=plotting!$C$40+7,D61&lt;=plotting!$D$40),"max.14",AND(D61=plotting!$C$40+7.5,D61&lt;=plotting!$D$40),"max.15",AND(D61=plotting!$C$40+8,D61&lt;=plotting!$D$40),"max.16",AND(D61=plotting!$C$40+8.5,D61&lt;=plotting!$D$40),"max.17",AND(D61=plotting!$C$40+9,D61&lt;=plotting!$D$40),"max.18",AND(D61=plotting!$C$40+9.5,D61&lt;=plotting!$D$40),"max.19",AND(D61=plotting!$C$40+10,D61&lt;=plotting!$D$40),"max.20",AND(D61=plotting!$C$40+10.5,D61&lt;=plotting!$D$40),"max.21",AND(D61=plotting!$C$40+11,D61&lt;=plotting!$D$40),"max.22",AND(D61=plotting!$C$40+11.5,D61&lt;=plotting!$D$40),"max.23",AND(D61=plotting!$C$40+12,D61&lt;=plotting!$D$40),"max.24",AND(D61=plotting!$C$40+12.5,D61&lt;=plotting!$D$40),"max.25",AND(D61=plotting!$C$40+13,D61&lt;=plotting!$D$40),"max.26",AND(D61=plotting!$C$40+13.5,D61&lt;=plotting!$D$40),"max.27",AND(D61=plotting!$C$40+14,D61&lt;=plotting!$D$40),"max.28",AND(D61=plotting!$C$40+14.5,D61&lt;=plotting!$D$40),"max.29",AND(D61=plotting!$C$40+15,D61&lt;=plotting!$D$40),"max.30",AND(D61&gt;plotting!$D$40,D61&lt;=plotting!$C$49),"na",AND(D61=plotting!$C$49+0.5,D61&lt;=plotting!$D$49),"per.1",AND(D61=plotting!$C$49+1,D61&lt;=plotting!$D$49),"per.2",AND(D61=plotting!$C$49+1.5,D61&lt;=plotting!$D$49),"per.3",AND(D61=plotting!$C$49+2,D61&lt;=plotting!$D$49),"per.4",AND(D61=plotting!$C$49+2.5,D61&lt;=plotting!$D$49),"per.5",AND(D61=plotting!$C$49+3,D61&lt;=plotting!$D$49),"per.6",AND(D61=plotting!$C$49+3.5,D61&lt;=plotting!$D$49),"per.7",AND(D61=plotting!$C$49+4,D61&lt;=plotting!$D$49),"per.8",AND(D61=plotting!$C$49+4.5,D61&lt;=plotting!$D$49),"per.9",AND(D61=plotting!$C$49+5,D61&lt;=plotting!$D$49),"per.10",AND(D61=plotting!$C$49+5.5,D61&lt;=plotting!$D$49),"per.11",AND(D61=plotting!$C$49+6,D61&lt;=plotting!$D$49),"per.12",AND(D61=plotting!$C$49+6.5,D61&lt;=plotting!$D$49),"per.13",AND(D61=plotting!$C$49+7,D61&lt;=plotting!$D$49),"per.14",AND(D61=plotting!$C$49+7.5,D61&lt;=plotting!$D$49),"per.15",AND(D61=plotting!$C$49+8,D61&lt;=plotting!$D$49),"per.16",AND(D61=plotting!$C$49+8.5,D61&lt;=plotting!$D$49),"per.17",AND(D61=plotting!$C$49+9,D61&lt;=plotting!$D$49),"per.18",AND(D61=plotting!$C$49+9.5,D61&lt;=plotting!$D$49),"per.19",AND(D61=plotting!$C$49+10,D61&lt;=plotting!$D$49),"per.20",AND(D61=plotting!$C$49+10.5,D61&lt;=plotting!$D$49),"per.21",AND(D61=plotting!$C$49+11,D61&lt;=plotting!$D$49),"per.22",AND(D61=plotting!$C$49+11.5,D61&lt;=plotting!$D$49),"per.23",AND(D61=plotting!$C$49+12,D61&lt;=plotting!$D$49),"per.24",AND(D61=plotting!$C$49+12.5,D61&lt;=plotting!$D$49),"per.25",AND(D61=plotting!$C$49+13,D61&lt;=plotting!$D$49),"per.26",AND(D61=plotting!$C$49+13.5,D61&lt;=plotting!$D$49),"per.27",AND(D61=plotting!$C$49+14,D61&lt;=plotting!$D$49),"per.28",AND(D61=plotting!$C$49+14.5,D61&lt;=plotting!$D$49),"per.29",AND(D61=plotting!$C$49+15,D61&lt;=plotting!$D$49),"per.30",D61&gt;plotting!$D$49,"na")</f>
        <v>na</v>
      </c>
      <c r="M61" s="11" t="str" cm="1">
        <f t="array" ref="M61">_xlfn.IFS(D61&lt;plotting!$C$32+2.5,"na",AND(D61&gt;=plotting!$C$32,D61&lt;plotting!$D$32),plotting!$F$32,AND(D61&gt;=plotting!$D$32,D61&lt;plotting!$C$33+2.5),"na",AND(D61&gt;=plotting!$C$33,D61&lt;plotting!$D$33),plotting!$F$33,AND(D61&gt;=plotting!$D$33,D61&lt;plotting!$C$34+2.5),"na",AND(D61&gt;=plotting!$C$34,D61&lt;plotting!$D$34),plotting!$F$34,AND(D61&gt;=plotting!$D$34,D61&lt;plotting!$I$40),"na",D61=plotting!$I$40,plotting!$J$40,AND(D61&gt;plotting!$I$40,D61&lt;plotting!$I$41,D61&lt;plotting!$D$40),"na",D61=plotting!$I$41,plotting!$J$41,AND(D61&gt;plotting!$I$41,D61&lt;plotting!$I$42,D61&lt;plotting!$D$40),"na",D61=plotting!$I$42,plotting!$J$42,AND(D61&gt;plotting!$I$42,D61&lt;=plotting!$D$40),"na",AND(D61&gt;plotting!$D$40,D61&lt;=plotting!$C$49),"na",AND(D61&gt;plotting!$C$49,D61&lt;=plotting!$D$49),plotting!$E$49,D61&gt;plotting!$D$49,"na")</f>
        <v>na</v>
      </c>
      <c r="N61" s="11" cm="1">
        <f t="array" ref="N61">_xlfn.IFS(D61&lt;plotting!$C$32+2.5,"na",AND(D61&gt;=plotting!$C$32,D61&lt;plotting!$D$32),plotting!$G$32,AND(D61&gt;=plotting!$D$32,D61&lt;plotting!$C$33+2.5),"na",AND(D61&gt;=plotting!$C$33,D61&lt;plotting!$D$33),plotting!$G$33,AND(D61&gt;=plotting!$D$33,D61&lt;plotting!$C$34+2.5),"na",AND(D61&gt;=plotting!$C$34,D61&lt;plotting!$D$34),plotting!$G$34,AND(D61&gt;=plotting!$D$34,D61&lt;=plotting!$C$40),"na",AND(D61&gt;plotting!$C$40,D61&lt;=plotting!$D$40),plotting!$K$40,AND(D61&gt;plotting!$D$40,D61&lt;=plotting!$C$49),"na",AND(D61&gt;plotting!$C$49,D61&lt;=plotting!$F$49),plotting!$G$49,AND(D61&gt;plotting!$F$49,D61&lt;=plotting!$F$50),plotting!$G$50,AND(D61&gt;plotting!$F$50,D61&lt;=plotting!$F$51),plotting!$G$51,AND(D61&gt;plotting!$F$51,D61&lt;=plotting!$F$52),plotting!$G$52,AND(D61&gt;plotting!$F$52,D61&lt;=plotting!$F$53),plotting!$G$53,AND(D61&gt;plotting!$F$53,D61&lt;=plotting!$D$49),plotting!$G$54,D61&gt;plotting!$D$49,"na")</f>
        <v>0</v>
      </c>
      <c r="O61" s="11" t="str">
        <f>IF(AND(D61&gt;plotting!$C$40,D61&lt;=plotting!$D$40),plotting!$H$40,"na")</f>
        <v>na</v>
      </c>
      <c r="P61" t="str">
        <f>IF(AND(D61&gt;plotting!$C$40,D61&lt;=plotting!$D$40),plotting!$L$40,"na")</f>
        <v>na</v>
      </c>
      <c r="Q61" t="str">
        <f>IF(AND(D61&gt;plotting!$C$40,D61&lt;=plotting!$D$40),plotting!$J$43,"na")</f>
        <v>na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35">
      <c r="A62" s="11">
        <f>IF(plotting!$D$4&gt;0,plotting!$D$4,"na")</f>
        <v>5</v>
      </c>
      <c r="B62" s="11" t="str">
        <f>IF(plotting!$D$10&gt;0,plotting!$D$10,"na")</f>
        <v>idr4000_h24</v>
      </c>
      <c r="C62" s="11" t="str">
        <f>IF(plotting!$D$11&gt;0,plotting!$D$11,"na")</f>
        <v>t1</v>
      </c>
      <c r="D62" s="11">
        <v>30.5</v>
      </c>
      <c r="E62" s="11" t="str">
        <f>IF(plotting!$D$5&gt;0,plotting!$D$5,"na")</f>
        <v>M</v>
      </c>
      <c r="F62" s="11">
        <f>IF(plotting!$D$7&gt;0,plotting!$D$7,"na")</f>
        <v>180</v>
      </c>
      <c r="G62" s="11">
        <f>IF(plotting!$D$8&gt;0,plotting!$D$8,"na")</f>
        <v>74.599999999999994</v>
      </c>
      <c r="H62" s="11">
        <f>IF(AND(plotting!$D$6&gt;0,plotting!$D$12&gt;0),(plotting!$D$12-plotting!$D$6)/365,"na")</f>
        <v>23.183561643835617</v>
      </c>
      <c r="I62" s="11">
        <f>IF(plotting!$D$18&gt;0,plotting!$D$18,"na")</f>
        <v>18.8</v>
      </c>
      <c r="J62" s="11">
        <f>IF(plotting!$D$19&gt;0,plotting!$D$19,"na")</f>
        <v>66</v>
      </c>
      <c r="K62" s="11">
        <f>IF(plotting!$D$13&gt;0,plotting!$D$13*24,"na")</f>
        <v>9.4666666666666668</v>
      </c>
      <c r="L62" s="12" t="str" cm="1">
        <f t="array" ref="L62">_xlfn.IFS(D62&lt;plotting!$C$32+2.5,"na",AND(D62=plotting!$C$32+2.5,D62&lt;=plotting!$D$32),"sub_25.1",AND(D62=plotting!$C$32+3,D62&lt;=plotting!$D$32),"sub_25.2",AND(D62=plotting!$C$32+3.5,D62&lt;=plotting!$D$32),"sub_25.3",AND(D62=plotting!$C$32+4,D62&lt;=plotting!$D$32),"sub_25.4",AND(D62=plotting!$C$32+4.5,D62&lt;=plotting!$D$32),"sub_25.5",AND(D62=plotting!$C$32+5,D62&lt;plotting!$D$32),"sub_25.6",AND(D62&gt;=plotting!$D$32,D62&lt;plotting!$C$33+2.5),"na",AND(D62=plotting!$C$33+2.5,D62&lt;=plotting!$D$33),"sub_40.1",AND(D62=plotting!$C$33+3,D62&lt;=plotting!$D$33),"sub_40.2",AND(D62=plotting!$C$33+3.5,D62&lt;=plotting!$D$33),"sub_40.3",AND(D62=plotting!$C$33+4,D62&lt;=plotting!$D$33),"sub_40.4",AND(D62=plotting!$C$33+4.5,D62&lt;=plotting!$D$33),"sub_40.5",AND(D62=plotting!$C$33+5,D62&lt;plotting!$D$33),"sub_40.6",AND(D62&gt;=plotting!$D$33,D62&lt;plotting!$C$34+2.5),"na",AND(D62=plotting!$C$34+2.5,D62&lt;=plotting!$D$34),"new_40.1",AND(D62=plotting!$C$34+3,D62&lt;=plotting!$D$34),"new_40.2",AND(D62=plotting!$C$34+3.5,D62&lt;=plotting!$D$34),"new_40.3",AND(D62=plotting!$C$34+4,D62&lt;=plotting!$D$34),"new_40.4",AND(D62=plotting!$C$34+4.5,D62&lt;=plotting!$D$34),"new_40.5",AND(D62=plotting!$C$34+5,D62&lt;plotting!$D$34),"new_40.6",AND(D62&gt;=plotting!$D$34,D62&lt;=plotting!$C$40),"na",AND(D62=plotting!$C$40+0.5,D62&lt;=plotting!$D$40),"max.1",AND(D62=plotting!$C$40+1,D62&lt;=plotting!$D$40),"max.2",AND(D62=plotting!$C$40+1.5,D62&lt;=plotting!$D$40),"max.3",AND(D62=plotting!$C$40+2,D62&lt;=plotting!$D$40),"max.4",AND(D62=plotting!$C$40+2.5,D62&lt;=plotting!$D$40),"max.5",AND(D62=plotting!$C$40+3,D62&lt;=plotting!$D$40),"max.6",AND(D62=plotting!$C$40+3.5,D62&lt;=plotting!$D$40),"max.7",AND(D62=plotting!$C$40+4,D62&lt;=plotting!$D$40),"max.8",AND(D62=plotting!$C$40+4.5,D62&lt;=plotting!$D$40),"max.9",AND(D62=plotting!$C$40+5,D62&lt;=plotting!$D$40),"max.10",AND(D62=plotting!$C$40+5.5,D62&lt;=plotting!$D$40),"max.11",AND(D62=plotting!$C$40+6,D62&lt;=plotting!$D$40),"max.12",AND(D62=plotting!$C$40+6.5,D62&lt;=plotting!$D$40),"max.13",AND(D62=plotting!$C$40+7,D62&lt;=plotting!$D$40),"max.14",AND(D62=plotting!$C$40+7.5,D62&lt;=plotting!$D$40),"max.15",AND(D62=plotting!$C$40+8,D62&lt;=plotting!$D$40),"max.16",AND(D62=plotting!$C$40+8.5,D62&lt;=plotting!$D$40),"max.17",AND(D62=plotting!$C$40+9,D62&lt;=plotting!$D$40),"max.18",AND(D62=plotting!$C$40+9.5,D62&lt;=plotting!$D$40),"max.19",AND(D62=plotting!$C$40+10,D62&lt;=plotting!$D$40),"max.20",AND(D62=plotting!$C$40+10.5,D62&lt;=plotting!$D$40),"max.21",AND(D62=plotting!$C$40+11,D62&lt;=plotting!$D$40),"max.22",AND(D62=plotting!$C$40+11.5,D62&lt;=plotting!$D$40),"max.23",AND(D62=plotting!$C$40+12,D62&lt;=plotting!$D$40),"max.24",AND(D62=plotting!$C$40+12.5,D62&lt;=plotting!$D$40),"max.25",AND(D62=plotting!$C$40+13,D62&lt;=plotting!$D$40),"max.26",AND(D62=plotting!$C$40+13.5,D62&lt;=plotting!$D$40),"max.27",AND(D62=plotting!$C$40+14,D62&lt;=plotting!$D$40),"max.28",AND(D62=plotting!$C$40+14.5,D62&lt;=plotting!$D$40),"max.29",AND(D62=plotting!$C$40+15,D62&lt;=plotting!$D$40),"max.30",AND(D62&gt;plotting!$D$40,D62&lt;=plotting!$C$49),"na",AND(D62=plotting!$C$49+0.5,D62&lt;=plotting!$D$49),"per.1",AND(D62=plotting!$C$49+1,D62&lt;=plotting!$D$49),"per.2",AND(D62=plotting!$C$49+1.5,D62&lt;=plotting!$D$49),"per.3",AND(D62=plotting!$C$49+2,D62&lt;=plotting!$D$49),"per.4",AND(D62=plotting!$C$49+2.5,D62&lt;=plotting!$D$49),"per.5",AND(D62=plotting!$C$49+3,D62&lt;=plotting!$D$49),"per.6",AND(D62=plotting!$C$49+3.5,D62&lt;=plotting!$D$49),"per.7",AND(D62=plotting!$C$49+4,D62&lt;=plotting!$D$49),"per.8",AND(D62=plotting!$C$49+4.5,D62&lt;=plotting!$D$49),"per.9",AND(D62=plotting!$C$49+5,D62&lt;=plotting!$D$49),"per.10",AND(D62=plotting!$C$49+5.5,D62&lt;=plotting!$D$49),"per.11",AND(D62=plotting!$C$49+6,D62&lt;=plotting!$D$49),"per.12",AND(D62=plotting!$C$49+6.5,D62&lt;=plotting!$D$49),"per.13",AND(D62=plotting!$C$49+7,D62&lt;=plotting!$D$49),"per.14",AND(D62=plotting!$C$49+7.5,D62&lt;=plotting!$D$49),"per.15",AND(D62=plotting!$C$49+8,D62&lt;=plotting!$D$49),"per.16",AND(D62=plotting!$C$49+8.5,D62&lt;=plotting!$D$49),"per.17",AND(D62=plotting!$C$49+9,D62&lt;=plotting!$D$49),"per.18",AND(D62=plotting!$C$49+9.5,D62&lt;=plotting!$D$49),"per.19",AND(D62=plotting!$C$49+10,D62&lt;=plotting!$D$49),"per.20",AND(D62=plotting!$C$49+10.5,D62&lt;=plotting!$D$49),"per.21",AND(D62=plotting!$C$49+11,D62&lt;=plotting!$D$49),"per.22",AND(D62=plotting!$C$49+11.5,D62&lt;=plotting!$D$49),"per.23",AND(D62=plotting!$C$49+12,D62&lt;=plotting!$D$49),"per.24",AND(D62=plotting!$C$49+12.5,D62&lt;=plotting!$D$49),"per.25",AND(D62=plotting!$C$49+13,D62&lt;=plotting!$D$49),"per.26",AND(D62=plotting!$C$49+13.5,D62&lt;=plotting!$D$49),"per.27",AND(D62=plotting!$C$49+14,D62&lt;=plotting!$D$49),"per.28",AND(D62=plotting!$C$49+14.5,D62&lt;=plotting!$D$49),"per.29",AND(D62=plotting!$C$49+15,D62&lt;=plotting!$D$49),"per.30",D62&gt;plotting!$D$49,"na")</f>
        <v>na</v>
      </c>
      <c r="M62" s="11" t="str" cm="1">
        <f t="array" ref="M62">_xlfn.IFS(D62&lt;plotting!$C$32+2.5,"na",AND(D62&gt;=plotting!$C$32,D62&lt;plotting!$D$32),plotting!$F$32,AND(D62&gt;=plotting!$D$32,D62&lt;plotting!$C$33+2.5),"na",AND(D62&gt;=plotting!$C$33,D62&lt;plotting!$D$33),plotting!$F$33,AND(D62&gt;=plotting!$D$33,D62&lt;plotting!$C$34+2.5),"na",AND(D62&gt;=plotting!$C$34,D62&lt;plotting!$D$34),plotting!$F$34,AND(D62&gt;=plotting!$D$34,D62&lt;plotting!$I$40),"na",D62=plotting!$I$40,plotting!$J$40,AND(D62&gt;plotting!$I$40,D62&lt;plotting!$I$41,D62&lt;plotting!$D$40),"na",D62=plotting!$I$41,plotting!$J$41,AND(D62&gt;plotting!$I$41,D62&lt;plotting!$I$42,D62&lt;plotting!$D$40),"na",D62=plotting!$I$42,plotting!$J$42,AND(D62&gt;plotting!$I$42,D62&lt;=plotting!$D$40),"na",AND(D62&gt;plotting!$D$40,D62&lt;=plotting!$C$49),"na",AND(D62&gt;plotting!$C$49,D62&lt;=plotting!$D$49),plotting!$E$49,D62&gt;plotting!$D$49,"na")</f>
        <v>na</v>
      </c>
      <c r="N62" s="11" cm="1">
        <f t="array" ref="N62">_xlfn.IFS(D62&lt;plotting!$C$32+2.5,"na",AND(D62&gt;=plotting!$C$32,D62&lt;plotting!$D$32),plotting!$G$32,AND(D62&gt;=plotting!$D$32,D62&lt;plotting!$C$33+2.5),"na",AND(D62&gt;=plotting!$C$33,D62&lt;plotting!$D$33),plotting!$G$33,AND(D62&gt;=plotting!$D$33,D62&lt;plotting!$C$34+2.5),"na",AND(D62&gt;=plotting!$C$34,D62&lt;plotting!$D$34),plotting!$G$34,AND(D62&gt;=plotting!$D$34,D62&lt;=plotting!$C$40),"na",AND(D62&gt;plotting!$C$40,D62&lt;=plotting!$D$40),plotting!$K$40,AND(D62&gt;plotting!$D$40,D62&lt;=plotting!$C$49),"na",AND(D62&gt;plotting!$C$49,D62&lt;=plotting!$F$49),plotting!$G$49,AND(D62&gt;plotting!$F$49,D62&lt;=plotting!$F$50),plotting!$G$50,AND(D62&gt;plotting!$F$50,D62&lt;=plotting!$F$51),plotting!$G$51,AND(D62&gt;plotting!$F$51,D62&lt;=plotting!$F$52),plotting!$G$52,AND(D62&gt;plotting!$F$52,D62&lt;=plotting!$F$53),plotting!$G$53,AND(D62&gt;plotting!$F$53,D62&lt;=plotting!$D$49),plotting!$G$54,D62&gt;plotting!$D$49,"na")</f>
        <v>0</v>
      </c>
      <c r="O62" s="11" t="str">
        <f>IF(AND(D62&gt;plotting!$C$40,D62&lt;=plotting!$D$40),plotting!$H$40,"na")</f>
        <v>na</v>
      </c>
      <c r="P62" t="str">
        <f>IF(AND(D62&gt;plotting!$C$40,D62&lt;=plotting!$D$40),plotting!$L$40,"na")</f>
        <v>na</v>
      </c>
      <c r="Q62" t="str">
        <f>IF(AND(D62&gt;plotting!$C$40,D62&lt;=plotting!$D$40),plotting!$J$43,"na")</f>
        <v>na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35">
      <c r="A63" s="11">
        <f>IF(plotting!$D$4&gt;0,plotting!$D$4,"na")</f>
        <v>5</v>
      </c>
      <c r="B63" s="11" t="str">
        <f>IF(plotting!$D$10&gt;0,plotting!$D$10,"na")</f>
        <v>idr4000_h24</v>
      </c>
      <c r="C63" s="11" t="str">
        <f>IF(plotting!$D$11&gt;0,plotting!$D$11,"na")</f>
        <v>t1</v>
      </c>
      <c r="D63" s="11">
        <v>31</v>
      </c>
      <c r="E63" s="11" t="str">
        <f>IF(plotting!$D$5&gt;0,plotting!$D$5,"na")</f>
        <v>M</v>
      </c>
      <c r="F63" s="11">
        <f>IF(plotting!$D$7&gt;0,plotting!$D$7,"na")</f>
        <v>180</v>
      </c>
      <c r="G63" s="11">
        <f>IF(plotting!$D$8&gt;0,plotting!$D$8,"na")</f>
        <v>74.599999999999994</v>
      </c>
      <c r="H63" s="11">
        <f>IF(AND(plotting!$D$6&gt;0,plotting!$D$12&gt;0),(plotting!$D$12-plotting!$D$6)/365,"na")</f>
        <v>23.183561643835617</v>
      </c>
      <c r="I63" s="11">
        <f>IF(plotting!$D$18&gt;0,plotting!$D$18,"na")</f>
        <v>18.8</v>
      </c>
      <c r="J63" s="11">
        <f>IF(plotting!$D$19&gt;0,plotting!$D$19,"na")</f>
        <v>66</v>
      </c>
      <c r="K63" s="11">
        <f>IF(plotting!$D$13&gt;0,plotting!$D$13*24,"na")</f>
        <v>9.4666666666666668</v>
      </c>
      <c r="L63" s="12" t="str" cm="1">
        <f t="array" ref="L63">_xlfn.IFS(D63&lt;plotting!$C$32+2.5,"na",AND(D63=plotting!$C$32+2.5,D63&lt;=plotting!$D$32),"sub_25.1",AND(D63=plotting!$C$32+3,D63&lt;=plotting!$D$32),"sub_25.2",AND(D63=plotting!$C$32+3.5,D63&lt;=plotting!$D$32),"sub_25.3",AND(D63=plotting!$C$32+4,D63&lt;=plotting!$D$32),"sub_25.4",AND(D63=plotting!$C$32+4.5,D63&lt;=plotting!$D$32),"sub_25.5",AND(D63=plotting!$C$32+5,D63&lt;plotting!$D$32),"sub_25.6",AND(D63&gt;=plotting!$D$32,D63&lt;plotting!$C$33+2.5),"na",AND(D63=plotting!$C$33+2.5,D63&lt;=plotting!$D$33),"sub_40.1",AND(D63=plotting!$C$33+3,D63&lt;=plotting!$D$33),"sub_40.2",AND(D63=plotting!$C$33+3.5,D63&lt;=plotting!$D$33),"sub_40.3",AND(D63=plotting!$C$33+4,D63&lt;=plotting!$D$33),"sub_40.4",AND(D63=plotting!$C$33+4.5,D63&lt;=plotting!$D$33),"sub_40.5",AND(D63=plotting!$C$33+5,D63&lt;plotting!$D$33),"sub_40.6",AND(D63&gt;=plotting!$D$33,D63&lt;plotting!$C$34+2.5),"na",AND(D63=plotting!$C$34+2.5,D63&lt;=plotting!$D$34),"new_40.1",AND(D63=plotting!$C$34+3,D63&lt;=plotting!$D$34),"new_40.2",AND(D63=plotting!$C$34+3.5,D63&lt;=plotting!$D$34),"new_40.3",AND(D63=plotting!$C$34+4,D63&lt;=plotting!$D$34),"new_40.4",AND(D63=plotting!$C$34+4.5,D63&lt;=plotting!$D$34),"new_40.5",AND(D63=plotting!$C$34+5,D63&lt;plotting!$D$34),"new_40.6",AND(D63&gt;=plotting!$D$34,D63&lt;=plotting!$C$40),"na",AND(D63=plotting!$C$40+0.5,D63&lt;=plotting!$D$40),"max.1",AND(D63=plotting!$C$40+1,D63&lt;=plotting!$D$40),"max.2",AND(D63=plotting!$C$40+1.5,D63&lt;=plotting!$D$40),"max.3",AND(D63=plotting!$C$40+2,D63&lt;=plotting!$D$40),"max.4",AND(D63=plotting!$C$40+2.5,D63&lt;=plotting!$D$40),"max.5",AND(D63=plotting!$C$40+3,D63&lt;=plotting!$D$40),"max.6",AND(D63=plotting!$C$40+3.5,D63&lt;=plotting!$D$40),"max.7",AND(D63=plotting!$C$40+4,D63&lt;=plotting!$D$40),"max.8",AND(D63=plotting!$C$40+4.5,D63&lt;=plotting!$D$40),"max.9",AND(D63=plotting!$C$40+5,D63&lt;=plotting!$D$40),"max.10",AND(D63=plotting!$C$40+5.5,D63&lt;=plotting!$D$40),"max.11",AND(D63=plotting!$C$40+6,D63&lt;=plotting!$D$40),"max.12",AND(D63=plotting!$C$40+6.5,D63&lt;=plotting!$D$40),"max.13",AND(D63=plotting!$C$40+7,D63&lt;=plotting!$D$40),"max.14",AND(D63=plotting!$C$40+7.5,D63&lt;=plotting!$D$40),"max.15",AND(D63=plotting!$C$40+8,D63&lt;=plotting!$D$40),"max.16",AND(D63=plotting!$C$40+8.5,D63&lt;=plotting!$D$40),"max.17",AND(D63=plotting!$C$40+9,D63&lt;=plotting!$D$40),"max.18",AND(D63=plotting!$C$40+9.5,D63&lt;=plotting!$D$40),"max.19",AND(D63=plotting!$C$40+10,D63&lt;=plotting!$D$40),"max.20",AND(D63=plotting!$C$40+10.5,D63&lt;=plotting!$D$40),"max.21",AND(D63=plotting!$C$40+11,D63&lt;=plotting!$D$40),"max.22",AND(D63=plotting!$C$40+11.5,D63&lt;=plotting!$D$40),"max.23",AND(D63=plotting!$C$40+12,D63&lt;=plotting!$D$40),"max.24",AND(D63=plotting!$C$40+12.5,D63&lt;=plotting!$D$40),"max.25",AND(D63=plotting!$C$40+13,D63&lt;=plotting!$D$40),"max.26",AND(D63=plotting!$C$40+13.5,D63&lt;=plotting!$D$40),"max.27",AND(D63=plotting!$C$40+14,D63&lt;=plotting!$D$40),"max.28",AND(D63=plotting!$C$40+14.5,D63&lt;=plotting!$D$40),"max.29",AND(D63=plotting!$C$40+15,D63&lt;=plotting!$D$40),"max.30",AND(D63&gt;plotting!$D$40,D63&lt;=plotting!$C$49),"na",AND(D63=plotting!$C$49+0.5,D63&lt;=plotting!$D$49),"per.1",AND(D63=plotting!$C$49+1,D63&lt;=plotting!$D$49),"per.2",AND(D63=plotting!$C$49+1.5,D63&lt;=plotting!$D$49),"per.3",AND(D63=plotting!$C$49+2,D63&lt;=plotting!$D$49),"per.4",AND(D63=plotting!$C$49+2.5,D63&lt;=plotting!$D$49),"per.5",AND(D63=plotting!$C$49+3,D63&lt;=plotting!$D$49),"per.6",AND(D63=plotting!$C$49+3.5,D63&lt;=plotting!$D$49),"per.7",AND(D63=plotting!$C$49+4,D63&lt;=plotting!$D$49),"per.8",AND(D63=plotting!$C$49+4.5,D63&lt;=plotting!$D$49),"per.9",AND(D63=plotting!$C$49+5,D63&lt;=plotting!$D$49),"per.10",AND(D63=plotting!$C$49+5.5,D63&lt;=plotting!$D$49),"per.11",AND(D63=plotting!$C$49+6,D63&lt;=plotting!$D$49),"per.12",AND(D63=plotting!$C$49+6.5,D63&lt;=plotting!$D$49),"per.13",AND(D63=plotting!$C$49+7,D63&lt;=plotting!$D$49),"per.14",AND(D63=plotting!$C$49+7.5,D63&lt;=plotting!$D$49),"per.15",AND(D63=plotting!$C$49+8,D63&lt;=plotting!$D$49),"per.16",AND(D63=plotting!$C$49+8.5,D63&lt;=plotting!$D$49),"per.17",AND(D63=plotting!$C$49+9,D63&lt;=plotting!$D$49),"per.18",AND(D63=plotting!$C$49+9.5,D63&lt;=plotting!$D$49),"per.19",AND(D63=plotting!$C$49+10,D63&lt;=plotting!$D$49),"per.20",AND(D63=plotting!$C$49+10.5,D63&lt;=plotting!$D$49),"per.21",AND(D63=plotting!$C$49+11,D63&lt;=plotting!$D$49),"per.22",AND(D63=plotting!$C$49+11.5,D63&lt;=plotting!$D$49),"per.23",AND(D63=plotting!$C$49+12,D63&lt;=plotting!$D$49),"per.24",AND(D63=plotting!$C$49+12.5,D63&lt;=plotting!$D$49),"per.25",AND(D63=plotting!$C$49+13,D63&lt;=plotting!$D$49),"per.26",AND(D63=plotting!$C$49+13.5,D63&lt;=plotting!$D$49),"per.27",AND(D63=plotting!$C$49+14,D63&lt;=plotting!$D$49),"per.28",AND(D63=plotting!$C$49+14.5,D63&lt;=plotting!$D$49),"per.29",AND(D63=plotting!$C$49+15,D63&lt;=plotting!$D$49),"per.30",D63&gt;plotting!$D$49,"na")</f>
        <v>na</v>
      </c>
      <c r="M63" s="11" t="str" cm="1">
        <f t="array" ref="M63">_xlfn.IFS(D63&lt;plotting!$C$32+2.5,"na",AND(D63&gt;=plotting!$C$32,D63&lt;plotting!$D$32),plotting!$F$32,AND(D63&gt;=plotting!$D$32,D63&lt;plotting!$C$33+2.5),"na",AND(D63&gt;=plotting!$C$33,D63&lt;plotting!$D$33),plotting!$F$33,AND(D63&gt;=plotting!$D$33,D63&lt;plotting!$C$34+2.5),"na",AND(D63&gt;=plotting!$C$34,D63&lt;plotting!$D$34),plotting!$F$34,AND(D63&gt;=plotting!$D$34,D63&lt;plotting!$I$40),"na",D63=plotting!$I$40,plotting!$J$40,AND(D63&gt;plotting!$I$40,D63&lt;plotting!$I$41,D63&lt;plotting!$D$40),"na",D63=plotting!$I$41,plotting!$J$41,AND(D63&gt;plotting!$I$41,D63&lt;plotting!$I$42,D63&lt;plotting!$D$40),"na",D63=plotting!$I$42,plotting!$J$42,AND(D63&gt;plotting!$I$42,D63&lt;=plotting!$D$40),"na",AND(D63&gt;plotting!$D$40,D63&lt;=plotting!$C$49),"na",AND(D63&gt;plotting!$C$49,D63&lt;=plotting!$D$49),plotting!$E$49,D63&gt;plotting!$D$49,"na")</f>
        <v>na</v>
      </c>
      <c r="N63" s="11" cm="1">
        <f t="array" ref="N63">_xlfn.IFS(D63&lt;plotting!$C$32+2.5,"na",AND(D63&gt;=plotting!$C$32,D63&lt;plotting!$D$32),plotting!$G$32,AND(D63&gt;=plotting!$D$32,D63&lt;plotting!$C$33+2.5),"na",AND(D63&gt;=plotting!$C$33,D63&lt;plotting!$D$33),plotting!$G$33,AND(D63&gt;=plotting!$D$33,D63&lt;plotting!$C$34+2.5),"na",AND(D63&gt;=plotting!$C$34,D63&lt;plotting!$D$34),plotting!$G$34,AND(D63&gt;=plotting!$D$34,D63&lt;=plotting!$C$40),"na",AND(D63&gt;plotting!$C$40,D63&lt;=plotting!$D$40),plotting!$K$40,AND(D63&gt;plotting!$D$40,D63&lt;=plotting!$C$49),"na",AND(D63&gt;plotting!$C$49,D63&lt;=plotting!$F$49),plotting!$G$49,AND(D63&gt;plotting!$F$49,D63&lt;=plotting!$F$50),plotting!$G$50,AND(D63&gt;plotting!$F$50,D63&lt;=plotting!$F$51),plotting!$G$51,AND(D63&gt;plotting!$F$51,D63&lt;=plotting!$F$52),plotting!$G$52,AND(D63&gt;plotting!$F$52,D63&lt;=plotting!$F$53),plotting!$G$53,AND(D63&gt;plotting!$F$53,D63&lt;=plotting!$D$49),plotting!$G$54,D63&gt;plotting!$D$49,"na")</f>
        <v>0</v>
      </c>
      <c r="O63" s="11" t="str">
        <f>IF(AND(D63&gt;plotting!$C$40,D63&lt;=plotting!$D$40),plotting!$H$40,"na")</f>
        <v>na</v>
      </c>
      <c r="P63" t="str">
        <f>IF(AND(D63&gt;plotting!$C$40,D63&lt;=plotting!$D$40),plotting!$L$40,"na")</f>
        <v>na</v>
      </c>
      <c r="Q63" t="str">
        <f>IF(AND(D63&gt;plotting!$C$40,D63&lt;=plotting!$D$40),plotting!$J$43,"na")</f>
        <v>na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35">
      <c r="A64" s="11">
        <f>IF(plotting!$D$4&gt;0,plotting!$D$4,"na")</f>
        <v>5</v>
      </c>
      <c r="B64" s="11" t="str">
        <f>IF(plotting!$D$10&gt;0,plotting!$D$10,"na")</f>
        <v>idr4000_h24</v>
      </c>
      <c r="C64" s="11" t="str">
        <f>IF(plotting!$D$11&gt;0,plotting!$D$11,"na")</f>
        <v>t1</v>
      </c>
      <c r="D64" s="11">
        <v>31.5</v>
      </c>
      <c r="E64" s="11" t="str">
        <f>IF(plotting!$D$5&gt;0,plotting!$D$5,"na")</f>
        <v>M</v>
      </c>
      <c r="F64" s="11">
        <f>IF(plotting!$D$7&gt;0,plotting!$D$7,"na")</f>
        <v>180</v>
      </c>
      <c r="G64" s="11">
        <f>IF(plotting!$D$8&gt;0,plotting!$D$8,"na")</f>
        <v>74.599999999999994</v>
      </c>
      <c r="H64" s="11">
        <f>IF(AND(plotting!$D$6&gt;0,plotting!$D$12&gt;0),(plotting!$D$12-plotting!$D$6)/365,"na")</f>
        <v>23.183561643835617</v>
      </c>
      <c r="I64" s="11">
        <f>IF(plotting!$D$18&gt;0,plotting!$D$18,"na")</f>
        <v>18.8</v>
      </c>
      <c r="J64" s="11">
        <f>IF(plotting!$D$19&gt;0,plotting!$D$19,"na")</f>
        <v>66</v>
      </c>
      <c r="K64" s="11">
        <f>IF(plotting!$D$13&gt;0,plotting!$D$13*24,"na")</f>
        <v>9.4666666666666668</v>
      </c>
      <c r="L64" s="12" t="str" cm="1">
        <f t="array" ref="L64">_xlfn.IFS(D64&lt;plotting!$C$32+2.5,"na",AND(D64=plotting!$C$32+2.5,D64&lt;=plotting!$D$32),"sub_25.1",AND(D64=plotting!$C$32+3,D64&lt;=plotting!$D$32),"sub_25.2",AND(D64=plotting!$C$32+3.5,D64&lt;=plotting!$D$32),"sub_25.3",AND(D64=plotting!$C$32+4,D64&lt;=plotting!$D$32),"sub_25.4",AND(D64=plotting!$C$32+4.5,D64&lt;=plotting!$D$32),"sub_25.5",AND(D64=plotting!$C$32+5,D64&lt;plotting!$D$32),"sub_25.6",AND(D64&gt;=plotting!$D$32,D64&lt;plotting!$C$33+2.5),"na",AND(D64=plotting!$C$33+2.5,D64&lt;=plotting!$D$33),"sub_40.1",AND(D64=plotting!$C$33+3,D64&lt;=plotting!$D$33),"sub_40.2",AND(D64=plotting!$C$33+3.5,D64&lt;=plotting!$D$33),"sub_40.3",AND(D64=plotting!$C$33+4,D64&lt;=plotting!$D$33),"sub_40.4",AND(D64=plotting!$C$33+4.5,D64&lt;=plotting!$D$33),"sub_40.5",AND(D64=plotting!$C$33+5,D64&lt;plotting!$D$33),"sub_40.6",AND(D64&gt;=plotting!$D$33,D64&lt;plotting!$C$34+2.5),"na",AND(D64=plotting!$C$34+2.5,D64&lt;=plotting!$D$34),"new_40.1",AND(D64=plotting!$C$34+3,D64&lt;=plotting!$D$34),"new_40.2",AND(D64=plotting!$C$34+3.5,D64&lt;=plotting!$D$34),"new_40.3",AND(D64=plotting!$C$34+4,D64&lt;=plotting!$D$34),"new_40.4",AND(D64=plotting!$C$34+4.5,D64&lt;=plotting!$D$34),"new_40.5",AND(D64=plotting!$C$34+5,D64&lt;plotting!$D$34),"new_40.6",AND(D64&gt;=plotting!$D$34,D64&lt;=plotting!$C$40),"na",AND(D64=plotting!$C$40+0.5,D64&lt;=plotting!$D$40),"max.1",AND(D64=plotting!$C$40+1,D64&lt;=plotting!$D$40),"max.2",AND(D64=plotting!$C$40+1.5,D64&lt;=plotting!$D$40),"max.3",AND(D64=plotting!$C$40+2,D64&lt;=plotting!$D$40),"max.4",AND(D64=plotting!$C$40+2.5,D64&lt;=plotting!$D$40),"max.5",AND(D64=plotting!$C$40+3,D64&lt;=plotting!$D$40),"max.6",AND(D64=plotting!$C$40+3.5,D64&lt;=plotting!$D$40),"max.7",AND(D64=plotting!$C$40+4,D64&lt;=plotting!$D$40),"max.8",AND(D64=plotting!$C$40+4.5,D64&lt;=plotting!$D$40),"max.9",AND(D64=plotting!$C$40+5,D64&lt;=plotting!$D$40),"max.10",AND(D64=plotting!$C$40+5.5,D64&lt;=plotting!$D$40),"max.11",AND(D64=plotting!$C$40+6,D64&lt;=plotting!$D$40),"max.12",AND(D64=plotting!$C$40+6.5,D64&lt;=plotting!$D$40),"max.13",AND(D64=plotting!$C$40+7,D64&lt;=plotting!$D$40),"max.14",AND(D64=plotting!$C$40+7.5,D64&lt;=plotting!$D$40),"max.15",AND(D64=plotting!$C$40+8,D64&lt;=plotting!$D$40),"max.16",AND(D64=plotting!$C$40+8.5,D64&lt;=plotting!$D$40),"max.17",AND(D64=plotting!$C$40+9,D64&lt;=plotting!$D$40),"max.18",AND(D64=plotting!$C$40+9.5,D64&lt;=plotting!$D$40),"max.19",AND(D64=plotting!$C$40+10,D64&lt;=plotting!$D$40),"max.20",AND(D64=plotting!$C$40+10.5,D64&lt;=plotting!$D$40),"max.21",AND(D64=plotting!$C$40+11,D64&lt;=plotting!$D$40),"max.22",AND(D64=plotting!$C$40+11.5,D64&lt;=plotting!$D$40),"max.23",AND(D64=plotting!$C$40+12,D64&lt;=plotting!$D$40),"max.24",AND(D64=plotting!$C$40+12.5,D64&lt;=plotting!$D$40),"max.25",AND(D64=plotting!$C$40+13,D64&lt;=plotting!$D$40),"max.26",AND(D64=plotting!$C$40+13.5,D64&lt;=plotting!$D$40),"max.27",AND(D64=plotting!$C$40+14,D64&lt;=plotting!$D$40),"max.28",AND(D64=plotting!$C$40+14.5,D64&lt;=plotting!$D$40),"max.29",AND(D64=plotting!$C$40+15,D64&lt;=plotting!$D$40),"max.30",AND(D64&gt;plotting!$D$40,D64&lt;=plotting!$C$49),"na",AND(D64=plotting!$C$49+0.5,D64&lt;=plotting!$D$49),"per.1",AND(D64=plotting!$C$49+1,D64&lt;=plotting!$D$49),"per.2",AND(D64=plotting!$C$49+1.5,D64&lt;=plotting!$D$49),"per.3",AND(D64=plotting!$C$49+2,D64&lt;=plotting!$D$49),"per.4",AND(D64=plotting!$C$49+2.5,D64&lt;=plotting!$D$49),"per.5",AND(D64=plotting!$C$49+3,D64&lt;=plotting!$D$49),"per.6",AND(D64=plotting!$C$49+3.5,D64&lt;=plotting!$D$49),"per.7",AND(D64=plotting!$C$49+4,D64&lt;=plotting!$D$49),"per.8",AND(D64=plotting!$C$49+4.5,D64&lt;=plotting!$D$49),"per.9",AND(D64=plotting!$C$49+5,D64&lt;=plotting!$D$49),"per.10",AND(D64=plotting!$C$49+5.5,D64&lt;=plotting!$D$49),"per.11",AND(D64=plotting!$C$49+6,D64&lt;=plotting!$D$49),"per.12",AND(D64=plotting!$C$49+6.5,D64&lt;=plotting!$D$49),"per.13",AND(D64=plotting!$C$49+7,D64&lt;=plotting!$D$49),"per.14",AND(D64=plotting!$C$49+7.5,D64&lt;=plotting!$D$49),"per.15",AND(D64=plotting!$C$49+8,D64&lt;=plotting!$D$49),"per.16",AND(D64=plotting!$C$49+8.5,D64&lt;=plotting!$D$49),"per.17",AND(D64=plotting!$C$49+9,D64&lt;=plotting!$D$49),"per.18",AND(D64=plotting!$C$49+9.5,D64&lt;=plotting!$D$49),"per.19",AND(D64=plotting!$C$49+10,D64&lt;=plotting!$D$49),"per.20",AND(D64=plotting!$C$49+10.5,D64&lt;=plotting!$D$49),"per.21",AND(D64=plotting!$C$49+11,D64&lt;=plotting!$D$49),"per.22",AND(D64=plotting!$C$49+11.5,D64&lt;=plotting!$D$49),"per.23",AND(D64=plotting!$C$49+12,D64&lt;=plotting!$D$49),"per.24",AND(D64=plotting!$C$49+12.5,D64&lt;=plotting!$D$49),"per.25",AND(D64=plotting!$C$49+13,D64&lt;=plotting!$D$49),"per.26",AND(D64=plotting!$C$49+13.5,D64&lt;=plotting!$D$49),"per.27",AND(D64=plotting!$C$49+14,D64&lt;=plotting!$D$49),"per.28",AND(D64=plotting!$C$49+14.5,D64&lt;=plotting!$D$49),"per.29",AND(D64=plotting!$C$49+15,D64&lt;=plotting!$D$49),"per.30",D64&gt;plotting!$D$49,"na")</f>
        <v>na</v>
      </c>
      <c r="M64" s="11" t="str" cm="1">
        <f t="array" ref="M64">_xlfn.IFS(D64&lt;plotting!$C$32+2.5,"na",AND(D64&gt;=plotting!$C$32,D64&lt;plotting!$D$32),plotting!$F$32,AND(D64&gt;=plotting!$D$32,D64&lt;plotting!$C$33+2.5),"na",AND(D64&gt;=plotting!$C$33,D64&lt;plotting!$D$33),plotting!$F$33,AND(D64&gt;=plotting!$D$33,D64&lt;plotting!$C$34+2.5),"na",AND(D64&gt;=plotting!$C$34,D64&lt;plotting!$D$34),plotting!$F$34,AND(D64&gt;=plotting!$D$34,D64&lt;plotting!$I$40),"na",D64=plotting!$I$40,plotting!$J$40,AND(D64&gt;plotting!$I$40,D64&lt;plotting!$I$41,D64&lt;plotting!$D$40),"na",D64=plotting!$I$41,plotting!$J$41,AND(D64&gt;plotting!$I$41,D64&lt;plotting!$I$42,D64&lt;plotting!$D$40),"na",D64=plotting!$I$42,plotting!$J$42,AND(D64&gt;plotting!$I$42,D64&lt;=plotting!$D$40),"na",AND(D64&gt;plotting!$D$40,D64&lt;=plotting!$C$49),"na",AND(D64&gt;plotting!$C$49,D64&lt;=plotting!$D$49),plotting!$E$49,D64&gt;plotting!$D$49,"na")</f>
        <v>na</v>
      </c>
      <c r="N64" s="11" cm="1">
        <f t="array" ref="N64">_xlfn.IFS(D64&lt;plotting!$C$32+2.5,"na",AND(D64&gt;=plotting!$C$32,D64&lt;plotting!$D$32),plotting!$G$32,AND(D64&gt;=plotting!$D$32,D64&lt;plotting!$C$33+2.5),"na",AND(D64&gt;=plotting!$C$33,D64&lt;plotting!$D$33),plotting!$G$33,AND(D64&gt;=plotting!$D$33,D64&lt;plotting!$C$34+2.5),"na",AND(D64&gt;=plotting!$C$34,D64&lt;plotting!$D$34),plotting!$G$34,AND(D64&gt;=plotting!$D$34,D64&lt;=plotting!$C$40),"na",AND(D64&gt;plotting!$C$40,D64&lt;=plotting!$D$40),plotting!$K$40,AND(D64&gt;plotting!$D$40,D64&lt;=plotting!$C$49),"na",AND(D64&gt;plotting!$C$49,D64&lt;=plotting!$F$49),plotting!$G$49,AND(D64&gt;plotting!$F$49,D64&lt;=plotting!$F$50),plotting!$G$50,AND(D64&gt;plotting!$F$50,D64&lt;=plotting!$F$51),plotting!$G$51,AND(D64&gt;plotting!$F$51,D64&lt;=plotting!$F$52),plotting!$G$52,AND(D64&gt;plotting!$F$52,D64&lt;=plotting!$F$53),plotting!$G$53,AND(D64&gt;plotting!$F$53,D64&lt;=plotting!$D$49),plotting!$G$54,D64&gt;plotting!$D$49,"na")</f>
        <v>0</v>
      </c>
      <c r="O64" s="11" t="str">
        <f>IF(AND(D64&gt;plotting!$C$40,D64&lt;=plotting!$D$40),plotting!$H$40,"na")</f>
        <v>na</v>
      </c>
      <c r="P64" t="str">
        <f>IF(AND(D64&gt;plotting!$C$40,D64&lt;=plotting!$D$40),plotting!$L$40,"na")</f>
        <v>na</v>
      </c>
      <c r="Q64" t="str">
        <f>IF(AND(D64&gt;plotting!$C$40,D64&lt;=plotting!$D$40),plotting!$J$43,"na")</f>
        <v>na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35">
      <c r="A65" s="11">
        <f>IF(plotting!$D$4&gt;0,plotting!$D$4,"na")</f>
        <v>5</v>
      </c>
      <c r="B65" s="11" t="str">
        <f>IF(plotting!$D$10&gt;0,plotting!$D$10,"na")</f>
        <v>idr4000_h24</v>
      </c>
      <c r="C65" s="11" t="str">
        <f>IF(plotting!$D$11&gt;0,plotting!$D$11,"na")</f>
        <v>t1</v>
      </c>
      <c r="D65" s="11">
        <v>32</v>
      </c>
      <c r="E65" s="11" t="str">
        <f>IF(plotting!$D$5&gt;0,plotting!$D$5,"na")</f>
        <v>M</v>
      </c>
      <c r="F65" s="11">
        <f>IF(plotting!$D$7&gt;0,plotting!$D$7,"na")</f>
        <v>180</v>
      </c>
      <c r="G65" s="11">
        <f>IF(plotting!$D$8&gt;0,plotting!$D$8,"na")</f>
        <v>74.599999999999994</v>
      </c>
      <c r="H65" s="11">
        <f>IF(AND(plotting!$D$6&gt;0,plotting!$D$12&gt;0),(plotting!$D$12-plotting!$D$6)/365,"na")</f>
        <v>23.183561643835617</v>
      </c>
      <c r="I65" s="11">
        <f>IF(plotting!$D$18&gt;0,plotting!$D$18,"na")</f>
        <v>18.8</v>
      </c>
      <c r="J65" s="11">
        <f>IF(plotting!$D$19&gt;0,plotting!$D$19,"na")</f>
        <v>66</v>
      </c>
      <c r="K65" s="11">
        <f>IF(plotting!$D$13&gt;0,plotting!$D$13*24,"na")</f>
        <v>9.4666666666666668</v>
      </c>
      <c r="L65" s="12" t="str" cm="1">
        <f t="array" ref="L65">_xlfn.IFS(D65&lt;plotting!$C$32+2.5,"na",AND(D65=plotting!$C$32+2.5,D65&lt;=plotting!$D$32),"sub_25.1",AND(D65=plotting!$C$32+3,D65&lt;=plotting!$D$32),"sub_25.2",AND(D65=plotting!$C$32+3.5,D65&lt;=plotting!$D$32),"sub_25.3",AND(D65=plotting!$C$32+4,D65&lt;=plotting!$D$32),"sub_25.4",AND(D65=plotting!$C$32+4.5,D65&lt;=plotting!$D$32),"sub_25.5",AND(D65=plotting!$C$32+5,D65&lt;plotting!$D$32),"sub_25.6",AND(D65&gt;=plotting!$D$32,D65&lt;plotting!$C$33+2.5),"na",AND(D65=plotting!$C$33+2.5,D65&lt;=plotting!$D$33),"sub_40.1",AND(D65=plotting!$C$33+3,D65&lt;=plotting!$D$33),"sub_40.2",AND(D65=plotting!$C$33+3.5,D65&lt;=plotting!$D$33),"sub_40.3",AND(D65=plotting!$C$33+4,D65&lt;=plotting!$D$33),"sub_40.4",AND(D65=plotting!$C$33+4.5,D65&lt;=plotting!$D$33),"sub_40.5",AND(D65=plotting!$C$33+5,D65&lt;plotting!$D$33),"sub_40.6",AND(D65&gt;=plotting!$D$33,D65&lt;plotting!$C$34+2.5),"na",AND(D65=plotting!$C$34+2.5,D65&lt;=plotting!$D$34),"new_40.1",AND(D65=plotting!$C$34+3,D65&lt;=plotting!$D$34),"new_40.2",AND(D65=plotting!$C$34+3.5,D65&lt;=plotting!$D$34),"new_40.3",AND(D65=plotting!$C$34+4,D65&lt;=plotting!$D$34),"new_40.4",AND(D65=plotting!$C$34+4.5,D65&lt;=plotting!$D$34),"new_40.5",AND(D65=plotting!$C$34+5,D65&lt;plotting!$D$34),"new_40.6",AND(D65&gt;=plotting!$D$34,D65&lt;=plotting!$C$40),"na",AND(D65=plotting!$C$40+0.5,D65&lt;=plotting!$D$40),"max.1",AND(D65=plotting!$C$40+1,D65&lt;=plotting!$D$40),"max.2",AND(D65=plotting!$C$40+1.5,D65&lt;=plotting!$D$40),"max.3",AND(D65=plotting!$C$40+2,D65&lt;=plotting!$D$40),"max.4",AND(D65=plotting!$C$40+2.5,D65&lt;=plotting!$D$40),"max.5",AND(D65=plotting!$C$40+3,D65&lt;=plotting!$D$40),"max.6",AND(D65=plotting!$C$40+3.5,D65&lt;=plotting!$D$40),"max.7",AND(D65=plotting!$C$40+4,D65&lt;=plotting!$D$40),"max.8",AND(D65=plotting!$C$40+4.5,D65&lt;=plotting!$D$40),"max.9",AND(D65=plotting!$C$40+5,D65&lt;=plotting!$D$40),"max.10",AND(D65=plotting!$C$40+5.5,D65&lt;=plotting!$D$40),"max.11",AND(D65=plotting!$C$40+6,D65&lt;=plotting!$D$40),"max.12",AND(D65=plotting!$C$40+6.5,D65&lt;=plotting!$D$40),"max.13",AND(D65=plotting!$C$40+7,D65&lt;=plotting!$D$40),"max.14",AND(D65=plotting!$C$40+7.5,D65&lt;=plotting!$D$40),"max.15",AND(D65=plotting!$C$40+8,D65&lt;=plotting!$D$40),"max.16",AND(D65=plotting!$C$40+8.5,D65&lt;=plotting!$D$40),"max.17",AND(D65=plotting!$C$40+9,D65&lt;=plotting!$D$40),"max.18",AND(D65=plotting!$C$40+9.5,D65&lt;=plotting!$D$40),"max.19",AND(D65=plotting!$C$40+10,D65&lt;=plotting!$D$40),"max.20",AND(D65=plotting!$C$40+10.5,D65&lt;=plotting!$D$40),"max.21",AND(D65=plotting!$C$40+11,D65&lt;=plotting!$D$40),"max.22",AND(D65=plotting!$C$40+11.5,D65&lt;=plotting!$D$40),"max.23",AND(D65=plotting!$C$40+12,D65&lt;=plotting!$D$40),"max.24",AND(D65=plotting!$C$40+12.5,D65&lt;=plotting!$D$40),"max.25",AND(D65=plotting!$C$40+13,D65&lt;=plotting!$D$40),"max.26",AND(D65=plotting!$C$40+13.5,D65&lt;=plotting!$D$40),"max.27",AND(D65=plotting!$C$40+14,D65&lt;=plotting!$D$40),"max.28",AND(D65=plotting!$C$40+14.5,D65&lt;=plotting!$D$40),"max.29",AND(D65=plotting!$C$40+15,D65&lt;=plotting!$D$40),"max.30",AND(D65&gt;plotting!$D$40,D65&lt;=plotting!$C$49),"na",AND(D65=plotting!$C$49+0.5,D65&lt;=plotting!$D$49),"per.1",AND(D65=plotting!$C$49+1,D65&lt;=plotting!$D$49),"per.2",AND(D65=plotting!$C$49+1.5,D65&lt;=plotting!$D$49),"per.3",AND(D65=plotting!$C$49+2,D65&lt;=plotting!$D$49),"per.4",AND(D65=plotting!$C$49+2.5,D65&lt;=plotting!$D$49),"per.5",AND(D65=plotting!$C$49+3,D65&lt;=plotting!$D$49),"per.6",AND(D65=plotting!$C$49+3.5,D65&lt;=plotting!$D$49),"per.7",AND(D65=plotting!$C$49+4,D65&lt;=plotting!$D$49),"per.8",AND(D65=plotting!$C$49+4.5,D65&lt;=plotting!$D$49),"per.9",AND(D65=plotting!$C$49+5,D65&lt;=plotting!$D$49),"per.10",AND(D65=plotting!$C$49+5.5,D65&lt;=plotting!$D$49),"per.11",AND(D65=plotting!$C$49+6,D65&lt;=plotting!$D$49),"per.12",AND(D65=plotting!$C$49+6.5,D65&lt;=plotting!$D$49),"per.13",AND(D65=plotting!$C$49+7,D65&lt;=plotting!$D$49),"per.14",AND(D65=plotting!$C$49+7.5,D65&lt;=plotting!$D$49),"per.15",AND(D65=plotting!$C$49+8,D65&lt;=plotting!$D$49),"per.16",AND(D65=plotting!$C$49+8.5,D65&lt;=plotting!$D$49),"per.17",AND(D65=plotting!$C$49+9,D65&lt;=plotting!$D$49),"per.18",AND(D65=plotting!$C$49+9.5,D65&lt;=plotting!$D$49),"per.19",AND(D65=plotting!$C$49+10,D65&lt;=plotting!$D$49),"per.20",AND(D65=plotting!$C$49+10.5,D65&lt;=plotting!$D$49),"per.21",AND(D65=plotting!$C$49+11,D65&lt;=plotting!$D$49),"per.22",AND(D65=plotting!$C$49+11.5,D65&lt;=plotting!$D$49),"per.23",AND(D65=plotting!$C$49+12,D65&lt;=plotting!$D$49),"per.24",AND(D65=plotting!$C$49+12.5,D65&lt;=plotting!$D$49),"per.25",AND(D65=plotting!$C$49+13,D65&lt;=plotting!$D$49),"per.26",AND(D65=plotting!$C$49+13.5,D65&lt;=plotting!$D$49),"per.27",AND(D65=plotting!$C$49+14,D65&lt;=plotting!$D$49),"per.28",AND(D65=plotting!$C$49+14.5,D65&lt;=plotting!$D$49),"per.29",AND(D65=plotting!$C$49+15,D65&lt;=plotting!$D$49),"per.30",D65&gt;plotting!$D$49,"na")</f>
        <v>na</v>
      </c>
      <c r="M65" s="11" t="str" cm="1">
        <f t="array" ref="M65">_xlfn.IFS(D65&lt;plotting!$C$32+2.5,"na",AND(D65&gt;=plotting!$C$32,D65&lt;plotting!$D$32),plotting!$F$32,AND(D65&gt;=plotting!$D$32,D65&lt;plotting!$C$33+2.5),"na",AND(D65&gt;=plotting!$C$33,D65&lt;plotting!$D$33),plotting!$F$33,AND(D65&gt;=plotting!$D$33,D65&lt;plotting!$C$34+2.5),"na",AND(D65&gt;=plotting!$C$34,D65&lt;plotting!$D$34),plotting!$F$34,AND(D65&gt;=plotting!$D$34,D65&lt;plotting!$I$40),"na",D65=plotting!$I$40,plotting!$J$40,AND(D65&gt;plotting!$I$40,D65&lt;plotting!$I$41,D65&lt;plotting!$D$40),"na",D65=plotting!$I$41,plotting!$J$41,AND(D65&gt;plotting!$I$41,D65&lt;plotting!$I$42,D65&lt;plotting!$D$40),"na",D65=plotting!$I$42,plotting!$J$42,AND(D65&gt;plotting!$I$42,D65&lt;=plotting!$D$40),"na",AND(D65&gt;plotting!$D$40,D65&lt;=plotting!$C$49),"na",AND(D65&gt;plotting!$C$49,D65&lt;=plotting!$D$49),plotting!$E$49,D65&gt;plotting!$D$49,"na")</f>
        <v>na</v>
      </c>
      <c r="N65" s="11" cm="1">
        <f t="array" ref="N65">_xlfn.IFS(D65&lt;plotting!$C$32+2.5,"na",AND(D65&gt;=plotting!$C$32,D65&lt;plotting!$D$32),plotting!$G$32,AND(D65&gt;=plotting!$D$32,D65&lt;plotting!$C$33+2.5),"na",AND(D65&gt;=plotting!$C$33,D65&lt;plotting!$D$33),plotting!$G$33,AND(D65&gt;=plotting!$D$33,D65&lt;plotting!$C$34+2.5),"na",AND(D65&gt;=plotting!$C$34,D65&lt;plotting!$D$34),plotting!$G$34,AND(D65&gt;=plotting!$D$34,D65&lt;=plotting!$C$40),"na",AND(D65&gt;plotting!$C$40,D65&lt;=plotting!$D$40),plotting!$K$40,AND(D65&gt;plotting!$D$40,D65&lt;=plotting!$C$49),"na",AND(D65&gt;plotting!$C$49,D65&lt;=plotting!$F$49),plotting!$G$49,AND(D65&gt;plotting!$F$49,D65&lt;=plotting!$F$50),plotting!$G$50,AND(D65&gt;plotting!$F$50,D65&lt;=plotting!$F$51),plotting!$G$51,AND(D65&gt;plotting!$F$51,D65&lt;=plotting!$F$52),plotting!$G$52,AND(D65&gt;plotting!$F$52,D65&lt;=plotting!$F$53),plotting!$G$53,AND(D65&gt;plotting!$F$53,D65&lt;=plotting!$D$49),plotting!$G$54,D65&gt;plotting!$D$49,"na")</f>
        <v>0</v>
      </c>
      <c r="O65" s="11" t="str">
        <f>IF(AND(D65&gt;plotting!$C$40,D65&lt;=plotting!$D$40),plotting!$H$40,"na")</f>
        <v>na</v>
      </c>
      <c r="P65" t="str">
        <f>IF(AND(D65&gt;plotting!$C$40,D65&lt;=plotting!$D$40),plotting!$L$40,"na")</f>
        <v>na</v>
      </c>
      <c r="Q65" t="str">
        <f>IF(AND(D65&gt;plotting!$C$40,D65&lt;=plotting!$D$40),plotting!$J$43,"na")</f>
        <v>na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35">
      <c r="A66" s="11">
        <f>IF(plotting!$D$4&gt;0,plotting!$D$4,"na")</f>
        <v>5</v>
      </c>
      <c r="B66" s="11" t="str">
        <f>IF(plotting!$D$10&gt;0,plotting!$D$10,"na")</f>
        <v>idr4000_h24</v>
      </c>
      <c r="C66" s="11" t="str">
        <f>IF(plotting!$D$11&gt;0,plotting!$D$11,"na")</f>
        <v>t1</v>
      </c>
      <c r="D66" s="11">
        <v>32.5</v>
      </c>
      <c r="E66" s="11" t="str">
        <f>IF(plotting!$D$5&gt;0,plotting!$D$5,"na")</f>
        <v>M</v>
      </c>
      <c r="F66" s="11">
        <f>IF(plotting!$D$7&gt;0,plotting!$D$7,"na")</f>
        <v>180</v>
      </c>
      <c r="G66" s="11">
        <f>IF(plotting!$D$8&gt;0,plotting!$D$8,"na")</f>
        <v>74.599999999999994</v>
      </c>
      <c r="H66" s="11">
        <f>IF(AND(plotting!$D$6&gt;0,plotting!$D$12&gt;0),(plotting!$D$12-plotting!$D$6)/365,"na")</f>
        <v>23.183561643835617</v>
      </c>
      <c r="I66" s="11">
        <f>IF(plotting!$D$18&gt;0,plotting!$D$18,"na")</f>
        <v>18.8</v>
      </c>
      <c r="J66" s="11">
        <f>IF(plotting!$D$19&gt;0,plotting!$D$19,"na")</f>
        <v>66</v>
      </c>
      <c r="K66" s="11">
        <f>IF(plotting!$D$13&gt;0,plotting!$D$13*24,"na")</f>
        <v>9.4666666666666668</v>
      </c>
      <c r="L66" s="12" t="str" cm="1">
        <f t="array" ref="L66">_xlfn.IFS(D66&lt;plotting!$C$32+2.5,"na",AND(D66=plotting!$C$32+2.5,D66&lt;=plotting!$D$32),"sub_25.1",AND(D66=plotting!$C$32+3,D66&lt;=plotting!$D$32),"sub_25.2",AND(D66=plotting!$C$32+3.5,D66&lt;=plotting!$D$32),"sub_25.3",AND(D66=plotting!$C$32+4,D66&lt;=plotting!$D$32),"sub_25.4",AND(D66=plotting!$C$32+4.5,D66&lt;=plotting!$D$32),"sub_25.5",AND(D66=plotting!$C$32+5,D66&lt;plotting!$D$32),"sub_25.6",AND(D66&gt;=plotting!$D$32,D66&lt;plotting!$C$33+2.5),"na",AND(D66=plotting!$C$33+2.5,D66&lt;=plotting!$D$33),"sub_40.1",AND(D66=plotting!$C$33+3,D66&lt;=plotting!$D$33),"sub_40.2",AND(D66=plotting!$C$33+3.5,D66&lt;=plotting!$D$33),"sub_40.3",AND(D66=plotting!$C$33+4,D66&lt;=plotting!$D$33),"sub_40.4",AND(D66=plotting!$C$33+4.5,D66&lt;=plotting!$D$33),"sub_40.5",AND(D66=plotting!$C$33+5,D66&lt;plotting!$D$33),"sub_40.6",AND(D66&gt;=plotting!$D$33,D66&lt;plotting!$C$34+2.5),"na",AND(D66=plotting!$C$34+2.5,D66&lt;=plotting!$D$34),"new_40.1",AND(D66=plotting!$C$34+3,D66&lt;=plotting!$D$34),"new_40.2",AND(D66=plotting!$C$34+3.5,D66&lt;=plotting!$D$34),"new_40.3",AND(D66=plotting!$C$34+4,D66&lt;=plotting!$D$34),"new_40.4",AND(D66=plotting!$C$34+4.5,D66&lt;=plotting!$D$34),"new_40.5",AND(D66=plotting!$C$34+5,D66&lt;plotting!$D$34),"new_40.6",AND(D66&gt;=plotting!$D$34,D66&lt;=plotting!$C$40),"na",AND(D66=plotting!$C$40+0.5,D66&lt;=plotting!$D$40),"max.1",AND(D66=plotting!$C$40+1,D66&lt;=plotting!$D$40),"max.2",AND(D66=plotting!$C$40+1.5,D66&lt;=plotting!$D$40),"max.3",AND(D66=plotting!$C$40+2,D66&lt;=plotting!$D$40),"max.4",AND(D66=plotting!$C$40+2.5,D66&lt;=plotting!$D$40),"max.5",AND(D66=plotting!$C$40+3,D66&lt;=plotting!$D$40),"max.6",AND(D66=plotting!$C$40+3.5,D66&lt;=plotting!$D$40),"max.7",AND(D66=plotting!$C$40+4,D66&lt;=plotting!$D$40),"max.8",AND(D66=plotting!$C$40+4.5,D66&lt;=plotting!$D$40),"max.9",AND(D66=plotting!$C$40+5,D66&lt;=plotting!$D$40),"max.10",AND(D66=plotting!$C$40+5.5,D66&lt;=plotting!$D$40),"max.11",AND(D66=plotting!$C$40+6,D66&lt;=plotting!$D$40),"max.12",AND(D66=plotting!$C$40+6.5,D66&lt;=plotting!$D$40),"max.13",AND(D66=plotting!$C$40+7,D66&lt;=plotting!$D$40),"max.14",AND(D66=plotting!$C$40+7.5,D66&lt;=plotting!$D$40),"max.15",AND(D66=plotting!$C$40+8,D66&lt;=plotting!$D$40),"max.16",AND(D66=plotting!$C$40+8.5,D66&lt;=plotting!$D$40),"max.17",AND(D66=plotting!$C$40+9,D66&lt;=plotting!$D$40),"max.18",AND(D66=plotting!$C$40+9.5,D66&lt;=plotting!$D$40),"max.19",AND(D66=plotting!$C$40+10,D66&lt;=plotting!$D$40),"max.20",AND(D66=plotting!$C$40+10.5,D66&lt;=plotting!$D$40),"max.21",AND(D66=plotting!$C$40+11,D66&lt;=plotting!$D$40),"max.22",AND(D66=plotting!$C$40+11.5,D66&lt;=plotting!$D$40),"max.23",AND(D66=plotting!$C$40+12,D66&lt;=plotting!$D$40),"max.24",AND(D66=plotting!$C$40+12.5,D66&lt;=plotting!$D$40),"max.25",AND(D66=plotting!$C$40+13,D66&lt;=plotting!$D$40),"max.26",AND(D66=plotting!$C$40+13.5,D66&lt;=plotting!$D$40),"max.27",AND(D66=plotting!$C$40+14,D66&lt;=plotting!$D$40),"max.28",AND(D66=plotting!$C$40+14.5,D66&lt;=plotting!$D$40),"max.29",AND(D66=plotting!$C$40+15,D66&lt;=plotting!$D$40),"max.30",AND(D66&gt;plotting!$D$40,D66&lt;=plotting!$C$49),"na",AND(D66=plotting!$C$49+0.5,D66&lt;=plotting!$D$49),"per.1",AND(D66=plotting!$C$49+1,D66&lt;=plotting!$D$49),"per.2",AND(D66=plotting!$C$49+1.5,D66&lt;=plotting!$D$49),"per.3",AND(D66=plotting!$C$49+2,D66&lt;=plotting!$D$49),"per.4",AND(D66=plotting!$C$49+2.5,D66&lt;=plotting!$D$49),"per.5",AND(D66=plotting!$C$49+3,D66&lt;=plotting!$D$49),"per.6",AND(D66=plotting!$C$49+3.5,D66&lt;=plotting!$D$49),"per.7",AND(D66=plotting!$C$49+4,D66&lt;=plotting!$D$49),"per.8",AND(D66=plotting!$C$49+4.5,D66&lt;=plotting!$D$49),"per.9",AND(D66=plotting!$C$49+5,D66&lt;=plotting!$D$49),"per.10",AND(D66=plotting!$C$49+5.5,D66&lt;=plotting!$D$49),"per.11",AND(D66=plotting!$C$49+6,D66&lt;=plotting!$D$49),"per.12",AND(D66=plotting!$C$49+6.5,D66&lt;=plotting!$D$49),"per.13",AND(D66=plotting!$C$49+7,D66&lt;=plotting!$D$49),"per.14",AND(D66=plotting!$C$49+7.5,D66&lt;=plotting!$D$49),"per.15",AND(D66=plotting!$C$49+8,D66&lt;=plotting!$D$49),"per.16",AND(D66=plotting!$C$49+8.5,D66&lt;=plotting!$D$49),"per.17",AND(D66=plotting!$C$49+9,D66&lt;=plotting!$D$49),"per.18",AND(D66=plotting!$C$49+9.5,D66&lt;=plotting!$D$49),"per.19",AND(D66=plotting!$C$49+10,D66&lt;=plotting!$D$49),"per.20",AND(D66=plotting!$C$49+10.5,D66&lt;=plotting!$D$49),"per.21",AND(D66=plotting!$C$49+11,D66&lt;=plotting!$D$49),"per.22",AND(D66=plotting!$C$49+11.5,D66&lt;=plotting!$D$49),"per.23",AND(D66=plotting!$C$49+12,D66&lt;=plotting!$D$49),"per.24",AND(D66=plotting!$C$49+12.5,D66&lt;=plotting!$D$49),"per.25",AND(D66=plotting!$C$49+13,D66&lt;=plotting!$D$49),"per.26",AND(D66=plotting!$C$49+13.5,D66&lt;=plotting!$D$49),"per.27",AND(D66=plotting!$C$49+14,D66&lt;=plotting!$D$49),"per.28",AND(D66=plotting!$C$49+14.5,D66&lt;=plotting!$D$49),"per.29",AND(D66=plotting!$C$49+15,D66&lt;=plotting!$D$49),"per.30",D66&gt;plotting!$D$49,"na")</f>
        <v>na</v>
      </c>
      <c r="M66" s="11" t="str" cm="1">
        <f t="array" ref="M66">_xlfn.IFS(D66&lt;plotting!$C$32+2.5,"na",AND(D66&gt;=plotting!$C$32,D66&lt;plotting!$D$32),plotting!$F$32,AND(D66&gt;=plotting!$D$32,D66&lt;plotting!$C$33+2.5),"na",AND(D66&gt;=plotting!$C$33,D66&lt;plotting!$D$33),plotting!$F$33,AND(D66&gt;=plotting!$D$33,D66&lt;plotting!$C$34+2.5),"na",AND(D66&gt;=plotting!$C$34,D66&lt;plotting!$D$34),plotting!$F$34,AND(D66&gt;=plotting!$D$34,D66&lt;plotting!$I$40),"na",D66=plotting!$I$40,plotting!$J$40,AND(D66&gt;plotting!$I$40,D66&lt;plotting!$I$41,D66&lt;plotting!$D$40),"na",D66=plotting!$I$41,plotting!$J$41,AND(D66&gt;plotting!$I$41,D66&lt;plotting!$I$42,D66&lt;plotting!$D$40),"na",D66=plotting!$I$42,plotting!$J$42,AND(D66&gt;plotting!$I$42,D66&lt;=plotting!$D$40),"na",AND(D66&gt;plotting!$D$40,D66&lt;=plotting!$C$49),"na",AND(D66&gt;plotting!$C$49,D66&lt;=plotting!$D$49),plotting!$E$49,D66&gt;plotting!$D$49,"na")</f>
        <v>na</v>
      </c>
      <c r="N66" s="11" cm="1">
        <f t="array" ref="N66">_xlfn.IFS(D66&lt;plotting!$C$32+2.5,"na",AND(D66&gt;=plotting!$C$32,D66&lt;plotting!$D$32),plotting!$G$32,AND(D66&gt;=plotting!$D$32,D66&lt;plotting!$C$33+2.5),"na",AND(D66&gt;=plotting!$C$33,D66&lt;plotting!$D$33),plotting!$G$33,AND(D66&gt;=plotting!$D$33,D66&lt;plotting!$C$34+2.5),"na",AND(D66&gt;=plotting!$C$34,D66&lt;plotting!$D$34),plotting!$G$34,AND(D66&gt;=plotting!$D$34,D66&lt;=plotting!$C$40),"na",AND(D66&gt;plotting!$C$40,D66&lt;=plotting!$D$40),plotting!$K$40,AND(D66&gt;plotting!$D$40,D66&lt;=plotting!$C$49),"na",AND(D66&gt;plotting!$C$49,D66&lt;=plotting!$F$49),plotting!$G$49,AND(D66&gt;plotting!$F$49,D66&lt;=plotting!$F$50),plotting!$G$50,AND(D66&gt;plotting!$F$50,D66&lt;=plotting!$F$51),plotting!$G$51,AND(D66&gt;plotting!$F$51,D66&lt;=plotting!$F$52),plotting!$G$52,AND(D66&gt;plotting!$F$52,D66&lt;=plotting!$F$53),plotting!$G$53,AND(D66&gt;plotting!$F$53,D66&lt;=plotting!$D$49),plotting!$G$54,D66&gt;plotting!$D$49,"na")</f>
        <v>0</v>
      </c>
      <c r="O66" s="11" t="str">
        <f>IF(AND(D66&gt;plotting!$C$40,D66&lt;=plotting!$D$40),plotting!$H$40,"na")</f>
        <v>na</v>
      </c>
      <c r="P66" t="str">
        <f>IF(AND(D66&gt;plotting!$C$40,D66&lt;=plotting!$D$40),plotting!$L$40,"na")</f>
        <v>na</v>
      </c>
      <c r="Q66" t="str">
        <f>IF(AND(D66&gt;plotting!$C$40,D66&lt;=plotting!$D$40),plotting!$J$43,"na")</f>
        <v>na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35">
      <c r="A67" s="11">
        <f>IF(plotting!$D$4&gt;0,plotting!$D$4,"na")</f>
        <v>5</v>
      </c>
      <c r="B67" s="11" t="str">
        <f>IF(plotting!$D$10&gt;0,plotting!$D$10,"na")</f>
        <v>idr4000_h24</v>
      </c>
      <c r="C67" s="11" t="str">
        <f>IF(plotting!$D$11&gt;0,plotting!$D$11,"na")</f>
        <v>t1</v>
      </c>
      <c r="D67" s="11">
        <v>33</v>
      </c>
      <c r="E67" s="11" t="str">
        <f>IF(plotting!$D$5&gt;0,plotting!$D$5,"na")</f>
        <v>M</v>
      </c>
      <c r="F67" s="11">
        <f>IF(plotting!$D$7&gt;0,plotting!$D$7,"na")</f>
        <v>180</v>
      </c>
      <c r="G67" s="11">
        <f>IF(plotting!$D$8&gt;0,plotting!$D$8,"na")</f>
        <v>74.599999999999994</v>
      </c>
      <c r="H67" s="11">
        <f>IF(AND(plotting!$D$6&gt;0,plotting!$D$12&gt;0),(plotting!$D$12-plotting!$D$6)/365,"na")</f>
        <v>23.183561643835617</v>
      </c>
      <c r="I67" s="11">
        <f>IF(plotting!$D$18&gt;0,plotting!$D$18,"na")</f>
        <v>18.8</v>
      </c>
      <c r="J67" s="11">
        <f>IF(plotting!$D$19&gt;0,plotting!$D$19,"na")</f>
        <v>66</v>
      </c>
      <c r="K67" s="11">
        <f>IF(plotting!$D$13&gt;0,plotting!$D$13*24,"na")</f>
        <v>9.4666666666666668</v>
      </c>
      <c r="L67" s="12" t="str" cm="1">
        <f t="array" ref="L67">_xlfn.IFS(D67&lt;plotting!$C$32+2.5,"na",AND(D67=plotting!$C$32+2.5,D67&lt;=plotting!$D$32),"sub_25.1",AND(D67=plotting!$C$32+3,D67&lt;=plotting!$D$32),"sub_25.2",AND(D67=plotting!$C$32+3.5,D67&lt;=plotting!$D$32),"sub_25.3",AND(D67=plotting!$C$32+4,D67&lt;=plotting!$D$32),"sub_25.4",AND(D67=plotting!$C$32+4.5,D67&lt;=plotting!$D$32),"sub_25.5",AND(D67=plotting!$C$32+5,D67&lt;plotting!$D$32),"sub_25.6",AND(D67&gt;=plotting!$D$32,D67&lt;plotting!$C$33+2.5),"na",AND(D67=plotting!$C$33+2.5,D67&lt;=plotting!$D$33),"sub_40.1",AND(D67=plotting!$C$33+3,D67&lt;=plotting!$D$33),"sub_40.2",AND(D67=plotting!$C$33+3.5,D67&lt;=plotting!$D$33),"sub_40.3",AND(D67=plotting!$C$33+4,D67&lt;=plotting!$D$33),"sub_40.4",AND(D67=plotting!$C$33+4.5,D67&lt;=plotting!$D$33),"sub_40.5",AND(D67=plotting!$C$33+5,D67&lt;plotting!$D$33),"sub_40.6",AND(D67&gt;=plotting!$D$33,D67&lt;plotting!$C$34+2.5),"na",AND(D67=plotting!$C$34+2.5,D67&lt;=plotting!$D$34),"new_40.1",AND(D67=plotting!$C$34+3,D67&lt;=plotting!$D$34),"new_40.2",AND(D67=plotting!$C$34+3.5,D67&lt;=plotting!$D$34),"new_40.3",AND(D67=plotting!$C$34+4,D67&lt;=plotting!$D$34),"new_40.4",AND(D67=plotting!$C$34+4.5,D67&lt;=plotting!$D$34),"new_40.5",AND(D67=plotting!$C$34+5,D67&lt;plotting!$D$34),"new_40.6",AND(D67&gt;=plotting!$D$34,D67&lt;=plotting!$C$40),"na",AND(D67=plotting!$C$40+0.5,D67&lt;=plotting!$D$40),"max.1",AND(D67=plotting!$C$40+1,D67&lt;=plotting!$D$40),"max.2",AND(D67=plotting!$C$40+1.5,D67&lt;=plotting!$D$40),"max.3",AND(D67=plotting!$C$40+2,D67&lt;=plotting!$D$40),"max.4",AND(D67=plotting!$C$40+2.5,D67&lt;=plotting!$D$40),"max.5",AND(D67=plotting!$C$40+3,D67&lt;=plotting!$D$40),"max.6",AND(D67=plotting!$C$40+3.5,D67&lt;=plotting!$D$40),"max.7",AND(D67=plotting!$C$40+4,D67&lt;=plotting!$D$40),"max.8",AND(D67=plotting!$C$40+4.5,D67&lt;=plotting!$D$40),"max.9",AND(D67=plotting!$C$40+5,D67&lt;=plotting!$D$40),"max.10",AND(D67=plotting!$C$40+5.5,D67&lt;=plotting!$D$40),"max.11",AND(D67=plotting!$C$40+6,D67&lt;=plotting!$D$40),"max.12",AND(D67=plotting!$C$40+6.5,D67&lt;=plotting!$D$40),"max.13",AND(D67=plotting!$C$40+7,D67&lt;=plotting!$D$40),"max.14",AND(D67=plotting!$C$40+7.5,D67&lt;=plotting!$D$40),"max.15",AND(D67=plotting!$C$40+8,D67&lt;=plotting!$D$40),"max.16",AND(D67=plotting!$C$40+8.5,D67&lt;=plotting!$D$40),"max.17",AND(D67=plotting!$C$40+9,D67&lt;=plotting!$D$40),"max.18",AND(D67=plotting!$C$40+9.5,D67&lt;=plotting!$D$40),"max.19",AND(D67=plotting!$C$40+10,D67&lt;=plotting!$D$40),"max.20",AND(D67=plotting!$C$40+10.5,D67&lt;=plotting!$D$40),"max.21",AND(D67=plotting!$C$40+11,D67&lt;=plotting!$D$40),"max.22",AND(D67=plotting!$C$40+11.5,D67&lt;=plotting!$D$40),"max.23",AND(D67=plotting!$C$40+12,D67&lt;=plotting!$D$40),"max.24",AND(D67=plotting!$C$40+12.5,D67&lt;=plotting!$D$40),"max.25",AND(D67=plotting!$C$40+13,D67&lt;=plotting!$D$40),"max.26",AND(D67=plotting!$C$40+13.5,D67&lt;=plotting!$D$40),"max.27",AND(D67=plotting!$C$40+14,D67&lt;=plotting!$D$40),"max.28",AND(D67=plotting!$C$40+14.5,D67&lt;=plotting!$D$40),"max.29",AND(D67=plotting!$C$40+15,D67&lt;=plotting!$D$40),"max.30",AND(D67&gt;plotting!$D$40,D67&lt;=plotting!$C$49),"na",AND(D67=plotting!$C$49+0.5,D67&lt;=plotting!$D$49),"per.1",AND(D67=plotting!$C$49+1,D67&lt;=plotting!$D$49),"per.2",AND(D67=plotting!$C$49+1.5,D67&lt;=plotting!$D$49),"per.3",AND(D67=plotting!$C$49+2,D67&lt;=plotting!$D$49),"per.4",AND(D67=plotting!$C$49+2.5,D67&lt;=plotting!$D$49),"per.5",AND(D67=plotting!$C$49+3,D67&lt;=plotting!$D$49),"per.6",AND(D67=plotting!$C$49+3.5,D67&lt;=plotting!$D$49),"per.7",AND(D67=plotting!$C$49+4,D67&lt;=plotting!$D$49),"per.8",AND(D67=plotting!$C$49+4.5,D67&lt;=plotting!$D$49),"per.9",AND(D67=plotting!$C$49+5,D67&lt;=plotting!$D$49),"per.10",AND(D67=plotting!$C$49+5.5,D67&lt;=plotting!$D$49),"per.11",AND(D67=plotting!$C$49+6,D67&lt;=plotting!$D$49),"per.12",AND(D67=plotting!$C$49+6.5,D67&lt;=plotting!$D$49),"per.13",AND(D67=plotting!$C$49+7,D67&lt;=plotting!$D$49),"per.14",AND(D67=plotting!$C$49+7.5,D67&lt;=plotting!$D$49),"per.15",AND(D67=plotting!$C$49+8,D67&lt;=plotting!$D$49),"per.16",AND(D67=plotting!$C$49+8.5,D67&lt;=plotting!$D$49),"per.17",AND(D67=plotting!$C$49+9,D67&lt;=plotting!$D$49),"per.18",AND(D67=plotting!$C$49+9.5,D67&lt;=plotting!$D$49),"per.19",AND(D67=plotting!$C$49+10,D67&lt;=plotting!$D$49),"per.20",AND(D67=plotting!$C$49+10.5,D67&lt;=plotting!$D$49),"per.21",AND(D67=plotting!$C$49+11,D67&lt;=plotting!$D$49),"per.22",AND(D67=plotting!$C$49+11.5,D67&lt;=plotting!$D$49),"per.23",AND(D67=plotting!$C$49+12,D67&lt;=plotting!$D$49),"per.24",AND(D67=plotting!$C$49+12.5,D67&lt;=plotting!$D$49),"per.25",AND(D67=plotting!$C$49+13,D67&lt;=plotting!$D$49),"per.26",AND(D67=plotting!$C$49+13.5,D67&lt;=plotting!$D$49),"per.27",AND(D67=plotting!$C$49+14,D67&lt;=plotting!$D$49),"per.28",AND(D67=plotting!$C$49+14.5,D67&lt;=plotting!$D$49),"per.29",AND(D67=plotting!$C$49+15,D67&lt;=plotting!$D$49),"per.30",D67&gt;plotting!$D$49,"na")</f>
        <v>na</v>
      </c>
      <c r="M67" s="11" t="str" cm="1">
        <f t="array" ref="M67">_xlfn.IFS(D67&lt;plotting!$C$32+2.5,"na",AND(D67&gt;=plotting!$C$32,D67&lt;plotting!$D$32),plotting!$F$32,AND(D67&gt;=plotting!$D$32,D67&lt;plotting!$C$33+2.5),"na",AND(D67&gt;=plotting!$C$33,D67&lt;plotting!$D$33),plotting!$F$33,AND(D67&gt;=plotting!$D$33,D67&lt;plotting!$C$34+2.5),"na",AND(D67&gt;=plotting!$C$34,D67&lt;plotting!$D$34),plotting!$F$34,AND(D67&gt;=plotting!$D$34,D67&lt;plotting!$I$40),"na",D67=plotting!$I$40,plotting!$J$40,AND(D67&gt;plotting!$I$40,D67&lt;plotting!$I$41,D67&lt;plotting!$D$40),"na",D67=plotting!$I$41,plotting!$J$41,AND(D67&gt;plotting!$I$41,D67&lt;plotting!$I$42,D67&lt;plotting!$D$40),"na",D67=plotting!$I$42,plotting!$J$42,AND(D67&gt;plotting!$I$42,D67&lt;=plotting!$D$40),"na",AND(D67&gt;plotting!$D$40,D67&lt;=plotting!$C$49),"na",AND(D67&gt;plotting!$C$49,D67&lt;=plotting!$D$49),plotting!$E$49,D67&gt;plotting!$D$49,"na")</f>
        <v>na</v>
      </c>
      <c r="N67" s="11" cm="1">
        <f t="array" ref="N67">_xlfn.IFS(D67&lt;plotting!$C$32+2.5,"na",AND(D67&gt;=plotting!$C$32,D67&lt;plotting!$D$32),plotting!$G$32,AND(D67&gt;=plotting!$D$32,D67&lt;plotting!$C$33+2.5),"na",AND(D67&gt;=plotting!$C$33,D67&lt;plotting!$D$33),plotting!$G$33,AND(D67&gt;=plotting!$D$33,D67&lt;plotting!$C$34+2.5),"na",AND(D67&gt;=plotting!$C$34,D67&lt;plotting!$D$34),plotting!$G$34,AND(D67&gt;=plotting!$D$34,D67&lt;=plotting!$C$40),"na",AND(D67&gt;plotting!$C$40,D67&lt;=plotting!$D$40),plotting!$K$40,AND(D67&gt;plotting!$D$40,D67&lt;=plotting!$C$49),"na",AND(D67&gt;plotting!$C$49,D67&lt;=plotting!$F$49),plotting!$G$49,AND(D67&gt;plotting!$F$49,D67&lt;=plotting!$F$50),plotting!$G$50,AND(D67&gt;plotting!$F$50,D67&lt;=plotting!$F$51),plotting!$G$51,AND(D67&gt;plotting!$F$51,D67&lt;=plotting!$F$52),plotting!$G$52,AND(D67&gt;plotting!$F$52,D67&lt;=plotting!$F$53),plotting!$G$53,AND(D67&gt;plotting!$F$53,D67&lt;=plotting!$D$49),plotting!$G$54,D67&gt;plotting!$D$49,"na")</f>
        <v>0</v>
      </c>
      <c r="O67" s="11" t="str">
        <f>IF(AND(D67&gt;plotting!$C$40,D67&lt;=plotting!$D$40),plotting!$H$40,"na")</f>
        <v>na</v>
      </c>
      <c r="P67" t="str">
        <f>IF(AND(D67&gt;plotting!$C$40,D67&lt;=plotting!$D$40),plotting!$L$40,"na")</f>
        <v>na</v>
      </c>
      <c r="Q67" t="str">
        <f>IF(AND(D67&gt;plotting!$C$40,D67&lt;=plotting!$D$40),plotting!$J$43,"na")</f>
        <v>na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35">
      <c r="A68" s="11">
        <f>IF(plotting!$D$4&gt;0,plotting!$D$4,"na")</f>
        <v>5</v>
      </c>
      <c r="B68" s="11" t="str">
        <f>IF(plotting!$D$10&gt;0,plotting!$D$10,"na")</f>
        <v>idr4000_h24</v>
      </c>
      <c r="C68" s="11" t="str">
        <f>IF(plotting!$D$11&gt;0,plotting!$D$11,"na")</f>
        <v>t1</v>
      </c>
      <c r="D68" s="11">
        <v>33.5</v>
      </c>
      <c r="E68" s="11" t="str">
        <f>IF(plotting!$D$5&gt;0,plotting!$D$5,"na")</f>
        <v>M</v>
      </c>
      <c r="F68" s="11">
        <f>IF(plotting!$D$7&gt;0,plotting!$D$7,"na")</f>
        <v>180</v>
      </c>
      <c r="G68" s="11">
        <f>IF(plotting!$D$8&gt;0,plotting!$D$8,"na")</f>
        <v>74.599999999999994</v>
      </c>
      <c r="H68" s="11">
        <f>IF(AND(plotting!$D$6&gt;0,plotting!$D$12&gt;0),(plotting!$D$12-plotting!$D$6)/365,"na")</f>
        <v>23.183561643835617</v>
      </c>
      <c r="I68" s="11">
        <f>IF(plotting!$D$18&gt;0,plotting!$D$18,"na")</f>
        <v>18.8</v>
      </c>
      <c r="J68" s="11">
        <f>IF(plotting!$D$19&gt;0,plotting!$D$19,"na")</f>
        <v>66</v>
      </c>
      <c r="K68" s="11">
        <f>IF(plotting!$D$13&gt;0,plotting!$D$13*24,"na")</f>
        <v>9.4666666666666668</v>
      </c>
      <c r="L68" s="12" t="str" cm="1">
        <f t="array" ref="L68">_xlfn.IFS(D68&lt;plotting!$C$32+2.5,"na",AND(D68=plotting!$C$32+2.5,D68&lt;=plotting!$D$32),"sub_25.1",AND(D68=plotting!$C$32+3,D68&lt;=plotting!$D$32),"sub_25.2",AND(D68=plotting!$C$32+3.5,D68&lt;=plotting!$D$32),"sub_25.3",AND(D68=plotting!$C$32+4,D68&lt;=plotting!$D$32),"sub_25.4",AND(D68=plotting!$C$32+4.5,D68&lt;=plotting!$D$32),"sub_25.5",AND(D68=plotting!$C$32+5,D68&lt;plotting!$D$32),"sub_25.6",AND(D68&gt;=plotting!$D$32,D68&lt;plotting!$C$33+2.5),"na",AND(D68=plotting!$C$33+2.5,D68&lt;=plotting!$D$33),"sub_40.1",AND(D68=plotting!$C$33+3,D68&lt;=plotting!$D$33),"sub_40.2",AND(D68=plotting!$C$33+3.5,D68&lt;=plotting!$D$33),"sub_40.3",AND(D68=plotting!$C$33+4,D68&lt;=plotting!$D$33),"sub_40.4",AND(D68=plotting!$C$33+4.5,D68&lt;=plotting!$D$33),"sub_40.5",AND(D68=plotting!$C$33+5,D68&lt;plotting!$D$33),"sub_40.6",AND(D68&gt;=plotting!$D$33,D68&lt;plotting!$C$34+2.5),"na",AND(D68=plotting!$C$34+2.5,D68&lt;=plotting!$D$34),"new_40.1",AND(D68=plotting!$C$34+3,D68&lt;=plotting!$D$34),"new_40.2",AND(D68=plotting!$C$34+3.5,D68&lt;=plotting!$D$34),"new_40.3",AND(D68=plotting!$C$34+4,D68&lt;=plotting!$D$34),"new_40.4",AND(D68=plotting!$C$34+4.5,D68&lt;=plotting!$D$34),"new_40.5",AND(D68=plotting!$C$34+5,D68&lt;plotting!$D$34),"new_40.6",AND(D68&gt;=plotting!$D$34,D68&lt;=plotting!$C$40),"na",AND(D68=plotting!$C$40+0.5,D68&lt;=plotting!$D$40),"max.1",AND(D68=plotting!$C$40+1,D68&lt;=plotting!$D$40),"max.2",AND(D68=plotting!$C$40+1.5,D68&lt;=plotting!$D$40),"max.3",AND(D68=plotting!$C$40+2,D68&lt;=plotting!$D$40),"max.4",AND(D68=plotting!$C$40+2.5,D68&lt;=plotting!$D$40),"max.5",AND(D68=plotting!$C$40+3,D68&lt;=plotting!$D$40),"max.6",AND(D68=plotting!$C$40+3.5,D68&lt;=plotting!$D$40),"max.7",AND(D68=plotting!$C$40+4,D68&lt;=plotting!$D$40),"max.8",AND(D68=plotting!$C$40+4.5,D68&lt;=plotting!$D$40),"max.9",AND(D68=plotting!$C$40+5,D68&lt;=plotting!$D$40),"max.10",AND(D68=plotting!$C$40+5.5,D68&lt;=plotting!$D$40),"max.11",AND(D68=plotting!$C$40+6,D68&lt;=plotting!$D$40),"max.12",AND(D68=plotting!$C$40+6.5,D68&lt;=plotting!$D$40),"max.13",AND(D68=plotting!$C$40+7,D68&lt;=plotting!$D$40),"max.14",AND(D68=plotting!$C$40+7.5,D68&lt;=plotting!$D$40),"max.15",AND(D68=plotting!$C$40+8,D68&lt;=plotting!$D$40),"max.16",AND(D68=plotting!$C$40+8.5,D68&lt;=plotting!$D$40),"max.17",AND(D68=plotting!$C$40+9,D68&lt;=plotting!$D$40),"max.18",AND(D68=plotting!$C$40+9.5,D68&lt;=plotting!$D$40),"max.19",AND(D68=plotting!$C$40+10,D68&lt;=plotting!$D$40),"max.20",AND(D68=plotting!$C$40+10.5,D68&lt;=plotting!$D$40),"max.21",AND(D68=plotting!$C$40+11,D68&lt;=plotting!$D$40),"max.22",AND(D68=plotting!$C$40+11.5,D68&lt;=plotting!$D$40),"max.23",AND(D68=plotting!$C$40+12,D68&lt;=plotting!$D$40),"max.24",AND(D68=plotting!$C$40+12.5,D68&lt;=plotting!$D$40),"max.25",AND(D68=plotting!$C$40+13,D68&lt;=plotting!$D$40),"max.26",AND(D68=plotting!$C$40+13.5,D68&lt;=plotting!$D$40),"max.27",AND(D68=plotting!$C$40+14,D68&lt;=plotting!$D$40),"max.28",AND(D68=plotting!$C$40+14.5,D68&lt;=plotting!$D$40),"max.29",AND(D68=plotting!$C$40+15,D68&lt;=plotting!$D$40),"max.30",AND(D68&gt;plotting!$D$40,D68&lt;=plotting!$C$49),"na",AND(D68=plotting!$C$49+0.5,D68&lt;=plotting!$D$49),"per.1",AND(D68=plotting!$C$49+1,D68&lt;=plotting!$D$49),"per.2",AND(D68=plotting!$C$49+1.5,D68&lt;=plotting!$D$49),"per.3",AND(D68=plotting!$C$49+2,D68&lt;=plotting!$D$49),"per.4",AND(D68=plotting!$C$49+2.5,D68&lt;=plotting!$D$49),"per.5",AND(D68=plotting!$C$49+3,D68&lt;=plotting!$D$49),"per.6",AND(D68=plotting!$C$49+3.5,D68&lt;=plotting!$D$49),"per.7",AND(D68=plotting!$C$49+4,D68&lt;=plotting!$D$49),"per.8",AND(D68=plotting!$C$49+4.5,D68&lt;=plotting!$D$49),"per.9",AND(D68=plotting!$C$49+5,D68&lt;=plotting!$D$49),"per.10",AND(D68=plotting!$C$49+5.5,D68&lt;=plotting!$D$49),"per.11",AND(D68=plotting!$C$49+6,D68&lt;=plotting!$D$49),"per.12",AND(D68=plotting!$C$49+6.5,D68&lt;=plotting!$D$49),"per.13",AND(D68=plotting!$C$49+7,D68&lt;=plotting!$D$49),"per.14",AND(D68=plotting!$C$49+7.5,D68&lt;=plotting!$D$49),"per.15",AND(D68=plotting!$C$49+8,D68&lt;=plotting!$D$49),"per.16",AND(D68=plotting!$C$49+8.5,D68&lt;=plotting!$D$49),"per.17",AND(D68=plotting!$C$49+9,D68&lt;=plotting!$D$49),"per.18",AND(D68=plotting!$C$49+9.5,D68&lt;=plotting!$D$49),"per.19",AND(D68=plotting!$C$49+10,D68&lt;=plotting!$D$49),"per.20",AND(D68=plotting!$C$49+10.5,D68&lt;=plotting!$D$49),"per.21",AND(D68=plotting!$C$49+11,D68&lt;=plotting!$D$49),"per.22",AND(D68=plotting!$C$49+11.5,D68&lt;=plotting!$D$49),"per.23",AND(D68=plotting!$C$49+12,D68&lt;=plotting!$D$49),"per.24",AND(D68=plotting!$C$49+12.5,D68&lt;=plotting!$D$49),"per.25",AND(D68=plotting!$C$49+13,D68&lt;=plotting!$D$49),"per.26",AND(D68=plotting!$C$49+13.5,D68&lt;=plotting!$D$49),"per.27",AND(D68=plotting!$C$49+14,D68&lt;=plotting!$D$49),"per.28",AND(D68=plotting!$C$49+14.5,D68&lt;=plotting!$D$49),"per.29",AND(D68=plotting!$C$49+15,D68&lt;=plotting!$D$49),"per.30",D68&gt;plotting!$D$49,"na")</f>
        <v>na</v>
      </c>
      <c r="M68" s="11" t="str" cm="1">
        <f t="array" ref="M68">_xlfn.IFS(D68&lt;plotting!$C$32+2.5,"na",AND(D68&gt;=plotting!$C$32,D68&lt;plotting!$D$32),plotting!$F$32,AND(D68&gt;=plotting!$D$32,D68&lt;plotting!$C$33+2.5),"na",AND(D68&gt;=plotting!$C$33,D68&lt;plotting!$D$33),plotting!$F$33,AND(D68&gt;=plotting!$D$33,D68&lt;plotting!$C$34+2.5),"na",AND(D68&gt;=plotting!$C$34,D68&lt;plotting!$D$34),plotting!$F$34,AND(D68&gt;=plotting!$D$34,D68&lt;plotting!$I$40),"na",D68=plotting!$I$40,plotting!$J$40,AND(D68&gt;plotting!$I$40,D68&lt;plotting!$I$41,D68&lt;plotting!$D$40),"na",D68=plotting!$I$41,plotting!$J$41,AND(D68&gt;plotting!$I$41,D68&lt;plotting!$I$42,D68&lt;plotting!$D$40),"na",D68=plotting!$I$42,plotting!$J$42,AND(D68&gt;plotting!$I$42,D68&lt;=plotting!$D$40),"na",AND(D68&gt;plotting!$D$40,D68&lt;=plotting!$C$49),"na",AND(D68&gt;plotting!$C$49,D68&lt;=plotting!$D$49),plotting!$E$49,D68&gt;plotting!$D$49,"na")</f>
        <v>na</v>
      </c>
      <c r="N68" s="11" cm="1">
        <f t="array" ref="N68">_xlfn.IFS(D68&lt;plotting!$C$32+2.5,"na",AND(D68&gt;=plotting!$C$32,D68&lt;plotting!$D$32),plotting!$G$32,AND(D68&gt;=plotting!$D$32,D68&lt;plotting!$C$33+2.5),"na",AND(D68&gt;=plotting!$C$33,D68&lt;plotting!$D$33),plotting!$G$33,AND(D68&gt;=plotting!$D$33,D68&lt;plotting!$C$34+2.5),"na",AND(D68&gt;=plotting!$C$34,D68&lt;plotting!$D$34),plotting!$G$34,AND(D68&gt;=plotting!$D$34,D68&lt;=plotting!$C$40),"na",AND(D68&gt;plotting!$C$40,D68&lt;=plotting!$D$40),plotting!$K$40,AND(D68&gt;plotting!$D$40,D68&lt;=plotting!$C$49),"na",AND(D68&gt;plotting!$C$49,D68&lt;=plotting!$F$49),plotting!$G$49,AND(D68&gt;plotting!$F$49,D68&lt;=plotting!$F$50),plotting!$G$50,AND(D68&gt;plotting!$F$50,D68&lt;=plotting!$F$51),plotting!$G$51,AND(D68&gt;plotting!$F$51,D68&lt;=plotting!$F$52),plotting!$G$52,AND(D68&gt;plotting!$F$52,D68&lt;=plotting!$F$53),plotting!$G$53,AND(D68&gt;plotting!$F$53,D68&lt;=plotting!$D$49),plotting!$G$54,D68&gt;plotting!$D$49,"na")</f>
        <v>0</v>
      </c>
      <c r="O68" s="11" t="str">
        <f>IF(AND(D68&gt;plotting!$C$40,D68&lt;=plotting!$D$40),plotting!$H$40,"na")</f>
        <v>na</v>
      </c>
      <c r="P68" t="str">
        <f>IF(AND(D68&gt;plotting!$C$40,D68&lt;=plotting!$D$40),plotting!$L$40,"na")</f>
        <v>na</v>
      </c>
      <c r="Q68" t="str">
        <f>IF(AND(D68&gt;plotting!$C$40,D68&lt;=plotting!$D$40),plotting!$J$43,"na")</f>
        <v>na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35">
      <c r="A69" s="11">
        <f>IF(plotting!$D$4&gt;0,plotting!$D$4,"na")</f>
        <v>5</v>
      </c>
      <c r="B69" s="11" t="str">
        <f>IF(plotting!$D$10&gt;0,plotting!$D$10,"na")</f>
        <v>idr4000_h24</v>
      </c>
      <c r="C69" s="11" t="str">
        <f>IF(plotting!$D$11&gt;0,plotting!$D$11,"na")</f>
        <v>t1</v>
      </c>
      <c r="D69" s="11">
        <v>34</v>
      </c>
      <c r="E69" s="11" t="str">
        <f>IF(plotting!$D$5&gt;0,plotting!$D$5,"na")</f>
        <v>M</v>
      </c>
      <c r="F69" s="11">
        <f>IF(plotting!$D$7&gt;0,plotting!$D$7,"na")</f>
        <v>180</v>
      </c>
      <c r="G69" s="11">
        <f>IF(plotting!$D$8&gt;0,plotting!$D$8,"na")</f>
        <v>74.599999999999994</v>
      </c>
      <c r="H69" s="11">
        <f>IF(AND(plotting!$D$6&gt;0,plotting!$D$12&gt;0),(plotting!$D$12-plotting!$D$6)/365,"na")</f>
        <v>23.183561643835617</v>
      </c>
      <c r="I69" s="11">
        <f>IF(plotting!$D$18&gt;0,plotting!$D$18,"na")</f>
        <v>18.8</v>
      </c>
      <c r="J69" s="11">
        <f>IF(plotting!$D$19&gt;0,plotting!$D$19,"na")</f>
        <v>66</v>
      </c>
      <c r="K69" s="11">
        <f>IF(plotting!$D$13&gt;0,plotting!$D$13*24,"na")</f>
        <v>9.4666666666666668</v>
      </c>
      <c r="L69" s="12" t="str" cm="1">
        <f t="array" ref="L69">_xlfn.IFS(D69&lt;plotting!$C$32+2.5,"na",AND(D69=plotting!$C$32+2.5,D69&lt;=plotting!$D$32),"sub_25.1",AND(D69=plotting!$C$32+3,D69&lt;=plotting!$D$32),"sub_25.2",AND(D69=plotting!$C$32+3.5,D69&lt;=plotting!$D$32),"sub_25.3",AND(D69=plotting!$C$32+4,D69&lt;=plotting!$D$32),"sub_25.4",AND(D69=plotting!$C$32+4.5,D69&lt;=plotting!$D$32),"sub_25.5",AND(D69=plotting!$C$32+5,D69&lt;plotting!$D$32),"sub_25.6",AND(D69&gt;=plotting!$D$32,D69&lt;plotting!$C$33+2.5),"na",AND(D69=plotting!$C$33+2.5,D69&lt;=plotting!$D$33),"sub_40.1",AND(D69=plotting!$C$33+3,D69&lt;=plotting!$D$33),"sub_40.2",AND(D69=plotting!$C$33+3.5,D69&lt;=plotting!$D$33),"sub_40.3",AND(D69=plotting!$C$33+4,D69&lt;=plotting!$D$33),"sub_40.4",AND(D69=plotting!$C$33+4.5,D69&lt;=plotting!$D$33),"sub_40.5",AND(D69=plotting!$C$33+5,D69&lt;plotting!$D$33),"sub_40.6",AND(D69&gt;=plotting!$D$33,D69&lt;plotting!$C$34+2.5),"na",AND(D69=plotting!$C$34+2.5,D69&lt;=plotting!$D$34),"new_40.1",AND(D69=plotting!$C$34+3,D69&lt;=plotting!$D$34),"new_40.2",AND(D69=plotting!$C$34+3.5,D69&lt;=plotting!$D$34),"new_40.3",AND(D69=plotting!$C$34+4,D69&lt;=plotting!$D$34),"new_40.4",AND(D69=plotting!$C$34+4.5,D69&lt;=plotting!$D$34),"new_40.5",AND(D69=plotting!$C$34+5,D69&lt;plotting!$D$34),"new_40.6",AND(D69&gt;=plotting!$D$34,D69&lt;=plotting!$C$40),"na",AND(D69=plotting!$C$40+0.5,D69&lt;=plotting!$D$40),"max.1",AND(D69=plotting!$C$40+1,D69&lt;=plotting!$D$40),"max.2",AND(D69=plotting!$C$40+1.5,D69&lt;=plotting!$D$40),"max.3",AND(D69=plotting!$C$40+2,D69&lt;=plotting!$D$40),"max.4",AND(D69=plotting!$C$40+2.5,D69&lt;=plotting!$D$40),"max.5",AND(D69=plotting!$C$40+3,D69&lt;=plotting!$D$40),"max.6",AND(D69=plotting!$C$40+3.5,D69&lt;=plotting!$D$40),"max.7",AND(D69=plotting!$C$40+4,D69&lt;=plotting!$D$40),"max.8",AND(D69=plotting!$C$40+4.5,D69&lt;=plotting!$D$40),"max.9",AND(D69=plotting!$C$40+5,D69&lt;=plotting!$D$40),"max.10",AND(D69=plotting!$C$40+5.5,D69&lt;=plotting!$D$40),"max.11",AND(D69=plotting!$C$40+6,D69&lt;=plotting!$D$40),"max.12",AND(D69=plotting!$C$40+6.5,D69&lt;=plotting!$D$40),"max.13",AND(D69=plotting!$C$40+7,D69&lt;=plotting!$D$40),"max.14",AND(D69=plotting!$C$40+7.5,D69&lt;=plotting!$D$40),"max.15",AND(D69=plotting!$C$40+8,D69&lt;=plotting!$D$40),"max.16",AND(D69=plotting!$C$40+8.5,D69&lt;=plotting!$D$40),"max.17",AND(D69=plotting!$C$40+9,D69&lt;=plotting!$D$40),"max.18",AND(D69=plotting!$C$40+9.5,D69&lt;=plotting!$D$40),"max.19",AND(D69=plotting!$C$40+10,D69&lt;=plotting!$D$40),"max.20",AND(D69=plotting!$C$40+10.5,D69&lt;=plotting!$D$40),"max.21",AND(D69=plotting!$C$40+11,D69&lt;=plotting!$D$40),"max.22",AND(D69=plotting!$C$40+11.5,D69&lt;=plotting!$D$40),"max.23",AND(D69=plotting!$C$40+12,D69&lt;=plotting!$D$40),"max.24",AND(D69=plotting!$C$40+12.5,D69&lt;=plotting!$D$40),"max.25",AND(D69=plotting!$C$40+13,D69&lt;=plotting!$D$40),"max.26",AND(D69=plotting!$C$40+13.5,D69&lt;=plotting!$D$40),"max.27",AND(D69=plotting!$C$40+14,D69&lt;=plotting!$D$40),"max.28",AND(D69=plotting!$C$40+14.5,D69&lt;=plotting!$D$40),"max.29",AND(D69=plotting!$C$40+15,D69&lt;=plotting!$D$40),"max.30",AND(D69&gt;plotting!$D$40,D69&lt;=plotting!$C$49),"na",AND(D69=plotting!$C$49+0.5,D69&lt;=plotting!$D$49),"per.1",AND(D69=plotting!$C$49+1,D69&lt;=plotting!$D$49),"per.2",AND(D69=plotting!$C$49+1.5,D69&lt;=plotting!$D$49),"per.3",AND(D69=plotting!$C$49+2,D69&lt;=plotting!$D$49),"per.4",AND(D69=plotting!$C$49+2.5,D69&lt;=plotting!$D$49),"per.5",AND(D69=plotting!$C$49+3,D69&lt;=plotting!$D$49),"per.6",AND(D69=plotting!$C$49+3.5,D69&lt;=plotting!$D$49),"per.7",AND(D69=plotting!$C$49+4,D69&lt;=plotting!$D$49),"per.8",AND(D69=plotting!$C$49+4.5,D69&lt;=plotting!$D$49),"per.9",AND(D69=plotting!$C$49+5,D69&lt;=plotting!$D$49),"per.10",AND(D69=plotting!$C$49+5.5,D69&lt;=plotting!$D$49),"per.11",AND(D69=plotting!$C$49+6,D69&lt;=plotting!$D$49),"per.12",AND(D69=plotting!$C$49+6.5,D69&lt;=plotting!$D$49),"per.13",AND(D69=plotting!$C$49+7,D69&lt;=plotting!$D$49),"per.14",AND(D69=plotting!$C$49+7.5,D69&lt;=plotting!$D$49),"per.15",AND(D69=plotting!$C$49+8,D69&lt;=plotting!$D$49),"per.16",AND(D69=plotting!$C$49+8.5,D69&lt;=plotting!$D$49),"per.17",AND(D69=plotting!$C$49+9,D69&lt;=plotting!$D$49),"per.18",AND(D69=plotting!$C$49+9.5,D69&lt;=plotting!$D$49),"per.19",AND(D69=plotting!$C$49+10,D69&lt;=plotting!$D$49),"per.20",AND(D69=plotting!$C$49+10.5,D69&lt;=plotting!$D$49),"per.21",AND(D69=plotting!$C$49+11,D69&lt;=plotting!$D$49),"per.22",AND(D69=plotting!$C$49+11.5,D69&lt;=plotting!$D$49),"per.23",AND(D69=plotting!$C$49+12,D69&lt;=plotting!$D$49),"per.24",AND(D69=plotting!$C$49+12.5,D69&lt;=plotting!$D$49),"per.25",AND(D69=plotting!$C$49+13,D69&lt;=plotting!$D$49),"per.26",AND(D69=plotting!$C$49+13.5,D69&lt;=plotting!$D$49),"per.27",AND(D69=plotting!$C$49+14,D69&lt;=plotting!$D$49),"per.28",AND(D69=plotting!$C$49+14.5,D69&lt;=plotting!$D$49),"per.29",AND(D69=plotting!$C$49+15,D69&lt;=plotting!$D$49),"per.30",D69&gt;plotting!$D$49,"na")</f>
        <v>na</v>
      </c>
      <c r="M69" s="11" t="str" cm="1">
        <f t="array" ref="M69">_xlfn.IFS(D69&lt;plotting!$C$32+2.5,"na",AND(D69&gt;=plotting!$C$32,D69&lt;plotting!$D$32),plotting!$F$32,AND(D69&gt;=plotting!$D$32,D69&lt;plotting!$C$33+2.5),"na",AND(D69&gt;=plotting!$C$33,D69&lt;plotting!$D$33),plotting!$F$33,AND(D69&gt;=plotting!$D$33,D69&lt;plotting!$C$34+2.5),"na",AND(D69&gt;=plotting!$C$34,D69&lt;plotting!$D$34),plotting!$F$34,AND(D69&gt;=plotting!$D$34,D69&lt;plotting!$I$40),"na",D69=plotting!$I$40,plotting!$J$40,AND(D69&gt;plotting!$I$40,D69&lt;plotting!$I$41,D69&lt;plotting!$D$40),"na",D69=plotting!$I$41,plotting!$J$41,AND(D69&gt;plotting!$I$41,D69&lt;plotting!$I$42,D69&lt;plotting!$D$40),"na",D69=plotting!$I$42,plotting!$J$42,AND(D69&gt;plotting!$I$42,D69&lt;=plotting!$D$40),"na",AND(D69&gt;plotting!$D$40,D69&lt;=plotting!$C$49),"na",AND(D69&gt;plotting!$C$49,D69&lt;=plotting!$D$49),plotting!$E$49,D69&gt;plotting!$D$49,"na")</f>
        <v>na</v>
      </c>
      <c r="N69" s="11" cm="1">
        <f t="array" ref="N69">_xlfn.IFS(D69&lt;plotting!$C$32+2.5,"na",AND(D69&gt;=plotting!$C$32,D69&lt;plotting!$D$32),plotting!$G$32,AND(D69&gt;=plotting!$D$32,D69&lt;plotting!$C$33+2.5),"na",AND(D69&gt;=plotting!$C$33,D69&lt;plotting!$D$33),plotting!$G$33,AND(D69&gt;=plotting!$D$33,D69&lt;plotting!$C$34+2.5),"na",AND(D69&gt;=plotting!$C$34,D69&lt;plotting!$D$34),plotting!$G$34,AND(D69&gt;=plotting!$D$34,D69&lt;=plotting!$C$40),"na",AND(D69&gt;plotting!$C$40,D69&lt;=plotting!$D$40),plotting!$K$40,AND(D69&gt;plotting!$D$40,D69&lt;=plotting!$C$49),"na",AND(D69&gt;plotting!$C$49,D69&lt;=plotting!$F$49),plotting!$G$49,AND(D69&gt;plotting!$F$49,D69&lt;=plotting!$F$50),plotting!$G$50,AND(D69&gt;plotting!$F$50,D69&lt;=plotting!$F$51),plotting!$G$51,AND(D69&gt;plotting!$F$51,D69&lt;=plotting!$F$52),plotting!$G$52,AND(D69&gt;plotting!$F$52,D69&lt;=plotting!$F$53),plotting!$G$53,AND(D69&gt;plotting!$F$53,D69&lt;=plotting!$D$49),plotting!$G$54,D69&gt;plotting!$D$49,"na")</f>
        <v>0</v>
      </c>
      <c r="O69" s="11" t="str">
        <f>IF(AND(D69&gt;plotting!$C$40,D69&lt;=plotting!$D$40),plotting!$H$40,"na")</f>
        <v>na</v>
      </c>
      <c r="P69" t="str">
        <f>IF(AND(D69&gt;plotting!$C$40,D69&lt;=plotting!$D$40),plotting!$L$40,"na")</f>
        <v>na</v>
      </c>
      <c r="Q69" t="str">
        <f>IF(AND(D69&gt;plotting!$C$40,D69&lt;=plotting!$D$40),plotting!$J$43,"na")</f>
        <v>na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35">
      <c r="A70" s="11">
        <f>IF(plotting!$D$4&gt;0,plotting!$D$4,"na")</f>
        <v>5</v>
      </c>
      <c r="B70" s="11" t="str">
        <f>IF(plotting!$D$10&gt;0,plotting!$D$10,"na")</f>
        <v>idr4000_h24</v>
      </c>
      <c r="C70" s="11" t="str">
        <f>IF(plotting!$D$11&gt;0,plotting!$D$11,"na")</f>
        <v>t1</v>
      </c>
      <c r="D70" s="11">
        <v>34.5</v>
      </c>
      <c r="E70" s="11" t="str">
        <f>IF(plotting!$D$5&gt;0,plotting!$D$5,"na")</f>
        <v>M</v>
      </c>
      <c r="F70" s="11">
        <f>IF(plotting!$D$7&gt;0,plotting!$D$7,"na")</f>
        <v>180</v>
      </c>
      <c r="G70" s="11">
        <f>IF(plotting!$D$8&gt;0,plotting!$D$8,"na")</f>
        <v>74.599999999999994</v>
      </c>
      <c r="H70" s="11">
        <f>IF(AND(plotting!$D$6&gt;0,plotting!$D$12&gt;0),(plotting!$D$12-plotting!$D$6)/365,"na")</f>
        <v>23.183561643835617</v>
      </c>
      <c r="I70" s="11">
        <f>IF(plotting!$D$18&gt;0,plotting!$D$18,"na")</f>
        <v>18.8</v>
      </c>
      <c r="J70" s="11">
        <f>IF(plotting!$D$19&gt;0,plotting!$D$19,"na")</f>
        <v>66</v>
      </c>
      <c r="K70" s="11">
        <f>IF(plotting!$D$13&gt;0,plotting!$D$13*24,"na")</f>
        <v>9.4666666666666668</v>
      </c>
      <c r="L70" s="12" t="str" cm="1">
        <f t="array" ref="L70">_xlfn.IFS(D70&lt;plotting!$C$32+2.5,"na",AND(D70=plotting!$C$32+2.5,D70&lt;=plotting!$D$32),"sub_25.1",AND(D70=plotting!$C$32+3,D70&lt;=plotting!$D$32),"sub_25.2",AND(D70=plotting!$C$32+3.5,D70&lt;=plotting!$D$32),"sub_25.3",AND(D70=plotting!$C$32+4,D70&lt;=plotting!$D$32),"sub_25.4",AND(D70=plotting!$C$32+4.5,D70&lt;=plotting!$D$32),"sub_25.5",AND(D70=plotting!$C$32+5,D70&lt;plotting!$D$32),"sub_25.6",AND(D70&gt;=plotting!$D$32,D70&lt;plotting!$C$33+2.5),"na",AND(D70=plotting!$C$33+2.5,D70&lt;=plotting!$D$33),"sub_40.1",AND(D70=plotting!$C$33+3,D70&lt;=plotting!$D$33),"sub_40.2",AND(D70=plotting!$C$33+3.5,D70&lt;=plotting!$D$33),"sub_40.3",AND(D70=plotting!$C$33+4,D70&lt;=plotting!$D$33),"sub_40.4",AND(D70=plotting!$C$33+4.5,D70&lt;=plotting!$D$33),"sub_40.5",AND(D70=plotting!$C$33+5,D70&lt;plotting!$D$33),"sub_40.6",AND(D70&gt;=plotting!$D$33,D70&lt;plotting!$C$34+2.5),"na",AND(D70=plotting!$C$34+2.5,D70&lt;=plotting!$D$34),"new_40.1",AND(D70=plotting!$C$34+3,D70&lt;=plotting!$D$34),"new_40.2",AND(D70=plotting!$C$34+3.5,D70&lt;=plotting!$D$34),"new_40.3",AND(D70=plotting!$C$34+4,D70&lt;=plotting!$D$34),"new_40.4",AND(D70=plotting!$C$34+4.5,D70&lt;=plotting!$D$34),"new_40.5",AND(D70=plotting!$C$34+5,D70&lt;plotting!$D$34),"new_40.6",AND(D70&gt;=plotting!$D$34,D70&lt;=plotting!$C$40),"na",AND(D70=plotting!$C$40+0.5,D70&lt;=plotting!$D$40),"max.1",AND(D70=plotting!$C$40+1,D70&lt;=plotting!$D$40),"max.2",AND(D70=plotting!$C$40+1.5,D70&lt;=plotting!$D$40),"max.3",AND(D70=plotting!$C$40+2,D70&lt;=plotting!$D$40),"max.4",AND(D70=plotting!$C$40+2.5,D70&lt;=plotting!$D$40),"max.5",AND(D70=plotting!$C$40+3,D70&lt;=plotting!$D$40),"max.6",AND(D70=plotting!$C$40+3.5,D70&lt;=plotting!$D$40),"max.7",AND(D70=plotting!$C$40+4,D70&lt;=plotting!$D$40),"max.8",AND(D70=plotting!$C$40+4.5,D70&lt;=plotting!$D$40),"max.9",AND(D70=plotting!$C$40+5,D70&lt;=plotting!$D$40),"max.10",AND(D70=plotting!$C$40+5.5,D70&lt;=plotting!$D$40),"max.11",AND(D70=plotting!$C$40+6,D70&lt;=plotting!$D$40),"max.12",AND(D70=plotting!$C$40+6.5,D70&lt;=plotting!$D$40),"max.13",AND(D70=plotting!$C$40+7,D70&lt;=plotting!$D$40),"max.14",AND(D70=plotting!$C$40+7.5,D70&lt;=plotting!$D$40),"max.15",AND(D70=plotting!$C$40+8,D70&lt;=plotting!$D$40),"max.16",AND(D70=plotting!$C$40+8.5,D70&lt;=plotting!$D$40),"max.17",AND(D70=plotting!$C$40+9,D70&lt;=plotting!$D$40),"max.18",AND(D70=plotting!$C$40+9.5,D70&lt;=plotting!$D$40),"max.19",AND(D70=plotting!$C$40+10,D70&lt;=plotting!$D$40),"max.20",AND(D70=plotting!$C$40+10.5,D70&lt;=plotting!$D$40),"max.21",AND(D70=plotting!$C$40+11,D70&lt;=plotting!$D$40),"max.22",AND(D70=plotting!$C$40+11.5,D70&lt;=plotting!$D$40),"max.23",AND(D70=plotting!$C$40+12,D70&lt;=plotting!$D$40),"max.24",AND(D70=plotting!$C$40+12.5,D70&lt;=plotting!$D$40),"max.25",AND(D70=plotting!$C$40+13,D70&lt;=plotting!$D$40),"max.26",AND(D70=plotting!$C$40+13.5,D70&lt;=plotting!$D$40),"max.27",AND(D70=plotting!$C$40+14,D70&lt;=plotting!$D$40),"max.28",AND(D70=plotting!$C$40+14.5,D70&lt;=plotting!$D$40),"max.29",AND(D70=plotting!$C$40+15,D70&lt;=plotting!$D$40),"max.30",AND(D70&gt;plotting!$D$40,D70&lt;=plotting!$C$49),"na",AND(D70=plotting!$C$49+0.5,D70&lt;=plotting!$D$49),"per.1",AND(D70=plotting!$C$49+1,D70&lt;=plotting!$D$49),"per.2",AND(D70=plotting!$C$49+1.5,D70&lt;=plotting!$D$49),"per.3",AND(D70=plotting!$C$49+2,D70&lt;=plotting!$D$49),"per.4",AND(D70=plotting!$C$49+2.5,D70&lt;=plotting!$D$49),"per.5",AND(D70=plotting!$C$49+3,D70&lt;=plotting!$D$49),"per.6",AND(D70=plotting!$C$49+3.5,D70&lt;=plotting!$D$49),"per.7",AND(D70=plotting!$C$49+4,D70&lt;=plotting!$D$49),"per.8",AND(D70=plotting!$C$49+4.5,D70&lt;=plotting!$D$49),"per.9",AND(D70=plotting!$C$49+5,D70&lt;=plotting!$D$49),"per.10",AND(D70=plotting!$C$49+5.5,D70&lt;=plotting!$D$49),"per.11",AND(D70=plotting!$C$49+6,D70&lt;=plotting!$D$49),"per.12",AND(D70=plotting!$C$49+6.5,D70&lt;=plotting!$D$49),"per.13",AND(D70=plotting!$C$49+7,D70&lt;=plotting!$D$49),"per.14",AND(D70=plotting!$C$49+7.5,D70&lt;=plotting!$D$49),"per.15",AND(D70=plotting!$C$49+8,D70&lt;=plotting!$D$49),"per.16",AND(D70=plotting!$C$49+8.5,D70&lt;=plotting!$D$49),"per.17",AND(D70=plotting!$C$49+9,D70&lt;=plotting!$D$49),"per.18",AND(D70=plotting!$C$49+9.5,D70&lt;=plotting!$D$49),"per.19",AND(D70=plotting!$C$49+10,D70&lt;=plotting!$D$49),"per.20",AND(D70=plotting!$C$49+10.5,D70&lt;=plotting!$D$49),"per.21",AND(D70=plotting!$C$49+11,D70&lt;=plotting!$D$49),"per.22",AND(D70=plotting!$C$49+11.5,D70&lt;=plotting!$D$49),"per.23",AND(D70=plotting!$C$49+12,D70&lt;=plotting!$D$49),"per.24",AND(D70=plotting!$C$49+12.5,D70&lt;=plotting!$D$49),"per.25",AND(D70=plotting!$C$49+13,D70&lt;=plotting!$D$49),"per.26",AND(D70=plotting!$C$49+13.5,D70&lt;=plotting!$D$49),"per.27",AND(D70=plotting!$C$49+14,D70&lt;=plotting!$D$49),"per.28",AND(D70=plotting!$C$49+14.5,D70&lt;=plotting!$D$49),"per.29",AND(D70=plotting!$C$49+15,D70&lt;=plotting!$D$49),"per.30",D70&gt;plotting!$D$49,"na")</f>
        <v>na</v>
      </c>
      <c r="M70" s="11" t="str" cm="1">
        <f t="array" ref="M70">_xlfn.IFS(D70&lt;plotting!$C$32+2.5,"na",AND(D70&gt;=plotting!$C$32,D70&lt;plotting!$D$32),plotting!$F$32,AND(D70&gt;=plotting!$D$32,D70&lt;plotting!$C$33+2.5),"na",AND(D70&gt;=plotting!$C$33,D70&lt;plotting!$D$33),plotting!$F$33,AND(D70&gt;=plotting!$D$33,D70&lt;plotting!$C$34+2.5),"na",AND(D70&gt;=plotting!$C$34,D70&lt;plotting!$D$34),plotting!$F$34,AND(D70&gt;=plotting!$D$34,D70&lt;plotting!$I$40),"na",D70=plotting!$I$40,plotting!$J$40,AND(D70&gt;plotting!$I$40,D70&lt;plotting!$I$41,D70&lt;plotting!$D$40),"na",D70=plotting!$I$41,plotting!$J$41,AND(D70&gt;plotting!$I$41,D70&lt;plotting!$I$42,D70&lt;plotting!$D$40),"na",D70=plotting!$I$42,plotting!$J$42,AND(D70&gt;plotting!$I$42,D70&lt;=plotting!$D$40),"na",AND(D70&gt;plotting!$D$40,D70&lt;=plotting!$C$49),"na",AND(D70&gt;plotting!$C$49,D70&lt;=plotting!$D$49),plotting!$E$49,D70&gt;plotting!$D$49,"na")</f>
        <v>na</v>
      </c>
      <c r="N70" s="11" cm="1">
        <f t="array" ref="N70">_xlfn.IFS(D70&lt;plotting!$C$32+2.5,"na",AND(D70&gt;=plotting!$C$32,D70&lt;plotting!$D$32),plotting!$G$32,AND(D70&gt;=plotting!$D$32,D70&lt;plotting!$C$33+2.5),"na",AND(D70&gt;=plotting!$C$33,D70&lt;plotting!$D$33),plotting!$G$33,AND(D70&gt;=plotting!$D$33,D70&lt;plotting!$C$34+2.5),"na",AND(D70&gt;=plotting!$C$34,D70&lt;plotting!$D$34),plotting!$G$34,AND(D70&gt;=plotting!$D$34,D70&lt;=plotting!$C$40),"na",AND(D70&gt;plotting!$C$40,D70&lt;=plotting!$D$40),plotting!$K$40,AND(D70&gt;plotting!$D$40,D70&lt;=plotting!$C$49),"na",AND(D70&gt;plotting!$C$49,D70&lt;=plotting!$F$49),plotting!$G$49,AND(D70&gt;plotting!$F$49,D70&lt;=plotting!$F$50),plotting!$G$50,AND(D70&gt;plotting!$F$50,D70&lt;=plotting!$F$51),plotting!$G$51,AND(D70&gt;plotting!$F$51,D70&lt;=plotting!$F$52),plotting!$G$52,AND(D70&gt;plotting!$F$52,D70&lt;=plotting!$F$53),plotting!$G$53,AND(D70&gt;plotting!$F$53,D70&lt;=plotting!$D$49),plotting!$G$54,D70&gt;plotting!$D$49,"na")</f>
        <v>0</v>
      </c>
      <c r="O70" s="11" t="str">
        <f>IF(AND(D70&gt;plotting!$C$40,D70&lt;=plotting!$D$40),plotting!$H$40,"na")</f>
        <v>na</v>
      </c>
      <c r="P70" t="str">
        <f>IF(AND(D70&gt;plotting!$C$40,D70&lt;=plotting!$D$40),plotting!$L$40,"na")</f>
        <v>na</v>
      </c>
      <c r="Q70" t="str">
        <f>IF(AND(D70&gt;plotting!$C$40,D70&lt;=plotting!$D$40),plotting!$J$43,"na")</f>
        <v>na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35">
      <c r="A71" s="11">
        <f>IF(plotting!$D$4&gt;0,plotting!$D$4,"na")</f>
        <v>5</v>
      </c>
      <c r="B71" s="11" t="str">
        <f>IF(plotting!$D$10&gt;0,plotting!$D$10,"na")</f>
        <v>idr4000_h24</v>
      </c>
      <c r="C71" s="11" t="str">
        <f>IF(plotting!$D$11&gt;0,plotting!$D$11,"na")</f>
        <v>t1</v>
      </c>
      <c r="D71" s="11">
        <v>35</v>
      </c>
      <c r="E71" s="11" t="str">
        <f>IF(plotting!$D$5&gt;0,plotting!$D$5,"na")</f>
        <v>M</v>
      </c>
      <c r="F71" s="11">
        <f>IF(plotting!$D$7&gt;0,plotting!$D$7,"na")</f>
        <v>180</v>
      </c>
      <c r="G71" s="11">
        <f>IF(plotting!$D$8&gt;0,plotting!$D$8,"na")</f>
        <v>74.599999999999994</v>
      </c>
      <c r="H71" s="11">
        <f>IF(AND(plotting!$D$6&gt;0,plotting!$D$12&gt;0),(plotting!$D$12-plotting!$D$6)/365,"na")</f>
        <v>23.183561643835617</v>
      </c>
      <c r="I71" s="11">
        <f>IF(plotting!$D$18&gt;0,plotting!$D$18,"na")</f>
        <v>18.8</v>
      </c>
      <c r="J71" s="11">
        <f>IF(plotting!$D$19&gt;0,plotting!$D$19,"na")</f>
        <v>66</v>
      </c>
      <c r="K71" s="11">
        <f>IF(plotting!$D$13&gt;0,plotting!$D$13*24,"na")</f>
        <v>9.4666666666666668</v>
      </c>
      <c r="L71" s="12" t="str" cm="1">
        <f t="array" ref="L71">_xlfn.IFS(D71&lt;plotting!$C$32+2.5,"na",AND(D71=plotting!$C$32+2.5,D71&lt;=plotting!$D$32),"sub_25.1",AND(D71=plotting!$C$32+3,D71&lt;=plotting!$D$32),"sub_25.2",AND(D71=plotting!$C$32+3.5,D71&lt;=plotting!$D$32),"sub_25.3",AND(D71=plotting!$C$32+4,D71&lt;=plotting!$D$32),"sub_25.4",AND(D71=plotting!$C$32+4.5,D71&lt;=plotting!$D$32),"sub_25.5",AND(D71=plotting!$C$32+5,D71&lt;plotting!$D$32),"sub_25.6",AND(D71&gt;=plotting!$D$32,D71&lt;plotting!$C$33+2.5),"na",AND(D71=plotting!$C$33+2.5,D71&lt;=plotting!$D$33),"sub_40.1",AND(D71=plotting!$C$33+3,D71&lt;=plotting!$D$33),"sub_40.2",AND(D71=plotting!$C$33+3.5,D71&lt;=plotting!$D$33),"sub_40.3",AND(D71=plotting!$C$33+4,D71&lt;=plotting!$D$33),"sub_40.4",AND(D71=plotting!$C$33+4.5,D71&lt;=plotting!$D$33),"sub_40.5",AND(D71=plotting!$C$33+5,D71&lt;plotting!$D$33),"sub_40.6",AND(D71&gt;=plotting!$D$33,D71&lt;plotting!$C$34+2.5),"na",AND(D71=plotting!$C$34+2.5,D71&lt;=plotting!$D$34),"new_40.1",AND(D71=plotting!$C$34+3,D71&lt;=plotting!$D$34),"new_40.2",AND(D71=plotting!$C$34+3.5,D71&lt;=plotting!$D$34),"new_40.3",AND(D71=plotting!$C$34+4,D71&lt;=plotting!$D$34),"new_40.4",AND(D71=plotting!$C$34+4.5,D71&lt;=plotting!$D$34),"new_40.5",AND(D71=plotting!$C$34+5,D71&lt;plotting!$D$34),"new_40.6",AND(D71&gt;=plotting!$D$34,D71&lt;=plotting!$C$40),"na",AND(D71=plotting!$C$40+0.5,D71&lt;=plotting!$D$40),"max.1",AND(D71=plotting!$C$40+1,D71&lt;=plotting!$D$40),"max.2",AND(D71=plotting!$C$40+1.5,D71&lt;=plotting!$D$40),"max.3",AND(D71=plotting!$C$40+2,D71&lt;=plotting!$D$40),"max.4",AND(D71=plotting!$C$40+2.5,D71&lt;=plotting!$D$40),"max.5",AND(D71=plotting!$C$40+3,D71&lt;=plotting!$D$40),"max.6",AND(D71=plotting!$C$40+3.5,D71&lt;=plotting!$D$40),"max.7",AND(D71=plotting!$C$40+4,D71&lt;=plotting!$D$40),"max.8",AND(D71=plotting!$C$40+4.5,D71&lt;=plotting!$D$40),"max.9",AND(D71=plotting!$C$40+5,D71&lt;=plotting!$D$40),"max.10",AND(D71=plotting!$C$40+5.5,D71&lt;=plotting!$D$40),"max.11",AND(D71=plotting!$C$40+6,D71&lt;=plotting!$D$40),"max.12",AND(D71=plotting!$C$40+6.5,D71&lt;=plotting!$D$40),"max.13",AND(D71=plotting!$C$40+7,D71&lt;=plotting!$D$40),"max.14",AND(D71=plotting!$C$40+7.5,D71&lt;=plotting!$D$40),"max.15",AND(D71=plotting!$C$40+8,D71&lt;=plotting!$D$40),"max.16",AND(D71=plotting!$C$40+8.5,D71&lt;=plotting!$D$40),"max.17",AND(D71=plotting!$C$40+9,D71&lt;=plotting!$D$40),"max.18",AND(D71=plotting!$C$40+9.5,D71&lt;=plotting!$D$40),"max.19",AND(D71=plotting!$C$40+10,D71&lt;=plotting!$D$40),"max.20",AND(D71=plotting!$C$40+10.5,D71&lt;=plotting!$D$40),"max.21",AND(D71=plotting!$C$40+11,D71&lt;=plotting!$D$40),"max.22",AND(D71=plotting!$C$40+11.5,D71&lt;=plotting!$D$40),"max.23",AND(D71=plotting!$C$40+12,D71&lt;=plotting!$D$40),"max.24",AND(D71=plotting!$C$40+12.5,D71&lt;=plotting!$D$40),"max.25",AND(D71=plotting!$C$40+13,D71&lt;=plotting!$D$40),"max.26",AND(D71=plotting!$C$40+13.5,D71&lt;=plotting!$D$40),"max.27",AND(D71=plotting!$C$40+14,D71&lt;=plotting!$D$40),"max.28",AND(D71=plotting!$C$40+14.5,D71&lt;=plotting!$D$40),"max.29",AND(D71=plotting!$C$40+15,D71&lt;=plotting!$D$40),"max.30",AND(D71&gt;plotting!$D$40,D71&lt;=plotting!$C$49),"na",AND(D71=plotting!$C$49+0.5,D71&lt;=plotting!$D$49),"per.1",AND(D71=plotting!$C$49+1,D71&lt;=plotting!$D$49),"per.2",AND(D71=plotting!$C$49+1.5,D71&lt;=plotting!$D$49),"per.3",AND(D71=plotting!$C$49+2,D71&lt;=plotting!$D$49),"per.4",AND(D71=plotting!$C$49+2.5,D71&lt;=plotting!$D$49),"per.5",AND(D71=plotting!$C$49+3,D71&lt;=plotting!$D$49),"per.6",AND(D71=plotting!$C$49+3.5,D71&lt;=plotting!$D$49),"per.7",AND(D71=plotting!$C$49+4,D71&lt;=plotting!$D$49),"per.8",AND(D71=plotting!$C$49+4.5,D71&lt;=plotting!$D$49),"per.9",AND(D71=plotting!$C$49+5,D71&lt;=plotting!$D$49),"per.10",AND(D71=plotting!$C$49+5.5,D71&lt;=plotting!$D$49),"per.11",AND(D71=plotting!$C$49+6,D71&lt;=plotting!$D$49),"per.12",AND(D71=plotting!$C$49+6.5,D71&lt;=plotting!$D$49),"per.13",AND(D71=plotting!$C$49+7,D71&lt;=plotting!$D$49),"per.14",AND(D71=plotting!$C$49+7.5,D71&lt;=plotting!$D$49),"per.15",AND(D71=plotting!$C$49+8,D71&lt;=plotting!$D$49),"per.16",AND(D71=plotting!$C$49+8.5,D71&lt;=plotting!$D$49),"per.17",AND(D71=plotting!$C$49+9,D71&lt;=plotting!$D$49),"per.18",AND(D71=plotting!$C$49+9.5,D71&lt;=plotting!$D$49),"per.19",AND(D71=plotting!$C$49+10,D71&lt;=plotting!$D$49),"per.20",AND(D71=plotting!$C$49+10.5,D71&lt;=plotting!$D$49),"per.21",AND(D71=plotting!$C$49+11,D71&lt;=plotting!$D$49),"per.22",AND(D71=plotting!$C$49+11.5,D71&lt;=plotting!$D$49),"per.23",AND(D71=plotting!$C$49+12,D71&lt;=plotting!$D$49),"per.24",AND(D71=plotting!$C$49+12.5,D71&lt;=plotting!$D$49),"per.25",AND(D71=plotting!$C$49+13,D71&lt;=plotting!$D$49),"per.26",AND(D71=plotting!$C$49+13.5,D71&lt;=plotting!$D$49),"per.27",AND(D71=plotting!$C$49+14,D71&lt;=plotting!$D$49),"per.28",AND(D71=plotting!$C$49+14.5,D71&lt;=plotting!$D$49),"per.29",AND(D71=plotting!$C$49+15,D71&lt;=plotting!$D$49),"per.30",D71&gt;plotting!$D$49,"na")</f>
        <v>na</v>
      </c>
      <c r="M71" s="11" t="str" cm="1">
        <f t="array" ref="M71">_xlfn.IFS(D71&lt;plotting!$C$32+2.5,"na",AND(D71&gt;=plotting!$C$32,D71&lt;plotting!$D$32),plotting!$F$32,AND(D71&gt;=plotting!$D$32,D71&lt;plotting!$C$33+2.5),"na",AND(D71&gt;=plotting!$C$33,D71&lt;plotting!$D$33),plotting!$F$33,AND(D71&gt;=plotting!$D$33,D71&lt;plotting!$C$34+2.5),"na",AND(D71&gt;=plotting!$C$34,D71&lt;plotting!$D$34),plotting!$F$34,AND(D71&gt;=plotting!$D$34,D71&lt;plotting!$I$40),"na",D71=plotting!$I$40,plotting!$J$40,AND(D71&gt;plotting!$I$40,D71&lt;plotting!$I$41,D71&lt;plotting!$D$40),"na",D71=plotting!$I$41,plotting!$J$41,AND(D71&gt;plotting!$I$41,D71&lt;plotting!$I$42,D71&lt;plotting!$D$40),"na",D71=plotting!$I$42,plotting!$J$42,AND(D71&gt;plotting!$I$42,D71&lt;=plotting!$D$40),"na",AND(D71&gt;plotting!$D$40,D71&lt;=plotting!$C$49),"na",AND(D71&gt;plotting!$C$49,D71&lt;=plotting!$D$49),plotting!$E$49,D71&gt;plotting!$D$49,"na")</f>
        <v>na</v>
      </c>
      <c r="N71" s="11" cm="1">
        <f t="array" ref="N71">_xlfn.IFS(D71&lt;plotting!$C$32+2.5,"na",AND(D71&gt;=plotting!$C$32,D71&lt;plotting!$D$32),plotting!$G$32,AND(D71&gt;=plotting!$D$32,D71&lt;plotting!$C$33+2.5),"na",AND(D71&gt;=plotting!$C$33,D71&lt;plotting!$D$33),plotting!$G$33,AND(D71&gt;=plotting!$D$33,D71&lt;plotting!$C$34+2.5),"na",AND(D71&gt;=plotting!$C$34,D71&lt;plotting!$D$34),plotting!$G$34,AND(D71&gt;=plotting!$D$34,D71&lt;=plotting!$C$40),"na",AND(D71&gt;plotting!$C$40,D71&lt;=plotting!$D$40),plotting!$K$40,AND(D71&gt;plotting!$D$40,D71&lt;=plotting!$C$49),"na",AND(D71&gt;plotting!$C$49,D71&lt;=plotting!$F$49),plotting!$G$49,AND(D71&gt;plotting!$F$49,D71&lt;=plotting!$F$50),plotting!$G$50,AND(D71&gt;plotting!$F$50,D71&lt;=plotting!$F$51),plotting!$G$51,AND(D71&gt;plotting!$F$51,D71&lt;=plotting!$F$52),plotting!$G$52,AND(D71&gt;plotting!$F$52,D71&lt;=plotting!$F$53),plotting!$G$53,AND(D71&gt;plotting!$F$53,D71&lt;=plotting!$D$49),plotting!$G$54,D71&gt;plotting!$D$49,"na")</f>
        <v>0</v>
      </c>
      <c r="O71" s="11" t="str">
        <f>IF(AND(D71&gt;plotting!$C$40,D71&lt;=plotting!$D$40),plotting!$H$40,"na")</f>
        <v>na</v>
      </c>
      <c r="P71" t="str">
        <f>IF(AND(D71&gt;plotting!$C$40,D71&lt;=plotting!$D$40),plotting!$L$40,"na")</f>
        <v>na</v>
      </c>
      <c r="Q71" t="str">
        <f>IF(AND(D71&gt;plotting!$C$40,D71&lt;=plotting!$D$40),plotting!$J$43,"na")</f>
        <v>na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35">
      <c r="A72" s="11">
        <f>IF(plotting!$D$4&gt;0,plotting!$D$4,"na")</f>
        <v>5</v>
      </c>
      <c r="B72" s="11" t="str">
        <f>IF(plotting!$D$10&gt;0,plotting!$D$10,"na")</f>
        <v>idr4000_h24</v>
      </c>
      <c r="C72" s="11" t="str">
        <f>IF(plotting!$D$11&gt;0,plotting!$D$11,"na")</f>
        <v>t1</v>
      </c>
      <c r="D72" s="11">
        <v>35.5</v>
      </c>
      <c r="E72" s="11" t="str">
        <f>IF(plotting!$D$5&gt;0,plotting!$D$5,"na")</f>
        <v>M</v>
      </c>
      <c r="F72" s="11">
        <f>IF(plotting!$D$7&gt;0,plotting!$D$7,"na")</f>
        <v>180</v>
      </c>
      <c r="G72" s="11">
        <f>IF(plotting!$D$8&gt;0,plotting!$D$8,"na")</f>
        <v>74.599999999999994</v>
      </c>
      <c r="H72" s="11">
        <f>IF(AND(plotting!$D$6&gt;0,plotting!$D$12&gt;0),(plotting!$D$12-plotting!$D$6)/365,"na")</f>
        <v>23.183561643835617</v>
      </c>
      <c r="I72" s="11">
        <f>IF(plotting!$D$18&gt;0,plotting!$D$18,"na")</f>
        <v>18.8</v>
      </c>
      <c r="J72" s="11">
        <f>IF(plotting!$D$19&gt;0,plotting!$D$19,"na")</f>
        <v>66</v>
      </c>
      <c r="K72" s="11">
        <f>IF(plotting!$D$13&gt;0,plotting!$D$13*24,"na")</f>
        <v>9.4666666666666668</v>
      </c>
      <c r="L72" s="12" t="str" cm="1">
        <f t="array" ref="L72">_xlfn.IFS(D72&lt;plotting!$C$32+2.5,"na",AND(D72=plotting!$C$32+2.5,D72&lt;=plotting!$D$32),"sub_25.1",AND(D72=plotting!$C$32+3,D72&lt;=plotting!$D$32),"sub_25.2",AND(D72=plotting!$C$32+3.5,D72&lt;=plotting!$D$32),"sub_25.3",AND(D72=plotting!$C$32+4,D72&lt;=plotting!$D$32),"sub_25.4",AND(D72=plotting!$C$32+4.5,D72&lt;=plotting!$D$32),"sub_25.5",AND(D72=plotting!$C$32+5,D72&lt;plotting!$D$32),"sub_25.6",AND(D72&gt;=plotting!$D$32,D72&lt;plotting!$C$33+2.5),"na",AND(D72=plotting!$C$33+2.5,D72&lt;=plotting!$D$33),"sub_40.1",AND(D72=plotting!$C$33+3,D72&lt;=plotting!$D$33),"sub_40.2",AND(D72=plotting!$C$33+3.5,D72&lt;=plotting!$D$33),"sub_40.3",AND(D72=plotting!$C$33+4,D72&lt;=plotting!$D$33),"sub_40.4",AND(D72=plotting!$C$33+4.5,D72&lt;=plotting!$D$33),"sub_40.5",AND(D72=plotting!$C$33+5,D72&lt;plotting!$D$33),"sub_40.6",AND(D72&gt;=plotting!$D$33,D72&lt;plotting!$C$34+2.5),"na",AND(D72=plotting!$C$34+2.5,D72&lt;=plotting!$D$34),"new_40.1",AND(D72=plotting!$C$34+3,D72&lt;=plotting!$D$34),"new_40.2",AND(D72=plotting!$C$34+3.5,D72&lt;=plotting!$D$34),"new_40.3",AND(D72=plotting!$C$34+4,D72&lt;=plotting!$D$34),"new_40.4",AND(D72=plotting!$C$34+4.5,D72&lt;=plotting!$D$34),"new_40.5",AND(D72=plotting!$C$34+5,D72&lt;plotting!$D$34),"new_40.6",AND(D72&gt;=plotting!$D$34,D72&lt;=plotting!$C$40),"na",AND(D72=plotting!$C$40+0.5,D72&lt;=plotting!$D$40),"max.1",AND(D72=plotting!$C$40+1,D72&lt;=plotting!$D$40),"max.2",AND(D72=plotting!$C$40+1.5,D72&lt;=plotting!$D$40),"max.3",AND(D72=plotting!$C$40+2,D72&lt;=plotting!$D$40),"max.4",AND(D72=plotting!$C$40+2.5,D72&lt;=plotting!$D$40),"max.5",AND(D72=plotting!$C$40+3,D72&lt;=plotting!$D$40),"max.6",AND(D72=plotting!$C$40+3.5,D72&lt;=plotting!$D$40),"max.7",AND(D72=plotting!$C$40+4,D72&lt;=plotting!$D$40),"max.8",AND(D72=plotting!$C$40+4.5,D72&lt;=plotting!$D$40),"max.9",AND(D72=plotting!$C$40+5,D72&lt;=plotting!$D$40),"max.10",AND(D72=plotting!$C$40+5.5,D72&lt;=plotting!$D$40),"max.11",AND(D72=plotting!$C$40+6,D72&lt;=plotting!$D$40),"max.12",AND(D72=plotting!$C$40+6.5,D72&lt;=plotting!$D$40),"max.13",AND(D72=plotting!$C$40+7,D72&lt;=plotting!$D$40),"max.14",AND(D72=plotting!$C$40+7.5,D72&lt;=plotting!$D$40),"max.15",AND(D72=plotting!$C$40+8,D72&lt;=plotting!$D$40),"max.16",AND(D72=plotting!$C$40+8.5,D72&lt;=plotting!$D$40),"max.17",AND(D72=plotting!$C$40+9,D72&lt;=plotting!$D$40),"max.18",AND(D72=plotting!$C$40+9.5,D72&lt;=plotting!$D$40),"max.19",AND(D72=plotting!$C$40+10,D72&lt;=plotting!$D$40),"max.20",AND(D72=plotting!$C$40+10.5,D72&lt;=plotting!$D$40),"max.21",AND(D72=plotting!$C$40+11,D72&lt;=plotting!$D$40),"max.22",AND(D72=plotting!$C$40+11.5,D72&lt;=plotting!$D$40),"max.23",AND(D72=plotting!$C$40+12,D72&lt;=plotting!$D$40),"max.24",AND(D72=plotting!$C$40+12.5,D72&lt;=plotting!$D$40),"max.25",AND(D72=plotting!$C$40+13,D72&lt;=plotting!$D$40),"max.26",AND(D72=plotting!$C$40+13.5,D72&lt;=plotting!$D$40),"max.27",AND(D72=plotting!$C$40+14,D72&lt;=plotting!$D$40),"max.28",AND(D72=plotting!$C$40+14.5,D72&lt;=plotting!$D$40),"max.29",AND(D72=plotting!$C$40+15,D72&lt;=plotting!$D$40),"max.30",AND(D72&gt;plotting!$D$40,D72&lt;=plotting!$C$49),"na",AND(D72=plotting!$C$49+0.5,D72&lt;=plotting!$D$49),"per.1",AND(D72=plotting!$C$49+1,D72&lt;=plotting!$D$49),"per.2",AND(D72=plotting!$C$49+1.5,D72&lt;=plotting!$D$49),"per.3",AND(D72=plotting!$C$49+2,D72&lt;=plotting!$D$49),"per.4",AND(D72=plotting!$C$49+2.5,D72&lt;=plotting!$D$49),"per.5",AND(D72=plotting!$C$49+3,D72&lt;=plotting!$D$49),"per.6",AND(D72=plotting!$C$49+3.5,D72&lt;=plotting!$D$49),"per.7",AND(D72=plotting!$C$49+4,D72&lt;=plotting!$D$49),"per.8",AND(D72=plotting!$C$49+4.5,D72&lt;=plotting!$D$49),"per.9",AND(D72=plotting!$C$49+5,D72&lt;=plotting!$D$49),"per.10",AND(D72=plotting!$C$49+5.5,D72&lt;=plotting!$D$49),"per.11",AND(D72=plotting!$C$49+6,D72&lt;=plotting!$D$49),"per.12",AND(D72=plotting!$C$49+6.5,D72&lt;=plotting!$D$49),"per.13",AND(D72=plotting!$C$49+7,D72&lt;=plotting!$D$49),"per.14",AND(D72=plotting!$C$49+7.5,D72&lt;=plotting!$D$49),"per.15",AND(D72=plotting!$C$49+8,D72&lt;=plotting!$D$49),"per.16",AND(D72=plotting!$C$49+8.5,D72&lt;=plotting!$D$49),"per.17",AND(D72=plotting!$C$49+9,D72&lt;=plotting!$D$49),"per.18",AND(D72=plotting!$C$49+9.5,D72&lt;=plotting!$D$49),"per.19",AND(D72=plotting!$C$49+10,D72&lt;=plotting!$D$49),"per.20",AND(D72=plotting!$C$49+10.5,D72&lt;=plotting!$D$49),"per.21",AND(D72=plotting!$C$49+11,D72&lt;=plotting!$D$49),"per.22",AND(D72=plotting!$C$49+11.5,D72&lt;=plotting!$D$49),"per.23",AND(D72=plotting!$C$49+12,D72&lt;=plotting!$D$49),"per.24",AND(D72=plotting!$C$49+12.5,D72&lt;=plotting!$D$49),"per.25",AND(D72=plotting!$C$49+13,D72&lt;=plotting!$D$49),"per.26",AND(D72=plotting!$C$49+13.5,D72&lt;=plotting!$D$49),"per.27",AND(D72=plotting!$C$49+14,D72&lt;=plotting!$D$49),"per.28",AND(D72=plotting!$C$49+14.5,D72&lt;=plotting!$D$49),"per.29",AND(D72=plotting!$C$49+15,D72&lt;=plotting!$D$49),"per.30",D72&gt;plotting!$D$49,"na")</f>
        <v>na</v>
      </c>
      <c r="M72" s="11" t="str" cm="1">
        <f t="array" ref="M72">_xlfn.IFS(D72&lt;plotting!$C$32+2.5,"na",AND(D72&gt;=plotting!$C$32,D72&lt;plotting!$D$32),plotting!$F$32,AND(D72&gt;=plotting!$D$32,D72&lt;plotting!$C$33+2.5),"na",AND(D72&gt;=plotting!$C$33,D72&lt;plotting!$D$33),plotting!$F$33,AND(D72&gt;=plotting!$D$33,D72&lt;plotting!$C$34+2.5),"na",AND(D72&gt;=plotting!$C$34,D72&lt;plotting!$D$34),plotting!$F$34,AND(D72&gt;=plotting!$D$34,D72&lt;plotting!$I$40),"na",D72=plotting!$I$40,plotting!$J$40,AND(D72&gt;plotting!$I$40,D72&lt;plotting!$I$41,D72&lt;plotting!$D$40),"na",D72=plotting!$I$41,plotting!$J$41,AND(D72&gt;plotting!$I$41,D72&lt;plotting!$I$42,D72&lt;plotting!$D$40),"na",D72=plotting!$I$42,plotting!$J$42,AND(D72&gt;plotting!$I$42,D72&lt;=plotting!$D$40),"na",AND(D72&gt;plotting!$D$40,D72&lt;=plotting!$C$49),"na",AND(D72&gt;plotting!$C$49,D72&lt;=plotting!$D$49),plotting!$E$49,D72&gt;plotting!$D$49,"na")</f>
        <v>na</v>
      </c>
      <c r="N72" s="11" cm="1">
        <f t="array" ref="N72">_xlfn.IFS(D72&lt;plotting!$C$32+2.5,"na",AND(D72&gt;=plotting!$C$32,D72&lt;plotting!$D$32),plotting!$G$32,AND(D72&gt;=plotting!$D$32,D72&lt;plotting!$C$33+2.5),"na",AND(D72&gt;=plotting!$C$33,D72&lt;plotting!$D$33),plotting!$G$33,AND(D72&gt;=plotting!$D$33,D72&lt;plotting!$C$34+2.5),"na",AND(D72&gt;=plotting!$C$34,D72&lt;plotting!$D$34),plotting!$G$34,AND(D72&gt;=plotting!$D$34,D72&lt;=plotting!$C$40),"na",AND(D72&gt;plotting!$C$40,D72&lt;=plotting!$D$40),plotting!$K$40,AND(D72&gt;plotting!$D$40,D72&lt;=plotting!$C$49),"na",AND(D72&gt;plotting!$C$49,D72&lt;=plotting!$F$49),plotting!$G$49,AND(D72&gt;plotting!$F$49,D72&lt;=plotting!$F$50),plotting!$G$50,AND(D72&gt;plotting!$F$50,D72&lt;=plotting!$F$51),plotting!$G$51,AND(D72&gt;plotting!$F$51,D72&lt;=plotting!$F$52),plotting!$G$52,AND(D72&gt;plotting!$F$52,D72&lt;=plotting!$F$53),plotting!$G$53,AND(D72&gt;plotting!$F$53,D72&lt;=plotting!$D$49),plotting!$G$54,D72&gt;plotting!$D$49,"na")</f>
        <v>0</v>
      </c>
      <c r="O72" s="11" t="str">
        <f>IF(AND(D72&gt;plotting!$C$40,D72&lt;=plotting!$D$40),plotting!$H$40,"na")</f>
        <v>na</v>
      </c>
      <c r="P72" t="str">
        <f>IF(AND(D72&gt;plotting!$C$40,D72&lt;=plotting!$D$40),plotting!$L$40,"na")</f>
        <v>na</v>
      </c>
      <c r="Q72" t="str">
        <f>IF(AND(D72&gt;plotting!$C$40,D72&lt;=plotting!$D$40),plotting!$J$43,"na")</f>
        <v>na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35">
      <c r="A73" s="11">
        <f>IF(plotting!$D$4&gt;0,plotting!$D$4,"na")</f>
        <v>5</v>
      </c>
      <c r="B73" s="11" t="str">
        <f>IF(plotting!$D$10&gt;0,plotting!$D$10,"na")</f>
        <v>idr4000_h24</v>
      </c>
      <c r="C73" s="11" t="str">
        <f>IF(plotting!$D$11&gt;0,plotting!$D$11,"na")</f>
        <v>t1</v>
      </c>
      <c r="D73" s="11">
        <v>36</v>
      </c>
      <c r="E73" s="11" t="str">
        <f>IF(plotting!$D$5&gt;0,plotting!$D$5,"na")</f>
        <v>M</v>
      </c>
      <c r="F73" s="11">
        <f>IF(plotting!$D$7&gt;0,plotting!$D$7,"na")</f>
        <v>180</v>
      </c>
      <c r="G73" s="11">
        <f>IF(plotting!$D$8&gt;0,plotting!$D$8,"na")</f>
        <v>74.599999999999994</v>
      </c>
      <c r="H73" s="11">
        <f>IF(AND(plotting!$D$6&gt;0,plotting!$D$12&gt;0),(plotting!$D$12-plotting!$D$6)/365,"na")</f>
        <v>23.183561643835617</v>
      </c>
      <c r="I73" s="11">
        <f>IF(plotting!$D$18&gt;0,plotting!$D$18,"na")</f>
        <v>18.8</v>
      </c>
      <c r="J73" s="11">
        <f>IF(plotting!$D$19&gt;0,plotting!$D$19,"na")</f>
        <v>66</v>
      </c>
      <c r="K73" s="11">
        <f>IF(plotting!$D$13&gt;0,plotting!$D$13*24,"na")</f>
        <v>9.4666666666666668</v>
      </c>
      <c r="L73" s="12" t="str" cm="1">
        <f t="array" ref="L73">_xlfn.IFS(D73&lt;plotting!$C$32+2.5,"na",AND(D73=plotting!$C$32+2.5,D73&lt;=plotting!$D$32),"sub_25.1",AND(D73=plotting!$C$32+3,D73&lt;=plotting!$D$32),"sub_25.2",AND(D73=plotting!$C$32+3.5,D73&lt;=plotting!$D$32),"sub_25.3",AND(D73=plotting!$C$32+4,D73&lt;=plotting!$D$32),"sub_25.4",AND(D73=plotting!$C$32+4.5,D73&lt;=plotting!$D$32),"sub_25.5",AND(D73=plotting!$C$32+5,D73&lt;plotting!$D$32),"sub_25.6",AND(D73&gt;=plotting!$D$32,D73&lt;plotting!$C$33+2.5),"na",AND(D73=plotting!$C$33+2.5,D73&lt;=plotting!$D$33),"sub_40.1",AND(D73=plotting!$C$33+3,D73&lt;=plotting!$D$33),"sub_40.2",AND(D73=plotting!$C$33+3.5,D73&lt;=plotting!$D$33),"sub_40.3",AND(D73=plotting!$C$33+4,D73&lt;=plotting!$D$33),"sub_40.4",AND(D73=plotting!$C$33+4.5,D73&lt;=plotting!$D$33),"sub_40.5",AND(D73=plotting!$C$33+5,D73&lt;plotting!$D$33),"sub_40.6",AND(D73&gt;=plotting!$D$33,D73&lt;plotting!$C$34+2.5),"na",AND(D73=plotting!$C$34+2.5,D73&lt;=plotting!$D$34),"new_40.1",AND(D73=plotting!$C$34+3,D73&lt;=plotting!$D$34),"new_40.2",AND(D73=plotting!$C$34+3.5,D73&lt;=plotting!$D$34),"new_40.3",AND(D73=plotting!$C$34+4,D73&lt;=plotting!$D$34),"new_40.4",AND(D73=plotting!$C$34+4.5,D73&lt;=plotting!$D$34),"new_40.5",AND(D73=plotting!$C$34+5,D73&lt;plotting!$D$34),"new_40.6",AND(D73&gt;=plotting!$D$34,D73&lt;=plotting!$C$40),"na",AND(D73=plotting!$C$40+0.5,D73&lt;=plotting!$D$40),"max.1",AND(D73=plotting!$C$40+1,D73&lt;=plotting!$D$40),"max.2",AND(D73=plotting!$C$40+1.5,D73&lt;=plotting!$D$40),"max.3",AND(D73=plotting!$C$40+2,D73&lt;=plotting!$D$40),"max.4",AND(D73=plotting!$C$40+2.5,D73&lt;=plotting!$D$40),"max.5",AND(D73=plotting!$C$40+3,D73&lt;=plotting!$D$40),"max.6",AND(D73=plotting!$C$40+3.5,D73&lt;=plotting!$D$40),"max.7",AND(D73=plotting!$C$40+4,D73&lt;=plotting!$D$40),"max.8",AND(D73=plotting!$C$40+4.5,D73&lt;=plotting!$D$40),"max.9",AND(D73=plotting!$C$40+5,D73&lt;=plotting!$D$40),"max.10",AND(D73=plotting!$C$40+5.5,D73&lt;=plotting!$D$40),"max.11",AND(D73=plotting!$C$40+6,D73&lt;=plotting!$D$40),"max.12",AND(D73=plotting!$C$40+6.5,D73&lt;=plotting!$D$40),"max.13",AND(D73=plotting!$C$40+7,D73&lt;=plotting!$D$40),"max.14",AND(D73=plotting!$C$40+7.5,D73&lt;=plotting!$D$40),"max.15",AND(D73=plotting!$C$40+8,D73&lt;=plotting!$D$40),"max.16",AND(D73=plotting!$C$40+8.5,D73&lt;=plotting!$D$40),"max.17",AND(D73=plotting!$C$40+9,D73&lt;=plotting!$D$40),"max.18",AND(D73=plotting!$C$40+9.5,D73&lt;=plotting!$D$40),"max.19",AND(D73=plotting!$C$40+10,D73&lt;=plotting!$D$40),"max.20",AND(D73=plotting!$C$40+10.5,D73&lt;=plotting!$D$40),"max.21",AND(D73=plotting!$C$40+11,D73&lt;=plotting!$D$40),"max.22",AND(D73=plotting!$C$40+11.5,D73&lt;=plotting!$D$40),"max.23",AND(D73=plotting!$C$40+12,D73&lt;=plotting!$D$40),"max.24",AND(D73=plotting!$C$40+12.5,D73&lt;=plotting!$D$40),"max.25",AND(D73=plotting!$C$40+13,D73&lt;=plotting!$D$40),"max.26",AND(D73=plotting!$C$40+13.5,D73&lt;=plotting!$D$40),"max.27",AND(D73=plotting!$C$40+14,D73&lt;=plotting!$D$40),"max.28",AND(D73=plotting!$C$40+14.5,D73&lt;=plotting!$D$40),"max.29",AND(D73=plotting!$C$40+15,D73&lt;=plotting!$D$40),"max.30",AND(D73&gt;plotting!$D$40,D73&lt;=plotting!$C$49),"na",AND(D73=plotting!$C$49+0.5,D73&lt;=plotting!$D$49),"per.1",AND(D73=plotting!$C$49+1,D73&lt;=plotting!$D$49),"per.2",AND(D73=plotting!$C$49+1.5,D73&lt;=plotting!$D$49),"per.3",AND(D73=plotting!$C$49+2,D73&lt;=plotting!$D$49),"per.4",AND(D73=plotting!$C$49+2.5,D73&lt;=plotting!$D$49),"per.5",AND(D73=plotting!$C$49+3,D73&lt;=plotting!$D$49),"per.6",AND(D73=plotting!$C$49+3.5,D73&lt;=plotting!$D$49),"per.7",AND(D73=plotting!$C$49+4,D73&lt;=plotting!$D$49),"per.8",AND(D73=plotting!$C$49+4.5,D73&lt;=plotting!$D$49),"per.9",AND(D73=plotting!$C$49+5,D73&lt;=plotting!$D$49),"per.10",AND(D73=plotting!$C$49+5.5,D73&lt;=plotting!$D$49),"per.11",AND(D73=plotting!$C$49+6,D73&lt;=plotting!$D$49),"per.12",AND(D73=plotting!$C$49+6.5,D73&lt;=plotting!$D$49),"per.13",AND(D73=plotting!$C$49+7,D73&lt;=plotting!$D$49),"per.14",AND(D73=plotting!$C$49+7.5,D73&lt;=plotting!$D$49),"per.15",AND(D73=plotting!$C$49+8,D73&lt;=plotting!$D$49),"per.16",AND(D73=plotting!$C$49+8.5,D73&lt;=plotting!$D$49),"per.17",AND(D73=plotting!$C$49+9,D73&lt;=plotting!$D$49),"per.18",AND(D73=plotting!$C$49+9.5,D73&lt;=plotting!$D$49),"per.19",AND(D73=plotting!$C$49+10,D73&lt;=plotting!$D$49),"per.20",AND(D73=plotting!$C$49+10.5,D73&lt;=plotting!$D$49),"per.21",AND(D73=plotting!$C$49+11,D73&lt;=plotting!$D$49),"per.22",AND(D73=plotting!$C$49+11.5,D73&lt;=plotting!$D$49),"per.23",AND(D73=plotting!$C$49+12,D73&lt;=plotting!$D$49),"per.24",AND(D73=plotting!$C$49+12.5,D73&lt;=plotting!$D$49),"per.25",AND(D73=plotting!$C$49+13,D73&lt;=plotting!$D$49),"per.26",AND(D73=plotting!$C$49+13.5,D73&lt;=plotting!$D$49),"per.27",AND(D73=plotting!$C$49+14,D73&lt;=plotting!$D$49),"per.28",AND(D73=plotting!$C$49+14.5,D73&lt;=plotting!$D$49),"per.29",AND(D73=plotting!$C$49+15,D73&lt;=plotting!$D$49),"per.30",D73&gt;plotting!$D$49,"na")</f>
        <v>na</v>
      </c>
      <c r="M73" s="11" t="str" cm="1">
        <f t="array" ref="M73">_xlfn.IFS(D73&lt;plotting!$C$32+2.5,"na",AND(D73&gt;=plotting!$C$32,D73&lt;plotting!$D$32),plotting!$F$32,AND(D73&gt;=plotting!$D$32,D73&lt;plotting!$C$33+2.5),"na",AND(D73&gt;=plotting!$C$33,D73&lt;plotting!$D$33),plotting!$F$33,AND(D73&gt;=plotting!$D$33,D73&lt;plotting!$C$34+2.5),"na",AND(D73&gt;=plotting!$C$34,D73&lt;plotting!$D$34),plotting!$F$34,AND(D73&gt;=plotting!$D$34,D73&lt;plotting!$I$40),"na",D73=plotting!$I$40,plotting!$J$40,AND(D73&gt;plotting!$I$40,D73&lt;plotting!$I$41,D73&lt;plotting!$D$40),"na",D73=plotting!$I$41,plotting!$J$41,AND(D73&gt;plotting!$I$41,D73&lt;plotting!$I$42,D73&lt;plotting!$D$40),"na",D73=plotting!$I$42,plotting!$J$42,AND(D73&gt;plotting!$I$42,D73&lt;=plotting!$D$40),"na",AND(D73&gt;plotting!$D$40,D73&lt;=plotting!$C$49),"na",AND(D73&gt;plotting!$C$49,D73&lt;=plotting!$D$49),plotting!$E$49,D73&gt;plotting!$D$49,"na")</f>
        <v>na</v>
      </c>
      <c r="N73" s="11" cm="1">
        <f t="array" ref="N73">_xlfn.IFS(D73&lt;plotting!$C$32+2.5,"na",AND(D73&gt;=plotting!$C$32,D73&lt;plotting!$D$32),plotting!$G$32,AND(D73&gt;=plotting!$D$32,D73&lt;plotting!$C$33+2.5),"na",AND(D73&gt;=plotting!$C$33,D73&lt;plotting!$D$33),plotting!$G$33,AND(D73&gt;=plotting!$D$33,D73&lt;plotting!$C$34+2.5),"na",AND(D73&gt;=plotting!$C$34,D73&lt;plotting!$D$34),plotting!$G$34,AND(D73&gt;=plotting!$D$34,D73&lt;=plotting!$C$40),"na",AND(D73&gt;plotting!$C$40,D73&lt;=plotting!$D$40),plotting!$K$40,AND(D73&gt;plotting!$D$40,D73&lt;=plotting!$C$49),"na",AND(D73&gt;plotting!$C$49,D73&lt;=plotting!$F$49),plotting!$G$49,AND(D73&gt;plotting!$F$49,D73&lt;=plotting!$F$50),plotting!$G$50,AND(D73&gt;plotting!$F$50,D73&lt;=plotting!$F$51),plotting!$G$51,AND(D73&gt;plotting!$F$51,D73&lt;=plotting!$F$52),plotting!$G$52,AND(D73&gt;plotting!$F$52,D73&lt;=plotting!$F$53),plotting!$G$53,AND(D73&gt;plotting!$F$53,D73&lt;=plotting!$D$49),plotting!$G$54,D73&gt;plotting!$D$49,"na")</f>
        <v>0</v>
      </c>
      <c r="O73" s="11" t="str">
        <f>IF(AND(D73&gt;plotting!$C$40,D73&lt;=plotting!$D$40),plotting!$H$40,"na")</f>
        <v>na</v>
      </c>
      <c r="P73" t="str">
        <f>IF(AND(D73&gt;plotting!$C$40,D73&lt;=plotting!$D$40),plotting!$L$40,"na")</f>
        <v>na</v>
      </c>
      <c r="Q73" t="str">
        <f>IF(AND(D73&gt;plotting!$C$40,D73&lt;=plotting!$D$40),plotting!$J$43,"na")</f>
        <v>na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35">
      <c r="A74" s="11">
        <f>IF(plotting!$D$4&gt;0,plotting!$D$4,"na")</f>
        <v>5</v>
      </c>
      <c r="B74" s="11" t="str">
        <f>IF(plotting!$D$10&gt;0,plotting!$D$10,"na")</f>
        <v>idr4000_h24</v>
      </c>
      <c r="C74" s="11" t="str">
        <f>IF(plotting!$D$11&gt;0,plotting!$D$11,"na")</f>
        <v>t1</v>
      </c>
      <c r="D74" s="11">
        <v>36.5</v>
      </c>
      <c r="E74" s="11" t="str">
        <f>IF(plotting!$D$5&gt;0,plotting!$D$5,"na")</f>
        <v>M</v>
      </c>
      <c r="F74" s="11">
        <f>IF(plotting!$D$7&gt;0,plotting!$D$7,"na")</f>
        <v>180</v>
      </c>
      <c r="G74" s="11">
        <f>IF(plotting!$D$8&gt;0,plotting!$D$8,"na")</f>
        <v>74.599999999999994</v>
      </c>
      <c r="H74" s="11">
        <f>IF(AND(plotting!$D$6&gt;0,plotting!$D$12&gt;0),(plotting!$D$12-plotting!$D$6)/365,"na")</f>
        <v>23.183561643835617</v>
      </c>
      <c r="I74" s="11">
        <f>IF(plotting!$D$18&gt;0,plotting!$D$18,"na")</f>
        <v>18.8</v>
      </c>
      <c r="J74" s="11">
        <f>IF(plotting!$D$19&gt;0,plotting!$D$19,"na")</f>
        <v>66</v>
      </c>
      <c r="K74" s="11">
        <f>IF(plotting!$D$13&gt;0,plotting!$D$13*24,"na")</f>
        <v>9.4666666666666668</v>
      </c>
      <c r="L74" s="12" t="str" cm="1">
        <f t="array" ref="L74">_xlfn.IFS(D74&lt;plotting!$C$32+2.5,"na",AND(D74=plotting!$C$32+2.5,D74&lt;=plotting!$D$32),"sub_25.1",AND(D74=plotting!$C$32+3,D74&lt;=plotting!$D$32),"sub_25.2",AND(D74=plotting!$C$32+3.5,D74&lt;=plotting!$D$32),"sub_25.3",AND(D74=plotting!$C$32+4,D74&lt;=plotting!$D$32),"sub_25.4",AND(D74=plotting!$C$32+4.5,D74&lt;=plotting!$D$32),"sub_25.5",AND(D74=plotting!$C$32+5,D74&lt;plotting!$D$32),"sub_25.6",AND(D74&gt;=plotting!$D$32,D74&lt;plotting!$C$33+2.5),"na",AND(D74=plotting!$C$33+2.5,D74&lt;=plotting!$D$33),"sub_40.1",AND(D74=plotting!$C$33+3,D74&lt;=plotting!$D$33),"sub_40.2",AND(D74=plotting!$C$33+3.5,D74&lt;=plotting!$D$33),"sub_40.3",AND(D74=plotting!$C$33+4,D74&lt;=plotting!$D$33),"sub_40.4",AND(D74=plotting!$C$33+4.5,D74&lt;=plotting!$D$33),"sub_40.5",AND(D74=plotting!$C$33+5,D74&lt;plotting!$D$33),"sub_40.6",AND(D74&gt;=plotting!$D$33,D74&lt;plotting!$C$34+2.5),"na",AND(D74=plotting!$C$34+2.5,D74&lt;=plotting!$D$34),"new_40.1",AND(D74=plotting!$C$34+3,D74&lt;=plotting!$D$34),"new_40.2",AND(D74=plotting!$C$34+3.5,D74&lt;=plotting!$D$34),"new_40.3",AND(D74=plotting!$C$34+4,D74&lt;=plotting!$D$34),"new_40.4",AND(D74=plotting!$C$34+4.5,D74&lt;=plotting!$D$34),"new_40.5",AND(D74=plotting!$C$34+5,D74&lt;plotting!$D$34),"new_40.6",AND(D74&gt;=plotting!$D$34,D74&lt;=plotting!$C$40),"na",AND(D74=plotting!$C$40+0.5,D74&lt;=plotting!$D$40),"max.1",AND(D74=plotting!$C$40+1,D74&lt;=plotting!$D$40),"max.2",AND(D74=plotting!$C$40+1.5,D74&lt;=plotting!$D$40),"max.3",AND(D74=plotting!$C$40+2,D74&lt;=plotting!$D$40),"max.4",AND(D74=plotting!$C$40+2.5,D74&lt;=plotting!$D$40),"max.5",AND(D74=plotting!$C$40+3,D74&lt;=plotting!$D$40),"max.6",AND(D74=plotting!$C$40+3.5,D74&lt;=plotting!$D$40),"max.7",AND(D74=plotting!$C$40+4,D74&lt;=plotting!$D$40),"max.8",AND(D74=plotting!$C$40+4.5,D74&lt;=plotting!$D$40),"max.9",AND(D74=plotting!$C$40+5,D74&lt;=plotting!$D$40),"max.10",AND(D74=plotting!$C$40+5.5,D74&lt;=plotting!$D$40),"max.11",AND(D74=plotting!$C$40+6,D74&lt;=plotting!$D$40),"max.12",AND(D74=plotting!$C$40+6.5,D74&lt;=plotting!$D$40),"max.13",AND(D74=plotting!$C$40+7,D74&lt;=plotting!$D$40),"max.14",AND(D74=plotting!$C$40+7.5,D74&lt;=plotting!$D$40),"max.15",AND(D74=plotting!$C$40+8,D74&lt;=plotting!$D$40),"max.16",AND(D74=plotting!$C$40+8.5,D74&lt;=plotting!$D$40),"max.17",AND(D74=plotting!$C$40+9,D74&lt;=plotting!$D$40),"max.18",AND(D74=plotting!$C$40+9.5,D74&lt;=plotting!$D$40),"max.19",AND(D74=plotting!$C$40+10,D74&lt;=plotting!$D$40),"max.20",AND(D74=plotting!$C$40+10.5,D74&lt;=plotting!$D$40),"max.21",AND(D74=plotting!$C$40+11,D74&lt;=plotting!$D$40),"max.22",AND(D74=plotting!$C$40+11.5,D74&lt;=plotting!$D$40),"max.23",AND(D74=plotting!$C$40+12,D74&lt;=plotting!$D$40),"max.24",AND(D74=plotting!$C$40+12.5,D74&lt;=plotting!$D$40),"max.25",AND(D74=plotting!$C$40+13,D74&lt;=plotting!$D$40),"max.26",AND(D74=plotting!$C$40+13.5,D74&lt;=plotting!$D$40),"max.27",AND(D74=plotting!$C$40+14,D74&lt;=plotting!$D$40),"max.28",AND(D74=plotting!$C$40+14.5,D74&lt;=plotting!$D$40),"max.29",AND(D74=plotting!$C$40+15,D74&lt;=plotting!$D$40),"max.30",AND(D74&gt;plotting!$D$40,D74&lt;=plotting!$C$49),"na",AND(D74=plotting!$C$49+0.5,D74&lt;=plotting!$D$49),"per.1",AND(D74=plotting!$C$49+1,D74&lt;=plotting!$D$49),"per.2",AND(D74=plotting!$C$49+1.5,D74&lt;=plotting!$D$49),"per.3",AND(D74=plotting!$C$49+2,D74&lt;=plotting!$D$49),"per.4",AND(D74=plotting!$C$49+2.5,D74&lt;=plotting!$D$49),"per.5",AND(D74=plotting!$C$49+3,D74&lt;=plotting!$D$49),"per.6",AND(D74=plotting!$C$49+3.5,D74&lt;=plotting!$D$49),"per.7",AND(D74=plotting!$C$49+4,D74&lt;=plotting!$D$49),"per.8",AND(D74=plotting!$C$49+4.5,D74&lt;=plotting!$D$49),"per.9",AND(D74=plotting!$C$49+5,D74&lt;=plotting!$D$49),"per.10",AND(D74=plotting!$C$49+5.5,D74&lt;=plotting!$D$49),"per.11",AND(D74=plotting!$C$49+6,D74&lt;=plotting!$D$49),"per.12",AND(D74=plotting!$C$49+6.5,D74&lt;=plotting!$D$49),"per.13",AND(D74=plotting!$C$49+7,D74&lt;=plotting!$D$49),"per.14",AND(D74=plotting!$C$49+7.5,D74&lt;=plotting!$D$49),"per.15",AND(D74=plotting!$C$49+8,D74&lt;=plotting!$D$49),"per.16",AND(D74=plotting!$C$49+8.5,D74&lt;=plotting!$D$49),"per.17",AND(D74=plotting!$C$49+9,D74&lt;=plotting!$D$49),"per.18",AND(D74=plotting!$C$49+9.5,D74&lt;=plotting!$D$49),"per.19",AND(D74=plotting!$C$49+10,D74&lt;=plotting!$D$49),"per.20",AND(D74=plotting!$C$49+10.5,D74&lt;=plotting!$D$49),"per.21",AND(D74=plotting!$C$49+11,D74&lt;=plotting!$D$49),"per.22",AND(D74=plotting!$C$49+11.5,D74&lt;=plotting!$D$49),"per.23",AND(D74=plotting!$C$49+12,D74&lt;=plotting!$D$49),"per.24",AND(D74=plotting!$C$49+12.5,D74&lt;=plotting!$D$49),"per.25",AND(D74=plotting!$C$49+13,D74&lt;=plotting!$D$49),"per.26",AND(D74=plotting!$C$49+13.5,D74&lt;=plotting!$D$49),"per.27",AND(D74=plotting!$C$49+14,D74&lt;=plotting!$D$49),"per.28",AND(D74=plotting!$C$49+14.5,D74&lt;=plotting!$D$49),"per.29",AND(D74=plotting!$C$49+15,D74&lt;=plotting!$D$49),"per.30",D74&gt;plotting!$D$49,"na")</f>
        <v>na</v>
      </c>
      <c r="M74" s="11" t="str" cm="1">
        <f t="array" ref="M74">_xlfn.IFS(D74&lt;plotting!$C$32+2.5,"na",AND(D74&gt;=plotting!$C$32,D74&lt;plotting!$D$32),plotting!$F$32,AND(D74&gt;=plotting!$D$32,D74&lt;plotting!$C$33+2.5),"na",AND(D74&gt;=plotting!$C$33,D74&lt;plotting!$D$33),plotting!$F$33,AND(D74&gt;=plotting!$D$33,D74&lt;plotting!$C$34+2.5),"na",AND(D74&gt;=plotting!$C$34,D74&lt;plotting!$D$34),plotting!$F$34,AND(D74&gt;=plotting!$D$34,D74&lt;plotting!$I$40),"na",D74=plotting!$I$40,plotting!$J$40,AND(D74&gt;plotting!$I$40,D74&lt;plotting!$I$41,D74&lt;plotting!$D$40),"na",D74=plotting!$I$41,plotting!$J$41,AND(D74&gt;plotting!$I$41,D74&lt;plotting!$I$42,D74&lt;plotting!$D$40),"na",D74=plotting!$I$42,plotting!$J$42,AND(D74&gt;plotting!$I$42,D74&lt;=plotting!$D$40),"na",AND(D74&gt;plotting!$D$40,D74&lt;=plotting!$C$49),"na",AND(D74&gt;plotting!$C$49,D74&lt;=plotting!$D$49),plotting!$E$49,D74&gt;plotting!$D$49,"na")</f>
        <v>na</v>
      </c>
      <c r="N74" s="11" cm="1">
        <f t="array" ref="N74">_xlfn.IFS(D74&lt;plotting!$C$32+2.5,"na",AND(D74&gt;=plotting!$C$32,D74&lt;plotting!$D$32),plotting!$G$32,AND(D74&gt;=plotting!$D$32,D74&lt;plotting!$C$33+2.5),"na",AND(D74&gt;=plotting!$C$33,D74&lt;plotting!$D$33),plotting!$G$33,AND(D74&gt;=plotting!$D$33,D74&lt;plotting!$C$34+2.5),"na",AND(D74&gt;=plotting!$C$34,D74&lt;plotting!$D$34),plotting!$G$34,AND(D74&gt;=plotting!$D$34,D74&lt;=plotting!$C$40),"na",AND(D74&gt;plotting!$C$40,D74&lt;=plotting!$D$40),plotting!$K$40,AND(D74&gt;plotting!$D$40,D74&lt;=plotting!$C$49),"na",AND(D74&gt;plotting!$C$49,D74&lt;=plotting!$F$49),plotting!$G$49,AND(D74&gt;plotting!$F$49,D74&lt;=plotting!$F$50),plotting!$G$50,AND(D74&gt;plotting!$F$50,D74&lt;=plotting!$F$51),plotting!$G$51,AND(D74&gt;plotting!$F$51,D74&lt;=plotting!$F$52),plotting!$G$52,AND(D74&gt;plotting!$F$52,D74&lt;=plotting!$F$53),plotting!$G$53,AND(D74&gt;plotting!$F$53,D74&lt;=plotting!$D$49),plotting!$G$54,D74&gt;plotting!$D$49,"na")</f>
        <v>0</v>
      </c>
      <c r="O74" s="11" t="str">
        <f>IF(AND(D74&gt;plotting!$C$40,D74&lt;=plotting!$D$40),plotting!$H$40,"na")</f>
        <v>na</v>
      </c>
      <c r="P74" t="str">
        <f>IF(AND(D74&gt;plotting!$C$40,D74&lt;=plotting!$D$40),plotting!$L$40,"na")</f>
        <v>na</v>
      </c>
      <c r="Q74" t="str">
        <f>IF(AND(D74&gt;plotting!$C$40,D74&lt;=plotting!$D$40),plotting!$J$43,"na")</f>
        <v>na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35">
      <c r="A75" s="11">
        <f>IF(plotting!$D$4&gt;0,plotting!$D$4,"na")</f>
        <v>5</v>
      </c>
      <c r="B75" s="11" t="str">
        <f>IF(plotting!$D$10&gt;0,plotting!$D$10,"na")</f>
        <v>idr4000_h24</v>
      </c>
      <c r="C75" s="11" t="str">
        <f>IF(plotting!$D$11&gt;0,plotting!$D$11,"na")</f>
        <v>t1</v>
      </c>
      <c r="D75" s="11">
        <v>37</v>
      </c>
      <c r="E75" s="11" t="str">
        <f>IF(plotting!$D$5&gt;0,plotting!$D$5,"na")</f>
        <v>M</v>
      </c>
      <c r="F75" s="11">
        <f>IF(plotting!$D$7&gt;0,plotting!$D$7,"na")</f>
        <v>180</v>
      </c>
      <c r="G75" s="11">
        <f>IF(plotting!$D$8&gt;0,plotting!$D$8,"na")</f>
        <v>74.599999999999994</v>
      </c>
      <c r="H75" s="11">
        <f>IF(AND(plotting!$D$6&gt;0,plotting!$D$12&gt;0),(plotting!$D$12-plotting!$D$6)/365,"na")</f>
        <v>23.183561643835617</v>
      </c>
      <c r="I75" s="11">
        <f>IF(plotting!$D$18&gt;0,plotting!$D$18,"na")</f>
        <v>18.8</v>
      </c>
      <c r="J75" s="11">
        <f>IF(plotting!$D$19&gt;0,plotting!$D$19,"na")</f>
        <v>66</v>
      </c>
      <c r="K75" s="11">
        <f>IF(plotting!$D$13&gt;0,plotting!$D$13*24,"na")</f>
        <v>9.4666666666666668</v>
      </c>
      <c r="L75" s="12" t="str" cm="1">
        <f t="array" ref="L75">_xlfn.IFS(D75&lt;plotting!$C$32+2.5,"na",AND(D75=plotting!$C$32+2.5,D75&lt;=plotting!$D$32),"sub_25.1",AND(D75=plotting!$C$32+3,D75&lt;=plotting!$D$32),"sub_25.2",AND(D75=plotting!$C$32+3.5,D75&lt;=plotting!$D$32),"sub_25.3",AND(D75=plotting!$C$32+4,D75&lt;=plotting!$D$32),"sub_25.4",AND(D75=plotting!$C$32+4.5,D75&lt;=plotting!$D$32),"sub_25.5",AND(D75=plotting!$C$32+5,D75&lt;plotting!$D$32),"sub_25.6",AND(D75&gt;=plotting!$D$32,D75&lt;plotting!$C$33+2.5),"na",AND(D75=plotting!$C$33+2.5,D75&lt;=plotting!$D$33),"sub_40.1",AND(D75=plotting!$C$33+3,D75&lt;=plotting!$D$33),"sub_40.2",AND(D75=plotting!$C$33+3.5,D75&lt;=plotting!$D$33),"sub_40.3",AND(D75=plotting!$C$33+4,D75&lt;=plotting!$D$33),"sub_40.4",AND(D75=plotting!$C$33+4.5,D75&lt;=plotting!$D$33),"sub_40.5",AND(D75=plotting!$C$33+5,D75&lt;plotting!$D$33),"sub_40.6",AND(D75&gt;=plotting!$D$33,D75&lt;plotting!$C$34+2.5),"na",AND(D75=plotting!$C$34+2.5,D75&lt;=plotting!$D$34),"new_40.1",AND(D75=plotting!$C$34+3,D75&lt;=plotting!$D$34),"new_40.2",AND(D75=plotting!$C$34+3.5,D75&lt;=plotting!$D$34),"new_40.3",AND(D75=plotting!$C$34+4,D75&lt;=plotting!$D$34),"new_40.4",AND(D75=plotting!$C$34+4.5,D75&lt;=plotting!$D$34),"new_40.5",AND(D75=plotting!$C$34+5,D75&lt;plotting!$D$34),"new_40.6",AND(D75&gt;=plotting!$D$34,D75&lt;=plotting!$C$40),"na",AND(D75=plotting!$C$40+0.5,D75&lt;=plotting!$D$40),"max.1",AND(D75=plotting!$C$40+1,D75&lt;=plotting!$D$40),"max.2",AND(D75=plotting!$C$40+1.5,D75&lt;=plotting!$D$40),"max.3",AND(D75=plotting!$C$40+2,D75&lt;=plotting!$D$40),"max.4",AND(D75=plotting!$C$40+2.5,D75&lt;=plotting!$D$40),"max.5",AND(D75=plotting!$C$40+3,D75&lt;=plotting!$D$40),"max.6",AND(D75=plotting!$C$40+3.5,D75&lt;=plotting!$D$40),"max.7",AND(D75=plotting!$C$40+4,D75&lt;=plotting!$D$40),"max.8",AND(D75=plotting!$C$40+4.5,D75&lt;=plotting!$D$40),"max.9",AND(D75=plotting!$C$40+5,D75&lt;=plotting!$D$40),"max.10",AND(D75=plotting!$C$40+5.5,D75&lt;=plotting!$D$40),"max.11",AND(D75=plotting!$C$40+6,D75&lt;=plotting!$D$40),"max.12",AND(D75=plotting!$C$40+6.5,D75&lt;=plotting!$D$40),"max.13",AND(D75=plotting!$C$40+7,D75&lt;=plotting!$D$40),"max.14",AND(D75=plotting!$C$40+7.5,D75&lt;=plotting!$D$40),"max.15",AND(D75=plotting!$C$40+8,D75&lt;=plotting!$D$40),"max.16",AND(D75=plotting!$C$40+8.5,D75&lt;=plotting!$D$40),"max.17",AND(D75=plotting!$C$40+9,D75&lt;=plotting!$D$40),"max.18",AND(D75=plotting!$C$40+9.5,D75&lt;=plotting!$D$40),"max.19",AND(D75=plotting!$C$40+10,D75&lt;=plotting!$D$40),"max.20",AND(D75=plotting!$C$40+10.5,D75&lt;=plotting!$D$40),"max.21",AND(D75=plotting!$C$40+11,D75&lt;=plotting!$D$40),"max.22",AND(D75=plotting!$C$40+11.5,D75&lt;=plotting!$D$40),"max.23",AND(D75=plotting!$C$40+12,D75&lt;=plotting!$D$40),"max.24",AND(D75=plotting!$C$40+12.5,D75&lt;=plotting!$D$40),"max.25",AND(D75=plotting!$C$40+13,D75&lt;=plotting!$D$40),"max.26",AND(D75=plotting!$C$40+13.5,D75&lt;=plotting!$D$40),"max.27",AND(D75=plotting!$C$40+14,D75&lt;=plotting!$D$40),"max.28",AND(D75=plotting!$C$40+14.5,D75&lt;=plotting!$D$40),"max.29",AND(D75=plotting!$C$40+15,D75&lt;=plotting!$D$40),"max.30",AND(D75&gt;plotting!$D$40,D75&lt;=plotting!$C$49),"na",AND(D75=plotting!$C$49+0.5,D75&lt;=plotting!$D$49),"per.1",AND(D75=plotting!$C$49+1,D75&lt;=plotting!$D$49),"per.2",AND(D75=plotting!$C$49+1.5,D75&lt;=plotting!$D$49),"per.3",AND(D75=plotting!$C$49+2,D75&lt;=plotting!$D$49),"per.4",AND(D75=plotting!$C$49+2.5,D75&lt;=plotting!$D$49),"per.5",AND(D75=plotting!$C$49+3,D75&lt;=plotting!$D$49),"per.6",AND(D75=plotting!$C$49+3.5,D75&lt;=plotting!$D$49),"per.7",AND(D75=plotting!$C$49+4,D75&lt;=plotting!$D$49),"per.8",AND(D75=plotting!$C$49+4.5,D75&lt;=plotting!$D$49),"per.9",AND(D75=plotting!$C$49+5,D75&lt;=plotting!$D$49),"per.10",AND(D75=plotting!$C$49+5.5,D75&lt;=plotting!$D$49),"per.11",AND(D75=plotting!$C$49+6,D75&lt;=plotting!$D$49),"per.12",AND(D75=plotting!$C$49+6.5,D75&lt;=plotting!$D$49),"per.13",AND(D75=plotting!$C$49+7,D75&lt;=plotting!$D$49),"per.14",AND(D75=plotting!$C$49+7.5,D75&lt;=plotting!$D$49),"per.15",AND(D75=plotting!$C$49+8,D75&lt;=plotting!$D$49),"per.16",AND(D75=plotting!$C$49+8.5,D75&lt;=plotting!$D$49),"per.17",AND(D75=plotting!$C$49+9,D75&lt;=plotting!$D$49),"per.18",AND(D75=plotting!$C$49+9.5,D75&lt;=plotting!$D$49),"per.19",AND(D75=plotting!$C$49+10,D75&lt;=plotting!$D$49),"per.20",AND(D75=plotting!$C$49+10.5,D75&lt;=plotting!$D$49),"per.21",AND(D75=plotting!$C$49+11,D75&lt;=plotting!$D$49),"per.22",AND(D75=plotting!$C$49+11.5,D75&lt;=plotting!$D$49),"per.23",AND(D75=plotting!$C$49+12,D75&lt;=plotting!$D$49),"per.24",AND(D75=plotting!$C$49+12.5,D75&lt;=plotting!$D$49),"per.25",AND(D75=plotting!$C$49+13,D75&lt;=plotting!$D$49),"per.26",AND(D75=plotting!$C$49+13.5,D75&lt;=plotting!$D$49),"per.27",AND(D75=plotting!$C$49+14,D75&lt;=plotting!$D$49),"per.28",AND(D75=plotting!$C$49+14.5,D75&lt;=plotting!$D$49),"per.29",AND(D75=plotting!$C$49+15,D75&lt;=plotting!$D$49),"per.30",D75&gt;plotting!$D$49,"na")</f>
        <v>na</v>
      </c>
      <c r="M75" s="11" t="str" cm="1">
        <f t="array" ref="M75">_xlfn.IFS(D75&lt;plotting!$C$32+2.5,"na",AND(D75&gt;=plotting!$C$32,D75&lt;plotting!$D$32),plotting!$F$32,AND(D75&gt;=plotting!$D$32,D75&lt;plotting!$C$33+2.5),"na",AND(D75&gt;=plotting!$C$33,D75&lt;plotting!$D$33),plotting!$F$33,AND(D75&gt;=plotting!$D$33,D75&lt;plotting!$C$34+2.5),"na",AND(D75&gt;=plotting!$C$34,D75&lt;plotting!$D$34),plotting!$F$34,AND(D75&gt;=plotting!$D$34,D75&lt;plotting!$I$40),"na",D75=plotting!$I$40,plotting!$J$40,AND(D75&gt;plotting!$I$40,D75&lt;plotting!$I$41,D75&lt;plotting!$D$40),"na",D75=plotting!$I$41,plotting!$J$41,AND(D75&gt;plotting!$I$41,D75&lt;plotting!$I$42,D75&lt;plotting!$D$40),"na",D75=plotting!$I$42,plotting!$J$42,AND(D75&gt;plotting!$I$42,D75&lt;=plotting!$D$40),"na",AND(D75&gt;plotting!$D$40,D75&lt;=plotting!$C$49),"na",AND(D75&gt;plotting!$C$49,D75&lt;=plotting!$D$49),plotting!$E$49,D75&gt;plotting!$D$49,"na")</f>
        <v>na</v>
      </c>
      <c r="N75" s="11" cm="1">
        <f t="array" ref="N75">_xlfn.IFS(D75&lt;plotting!$C$32+2.5,"na",AND(D75&gt;=plotting!$C$32,D75&lt;plotting!$D$32),plotting!$G$32,AND(D75&gt;=plotting!$D$32,D75&lt;plotting!$C$33+2.5),"na",AND(D75&gt;=plotting!$C$33,D75&lt;plotting!$D$33),plotting!$G$33,AND(D75&gt;=plotting!$D$33,D75&lt;plotting!$C$34+2.5),"na",AND(D75&gt;=plotting!$C$34,D75&lt;plotting!$D$34),plotting!$G$34,AND(D75&gt;=plotting!$D$34,D75&lt;=plotting!$C$40),"na",AND(D75&gt;plotting!$C$40,D75&lt;=plotting!$D$40),plotting!$K$40,AND(D75&gt;plotting!$D$40,D75&lt;=plotting!$C$49),"na",AND(D75&gt;plotting!$C$49,D75&lt;=plotting!$F$49),plotting!$G$49,AND(D75&gt;plotting!$F$49,D75&lt;=plotting!$F$50),plotting!$G$50,AND(D75&gt;plotting!$F$50,D75&lt;=plotting!$F$51),plotting!$G$51,AND(D75&gt;plotting!$F$51,D75&lt;=plotting!$F$52),plotting!$G$52,AND(D75&gt;plotting!$F$52,D75&lt;=plotting!$F$53),plotting!$G$53,AND(D75&gt;plotting!$F$53,D75&lt;=plotting!$D$49),plotting!$G$54,D75&gt;plotting!$D$49,"na")</f>
        <v>0</v>
      </c>
      <c r="O75" s="11" t="str">
        <f>IF(AND(D75&gt;plotting!$C$40,D75&lt;=plotting!$D$40),plotting!$H$40,"na")</f>
        <v>na</v>
      </c>
      <c r="P75" t="str">
        <f>IF(AND(D75&gt;plotting!$C$40,D75&lt;=plotting!$D$40),plotting!$L$40,"na")</f>
        <v>na</v>
      </c>
      <c r="Q75" t="str">
        <f>IF(AND(D75&gt;plotting!$C$40,D75&lt;=plotting!$D$40),plotting!$J$43,"na")</f>
        <v>na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35">
      <c r="A76" s="11">
        <f>IF(plotting!$D$4&gt;0,plotting!$D$4,"na")</f>
        <v>5</v>
      </c>
      <c r="B76" s="11" t="str">
        <f>IF(plotting!$D$10&gt;0,plotting!$D$10,"na")</f>
        <v>idr4000_h24</v>
      </c>
      <c r="C76" s="11" t="str">
        <f>IF(plotting!$D$11&gt;0,plotting!$D$11,"na")</f>
        <v>t1</v>
      </c>
      <c r="D76" s="11">
        <v>37.5</v>
      </c>
      <c r="E76" s="11" t="str">
        <f>IF(plotting!$D$5&gt;0,plotting!$D$5,"na")</f>
        <v>M</v>
      </c>
      <c r="F76" s="11">
        <f>IF(plotting!$D$7&gt;0,plotting!$D$7,"na")</f>
        <v>180</v>
      </c>
      <c r="G76" s="11">
        <f>IF(plotting!$D$8&gt;0,plotting!$D$8,"na")</f>
        <v>74.599999999999994</v>
      </c>
      <c r="H76" s="11">
        <f>IF(AND(plotting!$D$6&gt;0,plotting!$D$12&gt;0),(plotting!$D$12-plotting!$D$6)/365,"na")</f>
        <v>23.183561643835617</v>
      </c>
      <c r="I76" s="11">
        <f>IF(plotting!$D$18&gt;0,plotting!$D$18,"na")</f>
        <v>18.8</v>
      </c>
      <c r="J76" s="11">
        <f>IF(plotting!$D$19&gt;0,plotting!$D$19,"na")</f>
        <v>66</v>
      </c>
      <c r="K76" s="11">
        <f>IF(plotting!$D$13&gt;0,plotting!$D$13*24,"na")</f>
        <v>9.4666666666666668</v>
      </c>
      <c r="L76" s="12" t="str" cm="1">
        <f t="array" ref="L76">_xlfn.IFS(D76&lt;plotting!$C$32+2.5,"na",AND(D76=plotting!$C$32+2.5,D76&lt;=plotting!$D$32),"sub_25.1",AND(D76=plotting!$C$32+3,D76&lt;=plotting!$D$32),"sub_25.2",AND(D76=plotting!$C$32+3.5,D76&lt;=plotting!$D$32),"sub_25.3",AND(D76=plotting!$C$32+4,D76&lt;=plotting!$D$32),"sub_25.4",AND(D76=plotting!$C$32+4.5,D76&lt;=plotting!$D$32),"sub_25.5",AND(D76=plotting!$C$32+5,D76&lt;plotting!$D$32),"sub_25.6",AND(D76&gt;=plotting!$D$32,D76&lt;plotting!$C$33+2.5),"na",AND(D76=plotting!$C$33+2.5,D76&lt;=plotting!$D$33),"sub_40.1",AND(D76=plotting!$C$33+3,D76&lt;=plotting!$D$33),"sub_40.2",AND(D76=plotting!$C$33+3.5,D76&lt;=plotting!$D$33),"sub_40.3",AND(D76=plotting!$C$33+4,D76&lt;=plotting!$D$33),"sub_40.4",AND(D76=plotting!$C$33+4.5,D76&lt;=plotting!$D$33),"sub_40.5",AND(D76=plotting!$C$33+5,D76&lt;plotting!$D$33),"sub_40.6",AND(D76&gt;=plotting!$D$33,D76&lt;plotting!$C$34+2.5),"na",AND(D76=plotting!$C$34+2.5,D76&lt;=plotting!$D$34),"new_40.1",AND(D76=plotting!$C$34+3,D76&lt;=plotting!$D$34),"new_40.2",AND(D76=plotting!$C$34+3.5,D76&lt;=plotting!$D$34),"new_40.3",AND(D76=plotting!$C$34+4,D76&lt;=plotting!$D$34),"new_40.4",AND(D76=plotting!$C$34+4.5,D76&lt;=plotting!$D$34),"new_40.5",AND(D76=plotting!$C$34+5,D76&lt;plotting!$D$34),"new_40.6",AND(D76&gt;=plotting!$D$34,D76&lt;=plotting!$C$40),"na",AND(D76=plotting!$C$40+0.5,D76&lt;=plotting!$D$40),"max.1",AND(D76=plotting!$C$40+1,D76&lt;=plotting!$D$40),"max.2",AND(D76=plotting!$C$40+1.5,D76&lt;=plotting!$D$40),"max.3",AND(D76=plotting!$C$40+2,D76&lt;=plotting!$D$40),"max.4",AND(D76=plotting!$C$40+2.5,D76&lt;=plotting!$D$40),"max.5",AND(D76=plotting!$C$40+3,D76&lt;=plotting!$D$40),"max.6",AND(D76=plotting!$C$40+3.5,D76&lt;=plotting!$D$40),"max.7",AND(D76=plotting!$C$40+4,D76&lt;=plotting!$D$40),"max.8",AND(D76=plotting!$C$40+4.5,D76&lt;=plotting!$D$40),"max.9",AND(D76=plotting!$C$40+5,D76&lt;=plotting!$D$40),"max.10",AND(D76=plotting!$C$40+5.5,D76&lt;=plotting!$D$40),"max.11",AND(D76=plotting!$C$40+6,D76&lt;=plotting!$D$40),"max.12",AND(D76=plotting!$C$40+6.5,D76&lt;=plotting!$D$40),"max.13",AND(D76=plotting!$C$40+7,D76&lt;=plotting!$D$40),"max.14",AND(D76=plotting!$C$40+7.5,D76&lt;=plotting!$D$40),"max.15",AND(D76=plotting!$C$40+8,D76&lt;=plotting!$D$40),"max.16",AND(D76=plotting!$C$40+8.5,D76&lt;=plotting!$D$40),"max.17",AND(D76=plotting!$C$40+9,D76&lt;=plotting!$D$40),"max.18",AND(D76=plotting!$C$40+9.5,D76&lt;=plotting!$D$40),"max.19",AND(D76=plotting!$C$40+10,D76&lt;=plotting!$D$40),"max.20",AND(D76=plotting!$C$40+10.5,D76&lt;=plotting!$D$40),"max.21",AND(D76=plotting!$C$40+11,D76&lt;=plotting!$D$40),"max.22",AND(D76=plotting!$C$40+11.5,D76&lt;=plotting!$D$40),"max.23",AND(D76=plotting!$C$40+12,D76&lt;=plotting!$D$40),"max.24",AND(D76=plotting!$C$40+12.5,D76&lt;=plotting!$D$40),"max.25",AND(D76=plotting!$C$40+13,D76&lt;=plotting!$D$40),"max.26",AND(D76=plotting!$C$40+13.5,D76&lt;=plotting!$D$40),"max.27",AND(D76=plotting!$C$40+14,D76&lt;=plotting!$D$40),"max.28",AND(D76=plotting!$C$40+14.5,D76&lt;=plotting!$D$40),"max.29",AND(D76=plotting!$C$40+15,D76&lt;=plotting!$D$40),"max.30",AND(D76&gt;plotting!$D$40,D76&lt;=plotting!$C$49),"na",AND(D76=plotting!$C$49+0.5,D76&lt;=plotting!$D$49),"per.1",AND(D76=plotting!$C$49+1,D76&lt;=plotting!$D$49),"per.2",AND(D76=plotting!$C$49+1.5,D76&lt;=plotting!$D$49),"per.3",AND(D76=plotting!$C$49+2,D76&lt;=plotting!$D$49),"per.4",AND(D76=plotting!$C$49+2.5,D76&lt;=plotting!$D$49),"per.5",AND(D76=plotting!$C$49+3,D76&lt;=plotting!$D$49),"per.6",AND(D76=plotting!$C$49+3.5,D76&lt;=plotting!$D$49),"per.7",AND(D76=plotting!$C$49+4,D76&lt;=plotting!$D$49),"per.8",AND(D76=plotting!$C$49+4.5,D76&lt;=plotting!$D$49),"per.9",AND(D76=plotting!$C$49+5,D76&lt;=plotting!$D$49),"per.10",AND(D76=plotting!$C$49+5.5,D76&lt;=plotting!$D$49),"per.11",AND(D76=plotting!$C$49+6,D76&lt;=plotting!$D$49),"per.12",AND(D76=plotting!$C$49+6.5,D76&lt;=plotting!$D$49),"per.13",AND(D76=plotting!$C$49+7,D76&lt;=plotting!$D$49),"per.14",AND(D76=plotting!$C$49+7.5,D76&lt;=plotting!$D$49),"per.15",AND(D76=plotting!$C$49+8,D76&lt;=plotting!$D$49),"per.16",AND(D76=plotting!$C$49+8.5,D76&lt;=plotting!$D$49),"per.17",AND(D76=plotting!$C$49+9,D76&lt;=plotting!$D$49),"per.18",AND(D76=plotting!$C$49+9.5,D76&lt;=plotting!$D$49),"per.19",AND(D76=plotting!$C$49+10,D76&lt;=plotting!$D$49),"per.20",AND(D76=plotting!$C$49+10.5,D76&lt;=plotting!$D$49),"per.21",AND(D76=plotting!$C$49+11,D76&lt;=plotting!$D$49),"per.22",AND(D76=plotting!$C$49+11.5,D76&lt;=plotting!$D$49),"per.23",AND(D76=plotting!$C$49+12,D76&lt;=plotting!$D$49),"per.24",AND(D76=plotting!$C$49+12.5,D76&lt;=plotting!$D$49),"per.25",AND(D76=plotting!$C$49+13,D76&lt;=plotting!$D$49),"per.26",AND(D76=plotting!$C$49+13.5,D76&lt;=plotting!$D$49),"per.27",AND(D76=plotting!$C$49+14,D76&lt;=plotting!$D$49),"per.28",AND(D76=plotting!$C$49+14.5,D76&lt;=plotting!$D$49),"per.29",AND(D76=plotting!$C$49+15,D76&lt;=plotting!$D$49),"per.30",D76&gt;plotting!$D$49,"na")</f>
        <v>na</v>
      </c>
      <c r="M76" s="11" t="str" cm="1">
        <f t="array" ref="M76">_xlfn.IFS(D76&lt;plotting!$C$32+2.5,"na",AND(D76&gt;=plotting!$C$32,D76&lt;plotting!$D$32),plotting!$F$32,AND(D76&gt;=plotting!$D$32,D76&lt;plotting!$C$33+2.5),"na",AND(D76&gt;=plotting!$C$33,D76&lt;plotting!$D$33),plotting!$F$33,AND(D76&gt;=plotting!$D$33,D76&lt;plotting!$C$34+2.5),"na",AND(D76&gt;=plotting!$C$34,D76&lt;plotting!$D$34),plotting!$F$34,AND(D76&gt;=plotting!$D$34,D76&lt;plotting!$I$40),"na",D76=plotting!$I$40,plotting!$J$40,AND(D76&gt;plotting!$I$40,D76&lt;plotting!$I$41,D76&lt;plotting!$D$40),"na",D76=plotting!$I$41,plotting!$J$41,AND(D76&gt;plotting!$I$41,D76&lt;plotting!$I$42,D76&lt;plotting!$D$40),"na",D76=plotting!$I$42,plotting!$J$42,AND(D76&gt;plotting!$I$42,D76&lt;=plotting!$D$40),"na",AND(D76&gt;plotting!$D$40,D76&lt;=plotting!$C$49),"na",AND(D76&gt;plotting!$C$49,D76&lt;=plotting!$D$49),plotting!$E$49,D76&gt;plotting!$D$49,"na")</f>
        <v>na</v>
      </c>
      <c r="N76" s="11" cm="1">
        <f t="array" ref="N76">_xlfn.IFS(D76&lt;plotting!$C$32+2.5,"na",AND(D76&gt;=plotting!$C$32,D76&lt;plotting!$D$32),plotting!$G$32,AND(D76&gt;=plotting!$D$32,D76&lt;plotting!$C$33+2.5),"na",AND(D76&gt;=plotting!$C$33,D76&lt;plotting!$D$33),plotting!$G$33,AND(D76&gt;=plotting!$D$33,D76&lt;plotting!$C$34+2.5),"na",AND(D76&gt;=plotting!$C$34,D76&lt;plotting!$D$34),plotting!$G$34,AND(D76&gt;=plotting!$D$34,D76&lt;=plotting!$C$40),"na",AND(D76&gt;plotting!$C$40,D76&lt;=plotting!$D$40),plotting!$K$40,AND(D76&gt;plotting!$D$40,D76&lt;=plotting!$C$49),"na",AND(D76&gt;plotting!$C$49,D76&lt;=plotting!$F$49),plotting!$G$49,AND(D76&gt;plotting!$F$49,D76&lt;=plotting!$F$50),plotting!$G$50,AND(D76&gt;plotting!$F$50,D76&lt;=plotting!$F$51),plotting!$G$51,AND(D76&gt;plotting!$F$51,D76&lt;=plotting!$F$52),plotting!$G$52,AND(D76&gt;plotting!$F$52,D76&lt;=plotting!$F$53),plotting!$G$53,AND(D76&gt;plotting!$F$53,D76&lt;=plotting!$D$49),plotting!$G$54,D76&gt;plotting!$D$49,"na")</f>
        <v>0</v>
      </c>
      <c r="O76" s="11" t="str">
        <f>IF(AND(D76&gt;plotting!$C$40,D76&lt;=plotting!$D$40),plotting!$H$40,"na")</f>
        <v>na</v>
      </c>
      <c r="P76" t="str">
        <f>IF(AND(D76&gt;plotting!$C$40,D76&lt;=plotting!$D$40),plotting!$L$40,"na")</f>
        <v>na</v>
      </c>
      <c r="Q76" t="str">
        <f>IF(AND(D76&gt;plotting!$C$40,D76&lt;=plotting!$D$40),plotting!$J$43,"na")</f>
        <v>na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35">
      <c r="A77" s="11">
        <f>IF(plotting!$D$4&gt;0,plotting!$D$4,"na")</f>
        <v>5</v>
      </c>
      <c r="B77" s="11" t="str">
        <f>IF(plotting!$D$10&gt;0,plotting!$D$10,"na")</f>
        <v>idr4000_h24</v>
      </c>
      <c r="C77" s="11" t="str">
        <f>IF(plotting!$D$11&gt;0,plotting!$D$11,"na")</f>
        <v>t1</v>
      </c>
      <c r="D77" s="11">
        <v>38</v>
      </c>
      <c r="E77" s="11" t="str">
        <f>IF(plotting!$D$5&gt;0,plotting!$D$5,"na")</f>
        <v>M</v>
      </c>
      <c r="F77" s="11">
        <f>IF(plotting!$D$7&gt;0,plotting!$D$7,"na")</f>
        <v>180</v>
      </c>
      <c r="G77" s="11">
        <f>IF(plotting!$D$8&gt;0,plotting!$D$8,"na")</f>
        <v>74.599999999999994</v>
      </c>
      <c r="H77" s="11">
        <f>IF(AND(plotting!$D$6&gt;0,plotting!$D$12&gt;0),(plotting!$D$12-plotting!$D$6)/365,"na")</f>
        <v>23.183561643835617</v>
      </c>
      <c r="I77" s="11">
        <f>IF(plotting!$D$18&gt;0,plotting!$D$18,"na")</f>
        <v>18.8</v>
      </c>
      <c r="J77" s="11">
        <f>IF(plotting!$D$19&gt;0,plotting!$D$19,"na")</f>
        <v>66</v>
      </c>
      <c r="K77" s="11">
        <f>IF(plotting!$D$13&gt;0,plotting!$D$13*24,"na")</f>
        <v>9.4666666666666668</v>
      </c>
      <c r="L77" s="12" t="str" cm="1">
        <f t="array" ref="L77">_xlfn.IFS(D77&lt;plotting!$C$32+2.5,"na",AND(D77=plotting!$C$32+2.5,D77&lt;=plotting!$D$32),"sub_25.1",AND(D77=plotting!$C$32+3,D77&lt;=plotting!$D$32),"sub_25.2",AND(D77=plotting!$C$32+3.5,D77&lt;=plotting!$D$32),"sub_25.3",AND(D77=plotting!$C$32+4,D77&lt;=plotting!$D$32),"sub_25.4",AND(D77=plotting!$C$32+4.5,D77&lt;=plotting!$D$32),"sub_25.5",AND(D77=plotting!$C$32+5,D77&lt;plotting!$D$32),"sub_25.6",AND(D77&gt;=plotting!$D$32,D77&lt;plotting!$C$33+2.5),"na",AND(D77=plotting!$C$33+2.5,D77&lt;=plotting!$D$33),"sub_40.1",AND(D77=plotting!$C$33+3,D77&lt;=plotting!$D$33),"sub_40.2",AND(D77=plotting!$C$33+3.5,D77&lt;=plotting!$D$33),"sub_40.3",AND(D77=plotting!$C$33+4,D77&lt;=plotting!$D$33),"sub_40.4",AND(D77=plotting!$C$33+4.5,D77&lt;=plotting!$D$33),"sub_40.5",AND(D77=plotting!$C$33+5,D77&lt;plotting!$D$33),"sub_40.6",AND(D77&gt;=plotting!$D$33,D77&lt;plotting!$C$34+2.5),"na",AND(D77=plotting!$C$34+2.5,D77&lt;=plotting!$D$34),"new_40.1",AND(D77=plotting!$C$34+3,D77&lt;=plotting!$D$34),"new_40.2",AND(D77=plotting!$C$34+3.5,D77&lt;=plotting!$D$34),"new_40.3",AND(D77=plotting!$C$34+4,D77&lt;=plotting!$D$34),"new_40.4",AND(D77=plotting!$C$34+4.5,D77&lt;=plotting!$D$34),"new_40.5",AND(D77=plotting!$C$34+5,D77&lt;plotting!$D$34),"new_40.6",AND(D77&gt;=plotting!$D$34,D77&lt;=plotting!$C$40),"na",AND(D77=plotting!$C$40+0.5,D77&lt;=plotting!$D$40),"max.1",AND(D77=plotting!$C$40+1,D77&lt;=plotting!$D$40),"max.2",AND(D77=plotting!$C$40+1.5,D77&lt;=plotting!$D$40),"max.3",AND(D77=plotting!$C$40+2,D77&lt;=plotting!$D$40),"max.4",AND(D77=plotting!$C$40+2.5,D77&lt;=plotting!$D$40),"max.5",AND(D77=plotting!$C$40+3,D77&lt;=plotting!$D$40),"max.6",AND(D77=plotting!$C$40+3.5,D77&lt;=plotting!$D$40),"max.7",AND(D77=plotting!$C$40+4,D77&lt;=plotting!$D$40),"max.8",AND(D77=plotting!$C$40+4.5,D77&lt;=plotting!$D$40),"max.9",AND(D77=plotting!$C$40+5,D77&lt;=plotting!$D$40),"max.10",AND(D77=plotting!$C$40+5.5,D77&lt;=plotting!$D$40),"max.11",AND(D77=plotting!$C$40+6,D77&lt;=plotting!$D$40),"max.12",AND(D77=plotting!$C$40+6.5,D77&lt;=plotting!$D$40),"max.13",AND(D77=plotting!$C$40+7,D77&lt;=plotting!$D$40),"max.14",AND(D77=plotting!$C$40+7.5,D77&lt;=plotting!$D$40),"max.15",AND(D77=plotting!$C$40+8,D77&lt;=plotting!$D$40),"max.16",AND(D77=plotting!$C$40+8.5,D77&lt;=plotting!$D$40),"max.17",AND(D77=plotting!$C$40+9,D77&lt;=plotting!$D$40),"max.18",AND(D77=plotting!$C$40+9.5,D77&lt;=plotting!$D$40),"max.19",AND(D77=plotting!$C$40+10,D77&lt;=plotting!$D$40),"max.20",AND(D77=plotting!$C$40+10.5,D77&lt;=plotting!$D$40),"max.21",AND(D77=plotting!$C$40+11,D77&lt;=plotting!$D$40),"max.22",AND(D77=plotting!$C$40+11.5,D77&lt;=plotting!$D$40),"max.23",AND(D77=plotting!$C$40+12,D77&lt;=plotting!$D$40),"max.24",AND(D77=plotting!$C$40+12.5,D77&lt;=plotting!$D$40),"max.25",AND(D77=plotting!$C$40+13,D77&lt;=plotting!$D$40),"max.26",AND(D77=plotting!$C$40+13.5,D77&lt;=plotting!$D$40),"max.27",AND(D77=plotting!$C$40+14,D77&lt;=plotting!$D$40),"max.28",AND(D77=plotting!$C$40+14.5,D77&lt;=plotting!$D$40),"max.29",AND(D77=plotting!$C$40+15,D77&lt;=plotting!$D$40),"max.30",AND(D77&gt;plotting!$D$40,D77&lt;=plotting!$C$49),"na",AND(D77=plotting!$C$49+0.5,D77&lt;=plotting!$D$49),"per.1",AND(D77=plotting!$C$49+1,D77&lt;=plotting!$D$49),"per.2",AND(D77=plotting!$C$49+1.5,D77&lt;=plotting!$D$49),"per.3",AND(D77=plotting!$C$49+2,D77&lt;=plotting!$D$49),"per.4",AND(D77=plotting!$C$49+2.5,D77&lt;=plotting!$D$49),"per.5",AND(D77=plotting!$C$49+3,D77&lt;=plotting!$D$49),"per.6",AND(D77=plotting!$C$49+3.5,D77&lt;=plotting!$D$49),"per.7",AND(D77=plotting!$C$49+4,D77&lt;=plotting!$D$49),"per.8",AND(D77=plotting!$C$49+4.5,D77&lt;=plotting!$D$49),"per.9",AND(D77=plotting!$C$49+5,D77&lt;=plotting!$D$49),"per.10",AND(D77=plotting!$C$49+5.5,D77&lt;=plotting!$D$49),"per.11",AND(D77=plotting!$C$49+6,D77&lt;=plotting!$D$49),"per.12",AND(D77=plotting!$C$49+6.5,D77&lt;=plotting!$D$49),"per.13",AND(D77=plotting!$C$49+7,D77&lt;=plotting!$D$49),"per.14",AND(D77=plotting!$C$49+7.5,D77&lt;=plotting!$D$49),"per.15",AND(D77=plotting!$C$49+8,D77&lt;=plotting!$D$49),"per.16",AND(D77=plotting!$C$49+8.5,D77&lt;=plotting!$D$49),"per.17",AND(D77=plotting!$C$49+9,D77&lt;=plotting!$D$49),"per.18",AND(D77=plotting!$C$49+9.5,D77&lt;=plotting!$D$49),"per.19",AND(D77=plotting!$C$49+10,D77&lt;=plotting!$D$49),"per.20",AND(D77=plotting!$C$49+10.5,D77&lt;=plotting!$D$49),"per.21",AND(D77=plotting!$C$49+11,D77&lt;=plotting!$D$49),"per.22",AND(D77=plotting!$C$49+11.5,D77&lt;=plotting!$D$49),"per.23",AND(D77=plotting!$C$49+12,D77&lt;=plotting!$D$49),"per.24",AND(D77=plotting!$C$49+12.5,D77&lt;=plotting!$D$49),"per.25",AND(D77=plotting!$C$49+13,D77&lt;=plotting!$D$49),"per.26",AND(D77=plotting!$C$49+13.5,D77&lt;=plotting!$D$49),"per.27",AND(D77=plotting!$C$49+14,D77&lt;=plotting!$D$49),"per.28",AND(D77=plotting!$C$49+14.5,D77&lt;=plotting!$D$49),"per.29",AND(D77=plotting!$C$49+15,D77&lt;=plotting!$D$49),"per.30",D77&gt;plotting!$D$49,"na")</f>
        <v>na</v>
      </c>
      <c r="M77" s="11" t="str" cm="1">
        <f t="array" ref="M77">_xlfn.IFS(D77&lt;plotting!$C$32+2.5,"na",AND(D77&gt;=plotting!$C$32,D77&lt;plotting!$D$32),plotting!$F$32,AND(D77&gt;=plotting!$D$32,D77&lt;plotting!$C$33+2.5),"na",AND(D77&gt;=plotting!$C$33,D77&lt;plotting!$D$33),plotting!$F$33,AND(D77&gt;=plotting!$D$33,D77&lt;plotting!$C$34+2.5),"na",AND(D77&gt;=plotting!$C$34,D77&lt;plotting!$D$34),plotting!$F$34,AND(D77&gt;=plotting!$D$34,D77&lt;plotting!$I$40),"na",D77=plotting!$I$40,plotting!$J$40,AND(D77&gt;plotting!$I$40,D77&lt;plotting!$I$41,D77&lt;plotting!$D$40),"na",D77=plotting!$I$41,plotting!$J$41,AND(D77&gt;plotting!$I$41,D77&lt;plotting!$I$42,D77&lt;plotting!$D$40),"na",D77=plotting!$I$42,plotting!$J$42,AND(D77&gt;plotting!$I$42,D77&lt;=plotting!$D$40),"na",AND(D77&gt;plotting!$D$40,D77&lt;=plotting!$C$49),"na",AND(D77&gt;plotting!$C$49,D77&lt;=plotting!$D$49),plotting!$E$49,D77&gt;plotting!$D$49,"na")</f>
        <v>na</v>
      </c>
      <c r="N77" s="11" cm="1">
        <f t="array" ref="N77">_xlfn.IFS(D77&lt;plotting!$C$32+2.5,"na",AND(D77&gt;=plotting!$C$32,D77&lt;plotting!$D$32),plotting!$G$32,AND(D77&gt;=plotting!$D$32,D77&lt;plotting!$C$33+2.5),"na",AND(D77&gt;=plotting!$C$33,D77&lt;plotting!$D$33),plotting!$G$33,AND(D77&gt;=plotting!$D$33,D77&lt;plotting!$C$34+2.5),"na",AND(D77&gt;=plotting!$C$34,D77&lt;plotting!$D$34),plotting!$G$34,AND(D77&gt;=plotting!$D$34,D77&lt;=plotting!$C$40),"na",AND(D77&gt;plotting!$C$40,D77&lt;=plotting!$D$40),plotting!$K$40,AND(D77&gt;plotting!$D$40,D77&lt;=plotting!$C$49),"na",AND(D77&gt;plotting!$C$49,D77&lt;=plotting!$F$49),plotting!$G$49,AND(D77&gt;plotting!$F$49,D77&lt;=plotting!$F$50),plotting!$G$50,AND(D77&gt;plotting!$F$50,D77&lt;=plotting!$F$51),plotting!$G$51,AND(D77&gt;plotting!$F$51,D77&lt;=plotting!$F$52),plotting!$G$52,AND(D77&gt;plotting!$F$52,D77&lt;=plotting!$F$53),plotting!$G$53,AND(D77&gt;plotting!$F$53,D77&lt;=plotting!$D$49),plotting!$G$54,D77&gt;plotting!$D$49,"na")</f>
        <v>0</v>
      </c>
      <c r="O77" s="11" t="str">
        <f>IF(AND(D77&gt;plotting!$C$40,D77&lt;=plotting!$D$40),plotting!$H$40,"na")</f>
        <v>na</v>
      </c>
      <c r="P77" t="str">
        <f>IF(AND(D77&gt;plotting!$C$40,D77&lt;=plotting!$D$40),plotting!$L$40,"na")</f>
        <v>na</v>
      </c>
      <c r="Q77" t="str">
        <f>IF(AND(D77&gt;plotting!$C$40,D77&lt;=plotting!$D$40),plotting!$J$43,"na")</f>
        <v>na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35">
      <c r="A78" s="11">
        <f>IF(plotting!$D$4&gt;0,plotting!$D$4,"na")</f>
        <v>5</v>
      </c>
      <c r="B78" s="11" t="str">
        <f>IF(plotting!$D$10&gt;0,plotting!$D$10,"na")</f>
        <v>idr4000_h24</v>
      </c>
      <c r="C78" s="11" t="str">
        <f>IF(plotting!$D$11&gt;0,plotting!$D$11,"na")</f>
        <v>t1</v>
      </c>
      <c r="D78" s="11">
        <v>38.5</v>
      </c>
      <c r="E78" s="11" t="str">
        <f>IF(plotting!$D$5&gt;0,plotting!$D$5,"na")</f>
        <v>M</v>
      </c>
      <c r="F78" s="11">
        <f>IF(plotting!$D$7&gt;0,plotting!$D$7,"na")</f>
        <v>180</v>
      </c>
      <c r="G78" s="11">
        <f>IF(plotting!$D$8&gt;0,plotting!$D$8,"na")</f>
        <v>74.599999999999994</v>
      </c>
      <c r="H78" s="11">
        <f>IF(AND(plotting!$D$6&gt;0,plotting!$D$12&gt;0),(plotting!$D$12-plotting!$D$6)/365,"na")</f>
        <v>23.183561643835617</v>
      </c>
      <c r="I78" s="11">
        <f>IF(plotting!$D$18&gt;0,plotting!$D$18,"na")</f>
        <v>18.8</v>
      </c>
      <c r="J78" s="11">
        <f>IF(plotting!$D$19&gt;0,plotting!$D$19,"na")</f>
        <v>66</v>
      </c>
      <c r="K78" s="11">
        <f>IF(plotting!$D$13&gt;0,plotting!$D$13*24,"na")</f>
        <v>9.4666666666666668</v>
      </c>
      <c r="L78" s="12" t="str" cm="1">
        <f t="array" ref="L78">_xlfn.IFS(D78&lt;plotting!$C$32+2.5,"na",AND(D78=plotting!$C$32+2.5,D78&lt;=plotting!$D$32),"sub_25.1",AND(D78=plotting!$C$32+3,D78&lt;=plotting!$D$32),"sub_25.2",AND(D78=plotting!$C$32+3.5,D78&lt;=plotting!$D$32),"sub_25.3",AND(D78=plotting!$C$32+4,D78&lt;=plotting!$D$32),"sub_25.4",AND(D78=plotting!$C$32+4.5,D78&lt;=plotting!$D$32),"sub_25.5",AND(D78=plotting!$C$32+5,D78&lt;plotting!$D$32),"sub_25.6",AND(D78&gt;=plotting!$D$32,D78&lt;plotting!$C$33+2.5),"na",AND(D78=plotting!$C$33+2.5,D78&lt;=plotting!$D$33),"sub_40.1",AND(D78=plotting!$C$33+3,D78&lt;=plotting!$D$33),"sub_40.2",AND(D78=plotting!$C$33+3.5,D78&lt;=plotting!$D$33),"sub_40.3",AND(D78=plotting!$C$33+4,D78&lt;=plotting!$D$33),"sub_40.4",AND(D78=plotting!$C$33+4.5,D78&lt;=plotting!$D$33),"sub_40.5",AND(D78=plotting!$C$33+5,D78&lt;plotting!$D$33),"sub_40.6",AND(D78&gt;=plotting!$D$33,D78&lt;plotting!$C$34+2.5),"na",AND(D78=plotting!$C$34+2.5,D78&lt;=plotting!$D$34),"new_40.1",AND(D78=plotting!$C$34+3,D78&lt;=plotting!$D$34),"new_40.2",AND(D78=plotting!$C$34+3.5,D78&lt;=plotting!$D$34),"new_40.3",AND(D78=plotting!$C$34+4,D78&lt;=plotting!$D$34),"new_40.4",AND(D78=plotting!$C$34+4.5,D78&lt;=plotting!$D$34),"new_40.5",AND(D78=plotting!$C$34+5,D78&lt;plotting!$D$34),"new_40.6",AND(D78&gt;=plotting!$D$34,D78&lt;=plotting!$C$40),"na",AND(D78=plotting!$C$40+0.5,D78&lt;=plotting!$D$40),"max.1",AND(D78=plotting!$C$40+1,D78&lt;=plotting!$D$40),"max.2",AND(D78=plotting!$C$40+1.5,D78&lt;=plotting!$D$40),"max.3",AND(D78=plotting!$C$40+2,D78&lt;=plotting!$D$40),"max.4",AND(D78=plotting!$C$40+2.5,D78&lt;=plotting!$D$40),"max.5",AND(D78=plotting!$C$40+3,D78&lt;=plotting!$D$40),"max.6",AND(D78=plotting!$C$40+3.5,D78&lt;=plotting!$D$40),"max.7",AND(D78=plotting!$C$40+4,D78&lt;=plotting!$D$40),"max.8",AND(D78=plotting!$C$40+4.5,D78&lt;=plotting!$D$40),"max.9",AND(D78=plotting!$C$40+5,D78&lt;=plotting!$D$40),"max.10",AND(D78=plotting!$C$40+5.5,D78&lt;=plotting!$D$40),"max.11",AND(D78=plotting!$C$40+6,D78&lt;=plotting!$D$40),"max.12",AND(D78=plotting!$C$40+6.5,D78&lt;=plotting!$D$40),"max.13",AND(D78=plotting!$C$40+7,D78&lt;=plotting!$D$40),"max.14",AND(D78=plotting!$C$40+7.5,D78&lt;=plotting!$D$40),"max.15",AND(D78=plotting!$C$40+8,D78&lt;=plotting!$D$40),"max.16",AND(D78=plotting!$C$40+8.5,D78&lt;=plotting!$D$40),"max.17",AND(D78=plotting!$C$40+9,D78&lt;=plotting!$D$40),"max.18",AND(D78=plotting!$C$40+9.5,D78&lt;=plotting!$D$40),"max.19",AND(D78=plotting!$C$40+10,D78&lt;=plotting!$D$40),"max.20",AND(D78=plotting!$C$40+10.5,D78&lt;=plotting!$D$40),"max.21",AND(D78=plotting!$C$40+11,D78&lt;=plotting!$D$40),"max.22",AND(D78=plotting!$C$40+11.5,D78&lt;=plotting!$D$40),"max.23",AND(D78=plotting!$C$40+12,D78&lt;=plotting!$D$40),"max.24",AND(D78=plotting!$C$40+12.5,D78&lt;=plotting!$D$40),"max.25",AND(D78=plotting!$C$40+13,D78&lt;=plotting!$D$40),"max.26",AND(D78=plotting!$C$40+13.5,D78&lt;=plotting!$D$40),"max.27",AND(D78=plotting!$C$40+14,D78&lt;=plotting!$D$40),"max.28",AND(D78=plotting!$C$40+14.5,D78&lt;=plotting!$D$40),"max.29",AND(D78=plotting!$C$40+15,D78&lt;=plotting!$D$40),"max.30",AND(D78&gt;plotting!$D$40,D78&lt;=plotting!$C$49),"na",AND(D78=plotting!$C$49+0.5,D78&lt;=plotting!$D$49),"per.1",AND(D78=plotting!$C$49+1,D78&lt;=plotting!$D$49),"per.2",AND(D78=plotting!$C$49+1.5,D78&lt;=plotting!$D$49),"per.3",AND(D78=plotting!$C$49+2,D78&lt;=plotting!$D$49),"per.4",AND(D78=plotting!$C$49+2.5,D78&lt;=plotting!$D$49),"per.5",AND(D78=plotting!$C$49+3,D78&lt;=plotting!$D$49),"per.6",AND(D78=plotting!$C$49+3.5,D78&lt;=plotting!$D$49),"per.7",AND(D78=plotting!$C$49+4,D78&lt;=plotting!$D$49),"per.8",AND(D78=plotting!$C$49+4.5,D78&lt;=plotting!$D$49),"per.9",AND(D78=plotting!$C$49+5,D78&lt;=plotting!$D$49),"per.10",AND(D78=plotting!$C$49+5.5,D78&lt;=plotting!$D$49),"per.11",AND(D78=plotting!$C$49+6,D78&lt;=plotting!$D$49),"per.12",AND(D78=plotting!$C$49+6.5,D78&lt;=plotting!$D$49),"per.13",AND(D78=plotting!$C$49+7,D78&lt;=plotting!$D$49),"per.14",AND(D78=plotting!$C$49+7.5,D78&lt;=plotting!$D$49),"per.15",AND(D78=plotting!$C$49+8,D78&lt;=plotting!$D$49),"per.16",AND(D78=plotting!$C$49+8.5,D78&lt;=plotting!$D$49),"per.17",AND(D78=plotting!$C$49+9,D78&lt;=plotting!$D$49),"per.18",AND(D78=plotting!$C$49+9.5,D78&lt;=plotting!$D$49),"per.19",AND(D78=plotting!$C$49+10,D78&lt;=plotting!$D$49),"per.20",AND(D78=plotting!$C$49+10.5,D78&lt;=plotting!$D$49),"per.21",AND(D78=plotting!$C$49+11,D78&lt;=plotting!$D$49),"per.22",AND(D78=plotting!$C$49+11.5,D78&lt;=plotting!$D$49),"per.23",AND(D78=plotting!$C$49+12,D78&lt;=plotting!$D$49),"per.24",AND(D78=plotting!$C$49+12.5,D78&lt;=plotting!$D$49),"per.25",AND(D78=plotting!$C$49+13,D78&lt;=plotting!$D$49),"per.26",AND(D78=plotting!$C$49+13.5,D78&lt;=plotting!$D$49),"per.27",AND(D78=plotting!$C$49+14,D78&lt;=plotting!$D$49),"per.28",AND(D78=plotting!$C$49+14.5,D78&lt;=plotting!$D$49),"per.29",AND(D78=plotting!$C$49+15,D78&lt;=plotting!$D$49),"per.30",D78&gt;plotting!$D$49,"na")</f>
        <v>na</v>
      </c>
      <c r="M78" s="11" t="str" cm="1">
        <f t="array" ref="M78">_xlfn.IFS(D78&lt;plotting!$C$32+2.5,"na",AND(D78&gt;=plotting!$C$32,D78&lt;plotting!$D$32),plotting!$F$32,AND(D78&gt;=plotting!$D$32,D78&lt;plotting!$C$33+2.5),"na",AND(D78&gt;=plotting!$C$33,D78&lt;plotting!$D$33),plotting!$F$33,AND(D78&gt;=plotting!$D$33,D78&lt;plotting!$C$34+2.5),"na",AND(D78&gt;=plotting!$C$34,D78&lt;plotting!$D$34),plotting!$F$34,AND(D78&gt;=plotting!$D$34,D78&lt;plotting!$I$40),"na",D78=plotting!$I$40,plotting!$J$40,AND(D78&gt;plotting!$I$40,D78&lt;plotting!$I$41,D78&lt;plotting!$D$40),"na",D78=plotting!$I$41,plotting!$J$41,AND(D78&gt;plotting!$I$41,D78&lt;plotting!$I$42,D78&lt;plotting!$D$40),"na",D78=plotting!$I$42,plotting!$J$42,AND(D78&gt;plotting!$I$42,D78&lt;=plotting!$D$40),"na",AND(D78&gt;plotting!$D$40,D78&lt;=plotting!$C$49),"na",AND(D78&gt;plotting!$C$49,D78&lt;=plotting!$D$49),plotting!$E$49,D78&gt;plotting!$D$49,"na")</f>
        <v>na</v>
      </c>
      <c r="N78" s="11" cm="1">
        <f t="array" ref="N78">_xlfn.IFS(D78&lt;plotting!$C$32+2.5,"na",AND(D78&gt;=plotting!$C$32,D78&lt;plotting!$D$32),plotting!$G$32,AND(D78&gt;=plotting!$D$32,D78&lt;plotting!$C$33+2.5),"na",AND(D78&gt;=plotting!$C$33,D78&lt;plotting!$D$33),plotting!$G$33,AND(D78&gt;=plotting!$D$33,D78&lt;plotting!$C$34+2.5),"na",AND(D78&gt;=plotting!$C$34,D78&lt;plotting!$D$34),plotting!$G$34,AND(D78&gt;=plotting!$D$34,D78&lt;=plotting!$C$40),"na",AND(D78&gt;plotting!$C$40,D78&lt;=plotting!$D$40),plotting!$K$40,AND(D78&gt;plotting!$D$40,D78&lt;=plotting!$C$49),"na",AND(D78&gt;plotting!$C$49,D78&lt;=plotting!$F$49),plotting!$G$49,AND(D78&gt;plotting!$F$49,D78&lt;=plotting!$F$50),plotting!$G$50,AND(D78&gt;plotting!$F$50,D78&lt;=plotting!$F$51),plotting!$G$51,AND(D78&gt;plotting!$F$51,D78&lt;=plotting!$F$52),plotting!$G$52,AND(D78&gt;plotting!$F$52,D78&lt;=plotting!$F$53),plotting!$G$53,AND(D78&gt;plotting!$F$53,D78&lt;=plotting!$D$49),plotting!$G$54,D78&gt;plotting!$D$49,"na")</f>
        <v>0</v>
      </c>
      <c r="O78" s="11" t="str">
        <f>IF(AND(D78&gt;plotting!$C$40,D78&lt;=plotting!$D$40),plotting!$H$40,"na")</f>
        <v>na</v>
      </c>
      <c r="P78" t="str">
        <f>IF(AND(D78&gt;plotting!$C$40,D78&lt;=plotting!$D$40),plotting!$L$40,"na")</f>
        <v>na</v>
      </c>
      <c r="Q78" t="str">
        <f>IF(AND(D78&gt;plotting!$C$40,D78&lt;=plotting!$D$40),plotting!$J$43,"na")</f>
        <v>na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35">
      <c r="A79" s="11">
        <f>IF(plotting!$D$4&gt;0,plotting!$D$4,"na")</f>
        <v>5</v>
      </c>
      <c r="B79" s="11" t="str">
        <f>IF(plotting!$D$10&gt;0,plotting!$D$10,"na")</f>
        <v>idr4000_h24</v>
      </c>
      <c r="C79" s="11" t="str">
        <f>IF(plotting!$D$11&gt;0,plotting!$D$11,"na")</f>
        <v>t1</v>
      </c>
      <c r="D79" s="11">
        <v>39</v>
      </c>
      <c r="E79" s="11" t="str">
        <f>IF(plotting!$D$5&gt;0,plotting!$D$5,"na")</f>
        <v>M</v>
      </c>
      <c r="F79" s="11">
        <f>IF(plotting!$D$7&gt;0,plotting!$D$7,"na")</f>
        <v>180</v>
      </c>
      <c r="G79" s="11">
        <f>IF(plotting!$D$8&gt;0,plotting!$D$8,"na")</f>
        <v>74.599999999999994</v>
      </c>
      <c r="H79" s="11">
        <f>IF(AND(plotting!$D$6&gt;0,plotting!$D$12&gt;0),(plotting!$D$12-plotting!$D$6)/365,"na")</f>
        <v>23.183561643835617</v>
      </c>
      <c r="I79" s="11">
        <f>IF(plotting!$D$18&gt;0,plotting!$D$18,"na")</f>
        <v>18.8</v>
      </c>
      <c r="J79" s="11">
        <f>IF(plotting!$D$19&gt;0,plotting!$D$19,"na")</f>
        <v>66</v>
      </c>
      <c r="K79" s="11">
        <f>IF(plotting!$D$13&gt;0,plotting!$D$13*24,"na")</f>
        <v>9.4666666666666668</v>
      </c>
      <c r="L79" s="12" t="str" cm="1">
        <f t="array" ref="L79">_xlfn.IFS(D79&lt;plotting!$C$32+2.5,"na",AND(D79=plotting!$C$32+2.5,D79&lt;=plotting!$D$32),"sub_25.1",AND(D79=plotting!$C$32+3,D79&lt;=plotting!$D$32),"sub_25.2",AND(D79=plotting!$C$32+3.5,D79&lt;=plotting!$D$32),"sub_25.3",AND(D79=plotting!$C$32+4,D79&lt;=plotting!$D$32),"sub_25.4",AND(D79=plotting!$C$32+4.5,D79&lt;=plotting!$D$32),"sub_25.5",AND(D79=plotting!$C$32+5,D79&lt;plotting!$D$32),"sub_25.6",AND(D79&gt;=plotting!$D$32,D79&lt;plotting!$C$33+2.5),"na",AND(D79=plotting!$C$33+2.5,D79&lt;=plotting!$D$33),"sub_40.1",AND(D79=plotting!$C$33+3,D79&lt;=plotting!$D$33),"sub_40.2",AND(D79=plotting!$C$33+3.5,D79&lt;=plotting!$D$33),"sub_40.3",AND(D79=plotting!$C$33+4,D79&lt;=plotting!$D$33),"sub_40.4",AND(D79=plotting!$C$33+4.5,D79&lt;=plotting!$D$33),"sub_40.5",AND(D79=plotting!$C$33+5,D79&lt;plotting!$D$33),"sub_40.6",AND(D79&gt;=plotting!$D$33,D79&lt;plotting!$C$34+2.5),"na",AND(D79=plotting!$C$34+2.5,D79&lt;=plotting!$D$34),"new_40.1",AND(D79=plotting!$C$34+3,D79&lt;=plotting!$D$34),"new_40.2",AND(D79=plotting!$C$34+3.5,D79&lt;=plotting!$D$34),"new_40.3",AND(D79=plotting!$C$34+4,D79&lt;=plotting!$D$34),"new_40.4",AND(D79=plotting!$C$34+4.5,D79&lt;=plotting!$D$34),"new_40.5",AND(D79=plotting!$C$34+5,D79&lt;plotting!$D$34),"new_40.6",AND(D79&gt;=plotting!$D$34,D79&lt;=plotting!$C$40),"na",AND(D79=plotting!$C$40+0.5,D79&lt;=plotting!$D$40),"max.1",AND(D79=plotting!$C$40+1,D79&lt;=plotting!$D$40),"max.2",AND(D79=plotting!$C$40+1.5,D79&lt;=plotting!$D$40),"max.3",AND(D79=plotting!$C$40+2,D79&lt;=plotting!$D$40),"max.4",AND(D79=plotting!$C$40+2.5,D79&lt;=plotting!$D$40),"max.5",AND(D79=plotting!$C$40+3,D79&lt;=plotting!$D$40),"max.6",AND(D79=plotting!$C$40+3.5,D79&lt;=plotting!$D$40),"max.7",AND(D79=plotting!$C$40+4,D79&lt;=plotting!$D$40),"max.8",AND(D79=plotting!$C$40+4.5,D79&lt;=plotting!$D$40),"max.9",AND(D79=plotting!$C$40+5,D79&lt;=plotting!$D$40),"max.10",AND(D79=plotting!$C$40+5.5,D79&lt;=plotting!$D$40),"max.11",AND(D79=plotting!$C$40+6,D79&lt;=plotting!$D$40),"max.12",AND(D79=plotting!$C$40+6.5,D79&lt;=plotting!$D$40),"max.13",AND(D79=plotting!$C$40+7,D79&lt;=plotting!$D$40),"max.14",AND(D79=plotting!$C$40+7.5,D79&lt;=plotting!$D$40),"max.15",AND(D79=plotting!$C$40+8,D79&lt;=plotting!$D$40),"max.16",AND(D79=plotting!$C$40+8.5,D79&lt;=plotting!$D$40),"max.17",AND(D79=plotting!$C$40+9,D79&lt;=plotting!$D$40),"max.18",AND(D79=plotting!$C$40+9.5,D79&lt;=plotting!$D$40),"max.19",AND(D79=plotting!$C$40+10,D79&lt;=plotting!$D$40),"max.20",AND(D79=plotting!$C$40+10.5,D79&lt;=plotting!$D$40),"max.21",AND(D79=plotting!$C$40+11,D79&lt;=plotting!$D$40),"max.22",AND(D79=plotting!$C$40+11.5,D79&lt;=plotting!$D$40),"max.23",AND(D79=plotting!$C$40+12,D79&lt;=plotting!$D$40),"max.24",AND(D79=plotting!$C$40+12.5,D79&lt;=plotting!$D$40),"max.25",AND(D79=plotting!$C$40+13,D79&lt;=plotting!$D$40),"max.26",AND(D79=plotting!$C$40+13.5,D79&lt;=plotting!$D$40),"max.27",AND(D79=plotting!$C$40+14,D79&lt;=plotting!$D$40),"max.28",AND(D79=plotting!$C$40+14.5,D79&lt;=plotting!$D$40),"max.29",AND(D79=plotting!$C$40+15,D79&lt;=plotting!$D$40),"max.30",AND(D79&gt;plotting!$D$40,D79&lt;=plotting!$C$49),"na",AND(D79=plotting!$C$49+0.5,D79&lt;=plotting!$D$49),"per.1",AND(D79=plotting!$C$49+1,D79&lt;=plotting!$D$49),"per.2",AND(D79=plotting!$C$49+1.5,D79&lt;=plotting!$D$49),"per.3",AND(D79=plotting!$C$49+2,D79&lt;=plotting!$D$49),"per.4",AND(D79=plotting!$C$49+2.5,D79&lt;=plotting!$D$49),"per.5",AND(D79=plotting!$C$49+3,D79&lt;=plotting!$D$49),"per.6",AND(D79=plotting!$C$49+3.5,D79&lt;=plotting!$D$49),"per.7",AND(D79=plotting!$C$49+4,D79&lt;=plotting!$D$49),"per.8",AND(D79=plotting!$C$49+4.5,D79&lt;=plotting!$D$49),"per.9",AND(D79=plotting!$C$49+5,D79&lt;=plotting!$D$49),"per.10",AND(D79=plotting!$C$49+5.5,D79&lt;=plotting!$D$49),"per.11",AND(D79=plotting!$C$49+6,D79&lt;=plotting!$D$49),"per.12",AND(D79=plotting!$C$49+6.5,D79&lt;=plotting!$D$49),"per.13",AND(D79=plotting!$C$49+7,D79&lt;=plotting!$D$49),"per.14",AND(D79=plotting!$C$49+7.5,D79&lt;=plotting!$D$49),"per.15",AND(D79=plotting!$C$49+8,D79&lt;=plotting!$D$49),"per.16",AND(D79=plotting!$C$49+8.5,D79&lt;=plotting!$D$49),"per.17",AND(D79=plotting!$C$49+9,D79&lt;=plotting!$D$49),"per.18",AND(D79=plotting!$C$49+9.5,D79&lt;=plotting!$D$49),"per.19",AND(D79=plotting!$C$49+10,D79&lt;=plotting!$D$49),"per.20",AND(D79=plotting!$C$49+10.5,D79&lt;=plotting!$D$49),"per.21",AND(D79=plotting!$C$49+11,D79&lt;=plotting!$D$49),"per.22",AND(D79=plotting!$C$49+11.5,D79&lt;=plotting!$D$49),"per.23",AND(D79=plotting!$C$49+12,D79&lt;=plotting!$D$49),"per.24",AND(D79=plotting!$C$49+12.5,D79&lt;=plotting!$D$49),"per.25",AND(D79=plotting!$C$49+13,D79&lt;=plotting!$D$49),"per.26",AND(D79=plotting!$C$49+13.5,D79&lt;=plotting!$D$49),"per.27",AND(D79=plotting!$C$49+14,D79&lt;=plotting!$D$49),"per.28",AND(D79=plotting!$C$49+14.5,D79&lt;=plotting!$D$49),"per.29",AND(D79=plotting!$C$49+15,D79&lt;=plotting!$D$49),"per.30",D79&gt;plotting!$D$49,"na")</f>
        <v>na</v>
      </c>
      <c r="M79" s="11" t="str" cm="1">
        <f t="array" ref="M79">_xlfn.IFS(D79&lt;plotting!$C$32+2.5,"na",AND(D79&gt;=plotting!$C$32,D79&lt;plotting!$D$32),plotting!$F$32,AND(D79&gt;=plotting!$D$32,D79&lt;plotting!$C$33+2.5),"na",AND(D79&gt;=plotting!$C$33,D79&lt;plotting!$D$33),plotting!$F$33,AND(D79&gt;=plotting!$D$33,D79&lt;plotting!$C$34+2.5),"na",AND(D79&gt;=plotting!$C$34,D79&lt;plotting!$D$34),plotting!$F$34,AND(D79&gt;=plotting!$D$34,D79&lt;plotting!$I$40),"na",D79=plotting!$I$40,plotting!$J$40,AND(D79&gt;plotting!$I$40,D79&lt;plotting!$I$41,D79&lt;plotting!$D$40),"na",D79=plotting!$I$41,plotting!$J$41,AND(D79&gt;plotting!$I$41,D79&lt;plotting!$I$42,D79&lt;plotting!$D$40),"na",D79=plotting!$I$42,plotting!$J$42,AND(D79&gt;plotting!$I$42,D79&lt;=plotting!$D$40),"na",AND(D79&gt;plotting!$D$40,D79&lt;=plotting!$C$49),"na",AND(D79&gt;plotting!$C$49,D79&lt;=plotting!$D$49),plotting!$E$49,D79&gt;plotting!$D$49,"na")</f>
        <v>na</v>
      </c>
      <c r="N79" s="11" cm="1">
        <f t="array" ref="N79">_xlfn.IFS(D79&lt;plotting!$C$32+2.5,"na",AND(D79&gt;=plotting!$C$32,D79&lt;plotting!$D$32),plotting!$G$32,AND(D79&gt;=plotting!$D$32,D79&lt;plotting!$C$33+2.5),"na",AND(D79&gt;=plotting!$C$33,D79&lt;plotting!$D$33),plotting!$G$33,AND(D79&gt;=plotting!$D$33,D79&lt;plotting!$C$34+2.5),"na",AND(D79&gt;=plotting!$C$34,D79&lt;plotting!$D$34),plotting!$G$34,AND(D79&gt;=plotting!$D$34,D79&lt;=plotting!$C$40),"na",AND(D79&gt;plotting!$C$40,D79&lt;=plotting!$D$40),plotting!$K$40,AND(D79&gt;plotting!$D$40,D79&lt;=plotting!$C$49),"na",AND(D79&gt;plotting!$C$49,D79&lt;=plotting!$F$49),plotting!$G$49,AND(D79&gt;plotting!$F$49,D79&lt;=plotting!$F$50),plotting!$G$50,AND(D79&gt;plotting!$F$50,D79&lt;=plotting!$F$51),plotting!$G$51,AND(D79&gt;plotting!$F$51,D79&lt;=plotting!$F$52),plotting!$G$52,AND(D79&gt;plotting!$F$52,D79&lt;=plotting!$F$53),plotting!$G$53,AND(D79&gt;plotting!$F$53,D79&lt;=plotting!$D$49),plotting!$G$54,D79&gt;plotting!$D$49,"na")</f>
        <v>0</v>
      </c>
      <c r="O79" s="11" t="str">
        <f>IF(AND(D79&gt;plotting!$C$40,D79&lt;=plotting!$D$40),plotting!$H$40,"na")</f>
        <v>na</v>
      </c>
      <c r="P79" t="str">
        <f>IF(AND(D79&gt;plotting!$C$40,D79&lt;=plotting!$D$40),plotting!$L$40,"na")</f>
        <v>na</v>
      </c>
      <c r="Q79" t="str">
        <f>IF(AND(D79&gt;plotting!$C$40,D79&lt;=plotting!$D$40),plotting!$J$43,"na")</f>
        <v>na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35">
      <c r="A80" s="11">
        <f>IF(plotting!$D$4&gt;0,plotting!$D$4,"na")</f>
        <v>5</v>
      </c>
      <c r="B80" s="11" t="str">
        <f>IF(plotting!$D$10&gt;0,plotting!$D$10,"na")</f>
        <v>idr4000_h24</v>
      </c>
      <c r="C80" s="11" t="str">
        <f>IF(plotting!$D$11&gt;0,plotting!$D$11,"na")</f>
        <v>t1</v>
      </c>
      <c r="D80" s="11">
        <v>39.5</v>
      </c>
      <c r="E80" s="11" t="str">
        <f>IF(plotting!$D$5&gt;0,plotting!$D$5,"na")</f>
        <v>M</v>
      </c>
      <c r="F80" s="11">
        <f>IF(plotting!$D$7&gt;0,plotting!$D$7,"na")</f>
        <v>180</v>
      </c>
      <c r="G80" s="11">
        <f>IF(plotting!$D$8&gt;0,plotting!$D$8,"na")</f>
        <v>74.599999999999994</v>
      </c>
      <c r="H80" s="11">
        <f>IF(AND(plotting!$D$6&gt;0,plotting!$D$12&gt;0),(plotting!$D$12-plotting!$D$6)/365,"na")</f>
        <v>23.183561643835617</v>
      </c>
      <c r="I80" s="11">
        <f>IF(plotting!$D$18&gt;0,plotting!$D$18,"na")</f>
        <v>18.8</v>
      </c>
      <c r="J80" s="11">
        <f>IF(plotting!$D$19&gt;0,plotting!$D$19,"na")</f>
        <v>66</v>
      </c>
      <c r="K80" s="11">
        <f>IF(plotting!$D$13&gt;0,plotting!$D$13*24,"na")</f>
        <v>9.4666666666666668</v>
      </c>
      <c r="L80" s="12" t="str" cm="1">
        <f t="array" ref="L80">_xlfn.IFS(D80&lt;plotting!$C$32+2.5,"na",AND(D80=plotting!$C$32+2.5,D80&lt;=plotting!$D$32),"sub_25.1",AND(D80=plotting!$C$32+3,D80&lt;=plotting!$D$32),"sub_25.2",AND(D80=plotting!$C$32+3.5,D80&lt;=plotting!$D$32),"sub_25.3",AND(D80=plotting!$C$32+4,D80&lt;=plotting!$D$32),"sub_25.4",AND(D80=plotting!$C$32+4.5,D80&lt;=plotting!$D$32),"sub_25.5",AND(D80=plotting!$C$32+5,D80&lt;plotting!$D$32),"sub_25.6",AND(D80&gt;=plotting!$D$32,D80&lt;plotting!$C$33+2.5),"na",AND(D80=plotting!$C$33+2.5,D80&lt;=plotting!$D$33),"sub_40.1",AND(D80=plotting!$C$33+3,D80&lt;=plotting!$D$33),"sub_40.2",AND(D80=plotting!$C$33+3.5,D80&lt;=plotting!$D$33),"sub_40.3",AND(D80=plotting!$C$33+4,D80&lt;=plotting!$D$33),"sub_40.4",AND(D80=plotting!$C$33+4.5,D80&lt;=plotting!$D$33),"sub_40.5",AND(D80=plotting!$C$33+5,D80&lt;plotting!$D$33),"sub_40.6",AND(D80&gt;=plotting!$D$33,D80&lt;plotting!$C$34+2.5),"na",AND(D80=plotting!$C$34+2.5,D80&lt;=plotting!$D$34),"new_40.1",AND(D80=plotting!$C$34+3,D80&lt;=plotting!$D$34),"new_40.2",AND(D80=plotting!$C$34+3.5,D80&lt;=plotting!$D$34),"new_40.3",AND(D80=plotting!$C$34+4,D80&lt;=plotting!$D$34),"new_40.4",AND(D80=plotting!$C$34+4.5,D80&lt;=plotting!$D$34),"new_40.5",AND(D80=plotting!$C$34+5,D80&lt;plotting!$D$34),"new_40.6",AND(D80&gt;=plotting!$D$34,D80&lt;=plotting!$C$40),"na",AND(D80=plotting!$C$40+0.5,D80&lt;=plotting!$D$40),"max.1",AND(D80=plotting!$C$40+1,D80&lt;=plotting!$D$40),"max.2",AND(D80=plotting!$C$40+1.5,D80&lt;=plotting!$D$40),"max.3",AND(D80=plotting!$C$40+2,D80&lt;=plotting!$D$40),"max.4",AND(D80=plotting!$C$40+2.5,D80&lt;=plotting!$D$40),"max.5",AND(D80=plotting!$C$40+3,D80&lt;=plotting!$D$40),"max.6",AND(D80=plotting!$C$40+3.5,D80&lt;=plotting!$D$40),"max.7",AND(D80=plotting!$C$40+4,D80&lt;=plotting!$D$40),"max.8",AND(D80=plotting!$C$40+4.5,D80&lt;=plotting!$D$40),"max.9",AND(D80=plotting!$C$40+5,D80&lt;=plotting!$D$40),"max.10",AND(D80=plotting!$C$40+5.5,D80&lt;=plotting!$D$40),"max.11",AND(D80=plotting!$C$40+6,D80&lt;=plotting!$D$40),"max.12",AND(D80=plotting!$C$40+6.5,D80&lt;=plotting!$D$40),"max.13",AND(D80=plotting!$C$40+7,D80&lt;=plotting!$D$40),"max.14",AND(D80=plotting!$C$40+7.5,D80&lt;=plotting!$D$40),"max.15",AND(D80=plotting!$C$40+8,D80&lt;=plotting!$D$40),"max.16",AND(D80=plotting!$C$40+8.5,D80&lt;=plotting!$D$40),"max.17",AND(D80=plotting!$C$40+9,D80&lt;=plotting!$D$40),"max.18",AND(D80=plotting!$C$40+9.5,D80&lt;=plotting!$D$40),"max.19",AND(D80=plotting!$C$40+10,D80&lt;=plotting!$D$40),"max.20",AND(D80=plotting!$C$40+10.5,D80&lt;=plotting!$D$40),"max.21",AND(D80=plotting!$C$40+11,D80&lt;=plotting!$D$40),"max.22",AND(D80=plotting!$C$40+11.5,D80&lt;=plotting!$D$40),"max.23",AND(D80=plotting!$C$40+12,D80&lt;=plotting!$D$40),"max.24",AND(D80=plotting!$C$40+12.5,D80&lt;=plotting!$D$40),"max.25",AND(D80=plotting!$C$40+13,D80&lt;=plotting!$D$40),"max.26",AND(D80=plotting!$C$40+13.5,D80&lt;=plotting!$D$40),"max.27",AND(D80=plotting!$C$40+14,D80&lt;=plotting!$D$40),"max.28",AND(D80=plotting!$C$40+14.5,D80&lt;=plotting!$D$40),"max.29",AND(D80=plotting!$C$40+15,D80&lt;=plotting!$D$40),"max.30",AND(D80&gt;plotting!$D$40,D80&lt;=plotting!$C$49),"na",AND(D80=plotting!$C$49+0.5,D80&lt;=plotting!$D$49),"per.1",AND(D80=plotting!$C$49+1,D80&lt;=plotting!$D$49),"per.2",AND(D80=plotting!$C$49+1.5,D80&lt;=plotting!$D$49),"per.3",AND(D80=plotting!$C$49+2,D80&lt;=plotting!$D$49),"per.4",AND(D80=plotting!$C$49+2.5,D80&lt;=plotting!$D$49),"per.5",AND(D80=plotting!$C$49+3,D80&lt;=plotting!$D$49),"per.6",AND(D80=plotting!$C$49+3.5,D80&lt;=plotting!$D$49),"per.7",AND(D80=plotting!$C$49+4,D80&lt;=plotting!$D$49),"per.8",AND(D80=plotting!$C$49+4.5,D80&lt;=plotting!$D$49),"per.9",AND(D80=plotting!$C$49+5,D80&lt;=plotting!$D$49),"per.10",AND(D80=plotting!$C$49+5.5,D80&lt;=plotting!$D$49),"per.11",AND(D80=plotting!$C$49+6,D80&lt;=plotting!$D$49),"per.12",AND(D80=plotting!$C$49+6.5,D80&lt;=plotting!$D$49),"per.13",AND(D80=plotting!$C$49+7,D80&lt;=plotting!$D$49),"per.14",AND(D80=plotting!$C$49+7.5,D80&lt;=plotting!$D$49),"per.15",AND(D80=plotting!$C$49+8,D80&lt;=plotting!$D$49),"per.16",AND(D80=plotting!$C$49+8.5,D80&lt;=plotting!$D$49),"per.17",AND(D80=plotting!$C$49+9,D80&lt;=plotting!$D$49),"per.18",AND(D80=plotting!$C$49+9.5,D80&lt;=plotting!$D$49),"per.19",AND(D80=plotting!$C$49+10,D80&lt;=plotting!$D$49),"per.20",AND(D80=plotting!$C$49+10.5,D80&lt;=plotting!$D$49),"per.21",AND(D80=plotting!$C$49+11,D80&lt;=plotting!$D$49),"per.22",AND(D80=plotting!$C$49+11.5,D80&lt;=plotting!$D$49),"per.23",AND(D80=plotting!$C$49+12,D80&lt;=plotting!$D$49),"per.24",AND(D80=plotting!$C$49+12.5,D80&lt;=plotting!$D$49),"per.25",AND(D80=plotting!$C$49+13,D80&lt;=plotting!$D$49),"per.26",AND(D80=plotting!$C$49+13.5,D80&lt;=plotting!$D$49),"per.27",AND(D80=plotting!$C$49+14,D80&lt;=plotting!$D$49),"per.28",AND(D80=plotting!$C$49+14.5,D80&lt;=plotting!$D$49),"per.29",AND(D80=plotting!$C$49+15,D80&lt;=plotting!$D$49),"per.30",D80&gt;plotting!$D$49,"na")</f>
        <v>na</v>
      </c>
      <c r="M80" s="11" t="str" cm="1">
        <f t="array" ref="M80">_xlfn.IFS(D80&lt;plotting!$C$32+2.5,"na",AND(D80&gt;=plotting!$C$32,D80&lt;plotting!$D$32),plotting!$F$32,AND(D80&gt;=plotting!$D$32,D80&lt;plotting!$C$33+2.5),"na",AND(D80&gt;=plotting!$C$33,D80&lt;plotting!$D$33),plotting!$F$33,AND(D80&gt;=plotting!$D$33,D80&lt;plotting!$C$34+2.5),"na",AND(D80&gt;=plotting!$C$34,D80&lt;plotting!$D$34),plotting!$F$34,AND(D80&gt;=plotting!$D$34,D80&lt;plotting!$I$40),"na",D80=plotting!$I$40,plotting!$J$40,AND(D80&gt;plotting!$I$40,D80&lt;plotting!$I$41,D80&lt;plotting!$D$40),"na",D80=plotting!$I$41,plotting!$J$41,AND(D80&gt;plotting!$I$41,D80&lt;plotting!$I$42,D80&lt;plotting!$D$40),"na",D80=plotting!$I$42,plotting!$J$42,AND(D80&gt;plotting!$I$42,D80&lt;=plotting!$D$40),"na",AND(D80&gt;plotting!$D$40,D80&lt;=plotting!$C$49),"na",AND(D80&gt;plotting!$C$49,D80&lt;=plotting!$D$49),plotting!$E$49,D80&gt;plotting!$D$49,"na")</f>
        <v>na</v>
      </c>
      <c r="N80" s="11" cm="1">
        <f t="array" ref="N80">_xlfn.IFS(D80&lt;plotting!$C$32+2.5,"na",AND(D80&gt;=plotting!$C$32,D80&lt;plotting!$D$32),plotting!$G$32,AND(D80&gt;=plotting!$D$32,D80&lt;plotting!$C$33+2.5),"na",AND(D80&gt;=plotting!$C$33,D80&lt;plotting!$D$33),plotting!$G$33,AND(D80&gt;=plotting!$D$33,D80&lt;plotting!$C$34+2.5),"na",AND(D80&gt;=plotting!$C$34,D80&lt;plotting!$D$34),plotting!$G$34,AND(D80&gt;=plotting!$D$34,D80&lt;=plotting!$C$40),"na",AND(D80&gt;plotting!$C$40,D80&lt;=plotting!$D$40),plotting!$K$40,AND(D80&gt;plotting!$D$40,D80&lt;=plotting!$C$49),"na",AND(D80&gt;plotting!$C$49,D80&lt;=plotting!$F$49),plotting!$G$49,AND(D80&gt;plotting!$F$49,D80&lt;=plotting!$F$50),plotting!$G$50,AND(D80&gt;plotting!$F$50,D80&lt;=plotting!$F$51),plotting!$G$51,AND(D80&gt;plotting!$F$51,D80&lt;=plotting!$F$52),plotting!$G$52,AND(D80&gt;plotting!$F$52,D80&lt;=plotting!$F$53),plotting!$G$53,AND(D80&gt;plotting!$F$53,D80&lt;=plotting!$D$49),plotting!$G$54,D80&gt;plotting!$D$49,"na")</f>
        <v>0</v>
      </c>
      <c r="O80" s="11" t="str">
        <f>IF(AND(D80&gt;plotting!$C$40,D80&lt;=plotting!$D$40),plotting!$H$40,"na")</f>
        <v>na</v>
      </c>
      <c r="P80" t="str">
        <f>IF(AND(D80&gt;plotting!$C$40,D80&lt;=plotting!$D$40),plotting!$L$40,"na")</f>
        <v>na</v>
      </c>
      <c r="Q80" t="str">
        <f>IF(AND(D80&gt;plotting!$C$40,D80&lt;=plotting!$D$40),plotting!$J$43,"na")</f>
        <v>na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35">
      <c r="A81" s="11">
        <f>IF(plotting!$D$4&gt;0,plotting!$D$4,"na")</f>
        <v>5</v>
      </c>
      <c r="B81" s="11" t="str">
        <f>IF(plotting!$D$10&gt;0,plotting!$D$10,"na")</f>
        <v>idr4000_h24</v>
      </c>
      <c r="C81" s="11" t="str">
        <f>IF(plotting!$D$11&gt;0,plotting!$D$11,"na")</f>
        <v>t1</v>
      </c>
      <c r="D81" s="11">
        <v>40</v>
      </c>
      <c r="E81" s="11" t="str">
        <f>IF(plotting!$D$5&gt;0,plotting!$D$5,"na")</f>
        <v>M</v>
      </c>
      <c r="F81" s="11">
        <f>IF(plotting!$D$7&gt;0,plotting!$D$7,"na")</f>
        <v>180</v>
      </c>
      <c r="G81" s="11">
        <f>IF(plotting!$D$8&gt;0,plotting!$D$8,"na")</f>
        <v>74.599999999999994</v>
      </c>
      <c r="H81" s="11">
        <f>IF(AND(plotting!$D$6&gt;0,plotting!$D$12&gt;0),(plotting!$D$12-plotting!$D$6)/365,"na")</f>
        <v>23.183561643835617</v>
      </c>
      <c r="I81" s="11">
        <f>IF(plotting!$D$18&gt;0,plotting!$D$18,"na")</f>
        <v>18.8</v>
      </c>
      <c r="J81" s="11">
        <f>IF(plotting!$D$19&gt;0,plotting!$D$19,"na")</f>
        <v>66</v>
      </c>
      <c r="K81" s="11">
        <f>IF(plotting!$D$13&gt;0,plotting!$D$13*24,"na")</f>
        <v>9.4666666666666668</v>
      </c>
      <c r="L81" s="12" t="str" cm="1">
        <f t="array" ref="L81">_xlfn.IFS(D81&lt;plotting!$C$32+2.5,"na",AND(D81=plotting!$C$32+2.5,D81&lt;=plotting!$D$32),"sub_25.1",AND(D81=plotting!$C$32+3,D81&lt;=plotting!$D$32),"sub_25.2",AND(D81=plotting!$C$32+3.5,D81&lt;=plotting!$D$32),"sub_25.3",AND(D81=plotting!$C$32+4,D81&lt;=plotting!$D$32),"sub_25.4",AND(D81=plotting!$C$32+4.5,D81&lt;=plotting!$D$32),"sub_25.5",AND(D81=plotting!$C$32+5,D81&lt;plotting!$D$32),"sub_25.6",AND(D81&gt;=plotting!$D$32,D81&lt;plotting!$C$33+2.5),"na",AND(D81=plotting!$C$33+2.5,D81&lt;=plotting!$D$33),"sub_40.1",AND(D81=plotting!$C$33+3,D81&lt;=plotting!$D$33),"sub_40.2",AND(D81=plotting!$C$33+3.5,D81&lt;=plotting!$D$33),"sub_40.3",AND(D81=plotting!$C$33+4,D81&lt;=plotting!$D$33),"sub_40.4",AND(D81=plotting!$C$33+4.5,D81&lt;=plotting!$D$33),"sub_40.5",AND(D81=plotting!$C$33+5,D81&lt;plotting!$D$33),"sub_40.6",AND(D81&gt;=plotting!$D$33,D81&lt;plotting!$C$34+2.5),"na",AND(D81=plotting!$C$34+2.5,D81&lt;=plotting!$D$34),"new_40.1",AND(D81=plotting!$C$34+3,D81&lt;=plotting!$D$34),"new_40.2",AND(D81=plotting!$C$34+3.5,D81&lt;=plotting!$D$34),"new_40.3",AND(D81=plotting!$C$34+4,D81&lt;=plotting!$D$34),"new_40.4",AND(D81=plotting!$C$34+4.5,D81&lt;=plotting!$D$34),"new_40.5",AND(D81=plotting!$C$34+5,D81&lt;plotting!$D$34),"new_40.6",AND(D81&gt;=plotting!$D$34,D81&lt;=plotting!$C$40),"na",AND(D81=plotting!$C$40+0.5,D81&lt;=plotting!$D$40),"max.1",AND(D81=plotting!$C$40+1,D81&lt;=plotting!$D$40),"max.2",AND(D81=plotting!$C$40+1.5,D81&lt;=plotting!$D$40),"max.3",AND(D81=plotting!$C$40+2,D81&lt;=plotting!$D$40),"max.4",AND(D81=plotting!$C$40+2.5,D81&lt;=plotting!$D$40),"max.5",AND(D81=plotting!$C$40+3,D81&lt;=plotting!$D$40),"max.6",AND(D81=plotting!$C$40+3.5,D81&lt;=plotting!$D$40),"max.7",AND(D81=plotting!$C$40+4,D81&lt;=plotting!$D$40),"max.8",AND(D81=plotting!$C$40+4.5,D81&lt;=plotting!$D$40),"max.9",AND(D81=plotting!$C$40+5,D81&lt;=plotting!$D$40),"max.10",AND(D81=plotting!$C$40+5.5,D81&lt;=plotting!$D$40),"max.11",AND(D81=plotting!$C$40+6,D81&lt;=plotting!$D$40),"max.12",AND(D81=plotting!$C$40+6.5,D81&lt;=plotting!$D$40),"max.13",AND(D81=plotting!$C$40+7,D81&lt;=plotting!$D$40),"max.14",AND(D81=plotting!$C$40+7.5,D81&lt;=plotting!$D$40),"max.15",AND(D81=plotting!$C$40+8,D81&lt;=plotting!$D$40),"max.16",AND(D81=plotting!$C$40+8.5,D81&lt;=plotting!$D$40),"max.17",AND(D81=plotting!$C$40+9,D81&lt;=plotting!$D$40),"max.18",AND(D81=plotting!$C$40+9.5,D81&lt;=plotting!$D$40),"max.19",AND(D81=plotting!$C$40+10,D81&lt;=plotting!$D$40),"max.20",AND(D81=plotting!$C$40+10.5,D81&lt;=plotting!$D$40),"max.21",AND(D81=plotting!$C$40+11,D81&lt;=plotting!$D$40),"max.22",AND(D81=plotting!$C$40+11.5,D81&lt;=plotting!$D$40),"max.23",AND(D81=plotting!$C$40+12,D81&lt;=plotting!$D$40),"max.24",AND(D81=plotting!$C$40+12.5,D81&lt;=plotting!$D$40),"max.25",AND(D81=plotting!$C$40+13,D81&lt;=plotting!$D$40),"max.26",AND(D81=plotting!$C$40+13.5,D81&lt;=plotting!$D$40),"max.27",AND(D81=plotting!$C$40+14,D81&lt;=plotting!$D$40),"max.28",AND(D81=plotting!$C$40+14.5,D81&lt;=plotting!$D$40),"max.29",AND(D81=plotting!$C$40+15,D81&lt;=plotting!$D$40),"max.30",AND(D81&gt;plotting!$D$40,D81&lt;=plotting!$C$49),"na",AND(D81=plotting!$C$49+0.5,D81&lt;=plotting!$D$49),"per.1",AND(D81=plotting!$C$49+1,D81&lt;=plotting!$D$49),"per.2",AND(D81=plotting!$C$49+1.5,D81&lt;=plotting!$D$49),"per.3",AND(D81=plotting!$C$49+2,D81&lt;=plotting!$D$49),"per.4",AND(D81=plotting!$C$49+2.5,D81&lt;=plotting!$D$49),"per.5",AND(D81=plotting!$C$49+3,D81&lt;=plotting!$D$49),"per.6",AND(D81=plotting!$C$49+3.5,D81&lt;=plotting!$D$49),"per.7",AND(D81=plotting!$C$49+4,D81&lt;=plotting!$D$49),"per.8",AND(D81=plotting!$C$49+4.5,D81&lt;=plotting!$D$49),"per.9",AND(D81=plotting!$C$49+5,D81&lt;=plotting!$D$49),"per.10",AND(D81=plotting!$C$49+5.5,D81&lt;=plotting!$D$49),"per.11",AND(D81=plotting!$C$49+6,D81&lt;=plotting!$D$49),"per.12",AND(D81=plotting!$C$49+6.5,D81&lt;=plotting!$D$49),"per.13",AND(D81=plotting!$C$49+7,D81&lt;=plotting!$D$49),"per.14",AND(D81=plotting!$C$49+7.5,D81&lt;=plotting!$D$49),"per.15",AND(D81=plotting!$C$49+8,D81&lt;=plotting!$D$49),"per.16",AND(D81=plotting!$C$49+8.5,D81&lt;=plotting!$D$49),"per.17",AND(D81=plotting!$C$49+9,D81&lt;=plotting!$D$49),"per.18",AND(D81=plotting!$C$49+9.5,D81&lt;=plotting!$D$49),"per.19",AND(D81=plotting!$C$49+10,D81&lt;=plotting!$D$49),"per.20",AND(D81=plotting!$C$49+10.5,D81&lt;=plotting!$D$49),"per.21",AND(D81=plotting!$C$49+11,D81&lt;=plotting!$D$49),"per.22",AND(D81=plotting!$C$49+11.5,D81&lt;=plotting!$D$49),"per.23",AND(D81=plotting!$C$49+12,D81&lt;=plotting!$D$49),"per.24",AND(D81=plotting!$C$49+12.5,D81&lt;=plotting!$D$49),"per.25",AND(D81=plotting!$C$49+13,D81&lt;=plotting!$D$49),"per.26",AND(D81=plotting!$C$49+13.5,D81&lt;=plotting!$D$49),"per.27",AND(D81=plotting!$C$49+14,D81&lt;=plotting!$D$49),"per.28",AND(D81=plotting!$C$49+14.5,D81&lt;=plotting!$D$49),"per.29",AND(D81=plotting!$C$49+15,D81&lt;=plotting!$D$49),"per.30",D81&gt;plotting!$D$49,"na")</f>
        <v>na</v>
      </c>
      <c r="M81" s="11" t="str" cm="1">
        <f t="array" ref="M81">_xlfn.IFS(D81&lt;plotting!$C$32+2.5,"na",AND(D81&gt;=plotting!$C$32,D81&lt;plotting!$D$32),plotting!$F$32,AND(D81&gt;=plotting!$D$32,D81&lt;plotting!$C$33+2.5),"na",AND(D81&gt;=plotting!$C$33,D81&lt;plotting!$D$33),plotting!$F$33,AND(D81&gt;=plotting!$D$33,D81&lt;plotting!$C$34+2.5),"na",AND(D81&gt;=plotting!$C$34,D81&lt;plotting!$D$34),plotting!$F$34,AND(D81&gt;=plotting!$D$34,D81&lt;plotting!$I$40),"na",D81=plotting!$I$40,plotting!$J$40,AND(D81&gt;plotting!$I$40,D81&lt;plotting!$I$41,D81&lt;plotting!$D$40),"na",D81=plotting!$I$41,plotting!$J$41,AND(D81&gt;plotting!$I$41,D81&lt;plotting!$I$42,D81&lt;plotting!$D$40),"na",D81=plotting!$I$42,plotting!$J$42,AND(D81&gt;plotting!$I$42,D81&lt;=plotting!$D$40),"na",AND(D81&gt;plotting!$D$40,D81&lt;=plotting!$C$49),"na",AND(D81&gt;plotting!$C$49,D81&lt;=plotting!$D$49),plotting!$E$49,D81&gt;plotting!$D$49,"na")</f>
        <v>na</v>
      </c>
      <c r="N81" s="11" cm="1">
        <f t="array" ref="N81">_xlfn.IFS(D81&lt;plotting!$C$32+2.5,"na",AND(D81&gt;=plotting!$C$32,D81&lt;plotting!$D$32),plotting!$G$32,AND(D81&gt;=plotting!$D$32,D81&lt;plotting!$C$33+2.5),"na",AND(D81&gt;=plotting!$C$33,D81&lt;plotting!$D$33),plotting!$G$33,AND(D81&gt;=plotting!$D$33,D81&lt;plotting!$C$34+2.5),"na",AND(D81&gt;=plotting!$C$34,D81&lt;plotting!$D$34),plotting!$G$34,AND(D81&gt;=plotting!$D$34,D81&lt;=plotting!$C$40),"na",AND(D81&gt;plotting!$C$40,D81&lt;=plotting!$D$40),plotting!$K$40,AND(D81&gt;plotting!$D$40,D81&lt;=plotting!$C$49),"na",AND(D81&gt;plotting!$C$49,D81&lt;=plotting!$F$49),plotting!$G$49,AND(D81&gt;plotting!$F$49,D81&lt;=plotting!$F$50),plotting!$G$50,AND(D81&gt;plotting!$F$50,D81&lt;=plotting!$F$51),plotting!$G$51,AND(D81&gt;plotting!$F$51,D81&lt;=plotting!$F$52),plotting!$G$52,AND(D81&gt;plotting!$F$52,D81&lt;=plotting!$F$53),plotting!$G$53,AND(D81&gt;plotting!$F$53,D81&lt;=plotting!$D$49),plotting!$G$54,D81&gt;plotting!$D$49,"na")</f>
        <v>0</v>
      </c>
      <c r="O81" s="11" t="str">
        <f>IF(AND(D81&gt;plotting!$C$40,D81&lt;=plotting!$D$40),plotting!$H$40,"na")</f>
        <v>na</v>
      </c>
      <c r="P81" t="str">
        <f>IF(AND(D81&gt;plotting!$C$40,D81&lt;=plotting!$D$40),plotting!$L$40,"na")</f>
        <v>na</v>
      </c>
      <c r="Q81" t="str">
        <f>IF(AND(D81&gt;plotting!$C$40,D81&lt;=plotting!$D$40),plotting!$J$43,"na")</f>
        <v>na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35">
      <c r="A82" s="11">
        <f>IF(plotting!$D$4&gt;0,plotting!$D$4,"na")</f>
        <v>5</v>
      </c>
      <c r="B82" s="11" t="str">
        <f>IF(plotting!$D$10&gt;0,plotting!$D$10,"na")</f>
        <v>idr4000_h24</v>
      </c>
      <c r="C82" s="11" t="str">
        <f>IF(plotting!$D$11&gt;0,plotting!$D$11,"na")</f>
        <v>t1</v>
      </c>
      <c r="D82" s="11">
        <v>40.5</v>
      </c>
      <c r="E82" s="11" t="str">
        <f>IF(plotting!$D$5&gt;0,plotting!$D$5,"na")</f>
        <v>M</v>
      </c>
      <c r="F82" s="11">
        <f>IF(plotting!$D$7&gt;0,plotting!$D$7,"na")</f>
        <v>180</v>
      </c>
      <c r="G82" s="11">
        <f>IF(plotting!$D$8&gt;0,plotting!$D$8,"na")</f>
        <v>74.599999999999994</v>
      </c>
      <c r="H82" s="11">
        <f>IF(AND(plotting!$D$6&gt;0,plotting!$D$12&gt;0),(plotting!$D$12-plotting!$D$6)/365,"na")</f>
        <v>23.183561643835617</v>
      </c>
      <c r="I82" s="11">
        <f>IF(plotting!$D$18&gt;0,plotting!$D$18,"na")</f>
        <v>18.8</v>
      </c>
      <c r="J82" s="11">
        <f>IF(plotting!$D$19&gt;0,plotting!$D$19,"na")</f>
        <v>66</v>
      </c>
      <c r="K82" s="11">
        <f>IF(plotting!$D$13&gt;0,plotting!$D$13*24,"na")</f>
        <v>9.4666666666666668</v>
      </c>
      <c r="L82" s="12" t="str" cm="1">
        <f t="array" ref="L82">_xlfn.IFS(D82&lt;plotting!$C$32+2.5,"na",AND(D82=plotting!$C$32+2.5,D82&lt;=plotting!$D$32),"sub_25.1",AND(D82=plotting!$C$32+3,D82&lt;=plotting!$D$32),"sub_25.2",AND(D82=plotting!$C$32+3.5,D82&lt;=plotting!$D$32),"sub_25.3",AND(D82=plotting!$C$32+4,D82&lt;=plotting!$D$32),"sub_25.4",AND(D82=plotting!$C$32+4.5,D82&lt;=plotting!$D$32),"sub_25.5",AND(D82=plotting!$C$32+5,D82&lt;plotting!$D$32),"sub_25.6",AND(D82&gt;=plotting!$D$32,D82&lt;plotting!$C$33+2.5),"na",AND(D82=plotting!$C$33+2.5,D82&lt;=plotting!$D$33),"sub_40.1",AND(D82=plotting!$C$33+3,D82&lt;=plotting!$D$33),"sub_40.2",AND(D82=plotting!$C$33+3.5,D82&lt;=plotting!$D$33),"sub_40.3",AND(D82=plotting!$C$33+4,D82&lt;=plotting!$D$33),"sub_40.4",AND(D82=plotting!$C$33+4.5,D82&lt;=plotting!$D$33),"sub_40.5",AND(D82=plotting!$C$33+5,D82&lt;plotting!$D$33),"sub_40.6",AND(D82&gt;=plotting!$D$33,D82&lt;plotting!$C$34+2.5),"na",AND(D82=plotting!$C$34+2.5,D82&lt;=plotting!$D$34),"new_40.1",AND(D82=plotting!$C$34+3,D82&lt;=plotting!$D$34),"new_40.2",AND(D82=plotting!$C$34+3.5,D82&lt;=plotting!$D$34),"new_40.3",AND(D82=plotting!$C$34+4,D82&lt;=plotting!$D$34),"new_40.4",AND(D82=plotting!$C$34+4.5,D82&lt;=plotting!$D$34),"new_40.5",AND(D82=plotting!$C$34+5,D82&lt;plotting!$D$34),"new_40.6",AND(D82&gt;=plotting!$D$34,D82&lt;=plotting!$C$40),"na",AND(D82=plotting!$C$40+0.5,D82&lt;=plotting!$D$40),"max.1",AND(D82=plotting!$C$40+1,D82&lt;=plotting!$D$40),"max.2",AND(D82=plotting!$C$40+1.5,D82&lt;=plotting!$D$40),"max.3",AND(D82=plotting!$C$40+2,D82&lt;=plotting!$D$40),"max.4",AND(D82=plotting!$C$40+2.5,D82&lt;=plotting!$D$40),"max.5",AND(D82=plotting!$C$40+3,D82&lt;=plotting!$D$40),"max.6",AND(D82=plotting!$C$40+3.5,D82&lt;=plotting!$D$40),"max.7",AND(D82=plotting!$C$40+4,D82&lt;=plotting!$D$40),"max.8",AND(D82=plotting!$C$40+4.5,D82&lt;=plotting!$D$40),"max.9",AND(D82=plotting!$C$40+5,D82&lt;=plotting!$D$40),"max.10",AND(D82=plotting!$C$40+5.5,D82&lt;=plotting!$D$40),"max.11",AND(D82=plotting!$C$40+6,D82&lt;=plotting!$D$40),"max.12",AND(D82=plotting!$C$40+6.5,D82&lt;=plotting!$D$40),"max.13",AND(D82=plotting!$C$40+7,D82&lt;=plotting!$D$40),"max.14",AND(D82=plotting!$C$40+7.5,D82&lt;=plotting!$D$40),"max.15",AND(D82=plotting!$C$40+8,D82&lt;=plotting!$D$40),"max.16",AND(D82=plotting!$C$40+8.5,D82&lt;=plotting!$D$40),"max.17",AND(D82=plotting!$C$40+9,D82&lt;=plotting!$D$40),"max.18",AND(D82=plotting!$C$40+9.5,D82&lt;=plotting!$D$40),"max.19",AND(D82=plotting!$C$40+10,D82&lt;=plotting!$D$40),"max.20",AND(D82=plotting!$C$40+10.5,D82&lt;=plotting!$D$40),"max.21",AND(D82=plotting!$C$40+11,D82&lt;=plotting!$D$40),"max.22",AND(D82=plotting!$C$40+11.5,D82&lt;=plotting!$D$40),"max.23",AND(D82=plotting!$C$40+12,D82&lt;=plotting!$D$40),"max.24",AND(D82=plotting!$C$40+12.5,D82&lt;=plotting!$D$40),"max.25",AND(D82=plotting!$C$40+13,D82&lt;=plotting!$D$40),"max.26",AND(D82=plotting!$C$40+13.5,D82&lt;=plotting!$D$40),"max.27",AND(D82=plotting!$C$40+14,D82&lt;=plotting!$D$40),"max.28",AND(D82=plotting!$C$40+14.5,D82&lt;=plotting!$D$40),"max.29",AND(D82=plotting!$C$40+15,D82&lt;=plotting!$D$40),"max.30",AND(D82&gt;plotting!$D$40,D82&lt;=plotting!$C$49),"na",AND(D82=plotting!$C$49+0.5,D82&lt;=plotting!$D$49),"per.1",AND(D82=plotting!$C$49+1,D82&lt;=plotting!$D$49),"per.2",AND(D82=plotting!$C$49+1.5,D82&lt;=plotting!$D$49),"per.3",AND(D82=plotting!$C$49+2,D82&lt;=plotting!$D$49),"per.4",AND(D82=plotting!$C$49+2.5,D82&lt;=plotting!$D$49),"per.5",AND(D82=plotting!$C$49+3,D82&lt;=plotting!$D$49),"per.6",AND(D82=plotting!$C$49+3.5,D82&lt;=plotting!$D$49),"per.7",AND(D82=plotting!$C$49+4,D82&lt;=plotting!$D$49),"per.8",AND(D82=plotting!$C$49+4.5,D82&lt;=plotting!$D$49),"per.9",AND(D82=plotting!$C$49+5,D82&lt;=plotting!$D$49),"per.10",AND(D82=plotting!$C$49+5.5,D82&lt;=plotting!$D$49),"per.11",AND(D82=plotting!$C$49+6,D82&lt;=plotting!$D$49),"per.12",AND(D82=plotting!$C$49+6.5,D82&lt;=plotting!$D$49),"per.13",AND(D82=plotting!$C$49+7,D82&lt;=plotting!$D$49),"per.14",AND(D82=plotting!$C$49+7.5,D82&lt;=plotting!$D$49),"per.15",AND(D82=plotting!$C$49+8,D82&lt;=plotting!$D$49),"per.16",AND(D82=plotting!$C$49+8.5,D82&lt;=plotting!$D$49),"per.17",AND(D82=plotting!$C$49+9,D82&lt;=plotting!$D$49),"per.18",AND(D82=plotting!$C$49+9.5,D82&lt;=plotting!$D$49),"per.19",AND(D82=plotting!$C$49+10,D82&lt;=plotting!$D$49),"per.20",AND(D82=plotting!$C$49+10.5,D82&lt;=plotting!$D$49),"per.21",AND(D82=plotting!$C$49+11,D82&lt;=plotting!$D$49),"per.22",AND(D82=plotting!$C$49+11.5,D82&lt;=plotting!$D$49),"per.23",AND(D82=plotting!$C$49+12,D82&lt;=plotting!$D$49),"per.24",AND(D82=plotting!$C$49+12.5,D82&lt;=plotting!$D$49),"per.25",AND(D82=plotting!$C$49+13,D82&lt;=plotting!$D$49),"per.26",AND(D82=plotting!$C$49+13.5,D82&lt;=plotting!$D$49),"per.27",AND(D82=plotting!$C$49+14,D82&lt;=plotting!$D$49),"per.28",AND(D82=plotting!$C$49+14.5,D82&lt;=plotting!$D$49),"per.29",AND(D82=plotting!$C$49+15,D82&lt;=plotting!$D$49),"per.30",D82&gt;plotting!$D$49,"na")</f>
        <v>na</v>
      </c>
      <c r="M82" s="11" t="str" cm="1">
        <f t="array" ref="M82">_xlfn.IFS(D82&lt;plotting!$C$32+2.5,"na",AND(D82&gt;=plotting!$C$32,D82&lt;plotting!$D$32),plotting!$F$32,AND(D82&gt;=plotting!$D$32,D82&lt;plotting!$C$33+2.5),"na",AND(D82&gt;=plotting!$C$33,D82&lt;plotting!$D$33),plotting!$F$33,AND(D82&gt;=plotting!$D$33,D82&lt;plotting!$C$34+2.5),"na",AND(D82&gt;=plotting!$C$34,D82&lt;plotting!$D$34),plotting!$F$34,AND(D82&gt;=plotting!$D$34,D82&lt;plotting!$I$40),"na",D82=plotting!$I$40,plotting!$J$40,AND(D82&gt;plotting!$I$40,D82&lt;plotting!$I$41,D82&lt;plotting!$D$40),"na",D82=plotting!$I$41,plotting!$J$41,AND(D82&gt;plotting!$I$41,D82&lt;plotting!$I$42,D82&lt;plotting!$D$40),"na",D82=plotting!$I$42,plotting!$J$42,AND(D82&gt;plotting!$I$42,D82&lt;=plotting!$D$40),"na",AND(D82&gt;plotting!$D$40,D82&lt;=plotting!$C$49),"na",AND(D82&gt;plotting!$C$49,D82&lt;=plotting!$D$49),plotting!$E$49,D82&gt;plotting!$D$49,"na")</f>
        <v>na</v>
      </c>
      <c r="N82" s="11" cm="1">
        <f t="array" ref="N82">_xlfn.IFS(D82&lt;plotting!$C$32+2.5,"na",AND(D82&gt;=plotting!$C$32,D82&lt;plotting!$D$32),plotting!$G$32,AND(D82&gt;=plotting!$D$32,D82&lt;plotting!$C$33+2.5),"na",AND(D82&gt;=plotting!$C$33,D82&lt;plotting!$D$33),plotting!$G$33,AND(D82&gt;=plotting!$D$33,D82&lt;plotting!$C$34+2.5),"na",AND(D82&gt;=plotting!$C$34,D82&lt;plotting!$D$34),plotting!$G$34,AND(D82&gt;=plotting!$D$34,D82&lt;=plotting!$C$40),"na",AND(D82&gt;plotting!$C$40,D82&lt;=plotting!$D$40),plotting!$K$40,AND(D82&gt;plotting!$D$40,D82&lt;=plotting!$C$49),"na",AND(D82&gt;plotting!$C$49,D82&lt;=plotting!$F$49),plotting!$G$49,AND(D82&gt;plotting!$F$49,D82&lt;=plotting!$F$50),plotting!$G$50,AND(D82&gt;plotting!$F$50,D82&lt;=plotting!$F$51),plotting!$G$51,AND(D82&gt;plotting!$F$51,D82&lt;=plotting!$F$52),plotting!$G$52,AND(D82&gt;plotting!$F$52,D82&lt;=plotting!$F$53),plotting!$G$53,AND(D82&gt;plotting!$F$53,D82&lt;=plotting!$D$49),plotting!$G$54,D82&gt;plotting!$D$49,"na")</f>
        <v>0</v>
      </c>
      <c r="O82" s="11" t="str">
        <f>IF(AND(D82&gt;plotting!$C$40,D82&lt;=plotting!$D$40),plotting!$H$40,"na")</f>
        <v>na</v>
      </c>
      <c r="P82" t="str">
        <f>IF(AND(D82&gt;plotting!$C$40,D82&lt;=plotting!$D$40),plotting!$L$40,"na")</f>
        <v>na</v>
      </c>
      <c r="Q82" t="str">
        <f>IF(AND(D82&gt;plotting!$C$40,D82&lt;=plotting!$D$40),plotting!$J$43,"na")</f>
        <v>na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35">
      <c r="A83" s="11">
        <f>IF(plotting!$D$4&gt;0,plotting!$D$4,"na")</f>
        <v>5</v>
      </c>
      <c r="B83" s="11" t="str">
        <f>IF(plotting!$D$10&gt;0,plotting!$D$10,"na")</f>
        <v>idr4000_h24</v>
      </c>
      <c r="C83" s="11" t="str">
        <f>IF(plotting!$D$11&gt;0,plotting!$D$11,"na")</f>
        <v>t1</v>
      </c>
      <c r="D83" s="11">
        <v>41</v>
      </c>
      <c r="E83" s="11" t="str">
        <f>IF(plotting!$D$5&gt;0,plotting!$D$5,"na")</f>
        <v>M</v>
      </c>
      <c r="F83" s="11">
        <f>IF(plotting!$D$7&gt;0,plotting!$D$7,"na")</f>
        <v>180</v>
      </c>
      <c r="G83" s="11">
        <f>IF(plotting!$D$8&gt;0,plotting!$D$8,"na")</f>
        <v>74.599999999999994</v>
      </c>
      <c r="H83" s="11">
        <f>IF(AND(plotting!$D$6&gt;0,plotting!$D$12&gt;0),(plotting!$D$12-plotting!$D$6)/365,"na")</f>
        <v>23.183561643835617</v>
      </c>
      <c r="I83" s="11">
        <f>IF(plotting!$D$18&gt;0,plotting!$D$18,"na")</f>
        <v>18.8</v>
      </c>
      <c r="J83" s="11">
        <f>IF(plotting!$D$19&gt;0,plotting!$D$19,"na")</f>
        <v>66</v>
      </c>
      <c r="K83" s="11">
        <f>IF(plotting!$D$13&gt;0,plotting!$D$13*24,"na")</f>
        <v>9.4666666666666668</v>
      </c>
      <c r="L83" s="12" t="str" cm="1">
        <f t="array" ref="L83">_xlfn.IFS(D83&lt;plotting!$C$32+2.5,"na",AND(D83=plotting!$C$32+2.5,D83&lt;=plotting!$D$32),"sub_25.1",AND(D83=plotting!$C$32+3,D83&lt;=plotting!$D$32),"sub_25.2",AND(D83=plotting!$C$32+3.5,D83&lt;=plotting!$D$32),"sub_25.3",AND(D83=plotting!$C$32+4,D83&lt;=plotting!$D$32),"sub_25.4",AND(D83=plotting!$C$32+4.5,D83&lt;=plotting!$D$32),"sub_25.5",AND(D83=plotting!$C$32+5,D83&lt;plotting!$D$32),"sub_25.6",AND(D83&gt;=plotting!$D$32,D83&lt;plotting!$C$33+2.5),"na",AND(D83=plotting!$C$33+2.5,D83&lt;=plotting!$D$33),"sub_40.1",AND(D83=plotting!$C$33+3,D83&lt;=plotting!$D$33),"sub_40.2",AND(D83=plotting!$C$33+3.5,D83&lt;=plotting!$D$33),"sub_40.3",AND(D83=plotting!$C$33+4,D83&lt;=plotting!$D$33),"sub_40.4",AND(D83=plotting!$C$33+4.5,D83&lt;=plotting!$D$33),"sub_40.5",AND(D83=plotting!$C$33+5,D83&lt;plotting!$D$33),"sub_40.6",AND(D83&gt;=plotting!$D$33,D83&lt;plotting!$C$34+2.5),"na",AND(D83=plotting!$C$34+2.5,D83&lt;=plotting!$D$34),"new_40.1",AND(D83=plotting!$C$34+3,D83&lt;=plotting!$D$34),"new_40.2",AND(D83=plotting!$C$34+3.5,D83&lt;=plotting!$D$34),"new_40.3",AND(D83=plotting!$C$34+4,D83&lt;=plotting!$D$34),"new_40.4",AND(D83=plotting!$C$34+4.5,D83&lt;=plotting!$D$34),"new_40.5",AND(D83=plotting!$C$34+5,D83&lt;plotting!$D$34),"new_40.6",AND(D83&gt;=plotting!$D$34,D83&lt;=plotting!$C$40),"na",AND(D83=plotting!$C$40+0.5,D83&lt;=plotting!$D$40),"max.1",AND(D83=plotting!$C$40+1,D83&lt;=plotting!$D$40),"max.2",AND(D83=plotting!$C$40+1.5,D83&lt;=plotting!$D$40),"max.3",AND(D83=plotting!$C$40+2,D83&lt;=plotting!$D$40),"max.4",AND(D83=plotting!$C$40+2.5,D83&lt;=plotting!$D$40),"max.5",AND(D83=plotting!$C$40+3,D83&lt;=plotting!$D$40),"max.6",AND(D83=plotting!$C$40+3.5,D83&lt;=plotting!$D$40),"max.7",AND(D83=plotting!$C$40+4,D83&lt;=plotting!$D$40),"max.8",AND(D83=plotting!$C$40+4.5,D83&lt;=plotting!$D$40),"max.9",AND(D83=plotting!$C$40+5,D83&lt;=plotting!$D$40),"max.10",AND(D83=plotting!$C$40+5.5,D83&lt;=plotting!$D$40),"max.11",AND(D83=plotting!$C$40+6,D83&lt;=plotting!$D$40),"max.12",AND(D83=plotting!$C$40+6.5,D83&lt;=plotting!$D$40),"max.13",AND(D83=plotting!$C$40+7,D83&lt;=plotting!$D$40),"max.14",AND(D83=plotting!$C$40+7.5,D83&lt;=plotting!$D$40),"max.15",AND(D83=plotting!$C$40+8,D83&lt;=plotting!$D$40),"max.16",AND(D83=plotting!$C$40+8.5,D83&lt;=plotting!$D$40),"max.17",AND(D83=plotting!$C$40+9,D83&lt;=plotting!$D$40),"max.18",AND(D83=plotting!$C$40+9.5,D83&lt;=plotting!$D$40),"max.19",AND(D83=plotting!$C$40+10,D83&lt;=plotting!$D$40),"max.20",AND(D83=plotting!$C$40+10.5,D83&lt;=plotting!$D$40),"max.21",AND(D83=plotting!$C$40+11,D83&lt;=plotting!$D$40),"max.22",AND(D83=plotting!$C$40+11.5,D83&lt;=plotting!$D$40),"max.23",AND(D83=plotting!$C$40+12,D83&lt;=plotting!$D$40),"max.24",AND(D83=plotting!$C$40+12.5,D83&lt;=plotting!$D$40),"max.25",AND(D83=plotting!$C$40+13,D83&lt;=plotting!$D$40),"max.26",AND(D83=plotting!$C$40+13.5,D83&lt;=plotting!$D$40),"max.27",AND(D83=plotting!$C$40+14,D83&lt;=plotting!$D$40),"max.28",AND(D83=plotting!$C$40+14.5,D83&lt;=plotting!$D$40),"max.29",AND(D83=plotting!$C$40+15,D83&lt;=plotting!$D$40),"max.30",AND(D83&gt;plotting!$D$40,D83&lt;=plotting!$C$49),"na",AND(D83=plotting!$C$49+0.5,D83&lt;=plotting!$D$49),"per.1",AND(D83=plotting!$C$49+1,D83&lt;=plotting!$D$49),"per.2",AND(D83=plotting!$C$49+1.5,D83&lt;=plotting!$D$49),"per.3",AND(D83=plotting!$C$49+2,D83&lt;=plotting!$D$49),"per.4",AND(D83=plotting!$C$49+2.5,D83&lt;=plotting!$D$49),"per.5",AND(D83=plotting!$C$49+3,D83&lt;=plotting!$D$49),"per.6",AND(D83=plotting!$C$49+3.5,D83&lt;=plotting!$D$49),"per.7",AND(D83=plotting!$C$49+4,D83&lt;=plotting!$D$49),"per.8",AND(D83=plotting!$C$49+4.5,D83&lt;=plotting!$D$49),"per.9",AND(D83=plotting!$C$49+5,D83&lt;=plotting!$D$49),"per.10",AND(D83=plotting!$C$49+5.5,D83&lt;=plotting!$D$49),"per.11",AND(D83=plotting!$C$49+6,D83&lt;=plotting!$D$49),"per.12",AND(D83=plotting!$C$49+6.5,D83&lt;=plotting!$D$49),"per.13",AND(D83=plotting!$C$49+7,D83&lt;=plotting!$D$49),"per.14",AND(D83=plotting!$C$49+7.5,D83&lt;=plotting!$D$49),"per.15",AND(D83=plotting!$C$49+8,D83&lt;=plotting!$D$49),"per.16",AND(D83=plotting!$C$49+8.5,D83&lt;=plotting!$D$49),"per.17",AND(D83=plotting!$C$49+9,D83&lt;=plotting!$D$49),"per.18",AND(D83=plotting!$C$49+9.5,D83&lt;=plotting!$D$49),"per.19",AND(D83=plotting!$C$49+10,D83&lt;=plotting!$D$49),"per.20",AND(D83=plotting!$C$49+10.5,D83&lt;=plotting!$D$49),"per.21",AND(D83=plotting!$C$49+11,D83&lt;=plotting!$D$49),"per.22",AND(D83=plotting!$C$49+11.5,D83&lt;=plotting!$D$49),"per.23",AND(D83=plotting!$C$49+12,D83&lt;=plotting!$D$49),"per.24",AND(D83=plotting!$C$49+12.5,D83&lt;=plotting!$D$49),"per.25",AND(D83=plotting!$C$49+13,D83&lt;=plotting!$D$49),"per.26",AND(D83=plotting!$C$49+13.5,D83&lt;=plotting!$D$49),"per.27",AND(D83=plotting!$C$49+14,D83&lt;=plotting!$D$49),"per.28",AND(D83=plotting!$C$49+14.5,D83&lt;=plotting!$D$49),"per.29",AND(D83=plotting!$C$49+15,D83&lt;=plotting!$D$49),"per.30",D83&gt;plotting!$D$49,"na")</f>
        <v>na</v>
      </c>
      <c r="M83" s="11" t="str" cm="1">
        <f t="array" ref="M83">_xlfn.IFS(D83&lt;plotting!$C$32+2.5,"na",AND(D83&gt;=plotting!$C$32,D83&lt;plotting!$D$32),plotting!$F$32,AND(D83&gt;=plotting!$D$32,D83&lt;plotting!$C$33+2.5),"na",AND(D83&gt;=plotting!$C$33,D83&lt;plotting!$D$33),plotting!$F$33,AND(D83&gt;=plotting!$D$33,D83&lt;plotting!$C$34+2.5),"na",AND(D83&gt;=plotting!$C$34,D83&lt;plotting!$D$34),plotting!$F$34,AND(D83&gt;=plotting!$D$34,D83&lt;plotting!$I$40),"na",D83=plotting!$I$40,plotting!$J$40,AND(D83&gt;plotting!$I$40,D83&lt;plotting!$I$41,D83&lt;plotting!$D$40),"na",D83=plotting!$I$41,plotting!$J$41,AND(D83&gt;plotting!$I$41,D83&lt;plotting!$I$42,D83&lt;plotting!$D$40),"na",D83=plotting!$I$42,plotting!$J$42,AND(D83&gt;plotting!$I$42,D83&lt;=plotting!$D$40),"na",AND(D83&gt;plotting!$D$40,D83&lt;=plotting!$C$49),"na",AND(D83&gt;plotting!$C$49,D83&lt;=plotting!$D$49),plotting!$E$49,D83&gt;plotting!$D$49,"na")</f>
        <v>na</v>
      </c>
      <c r="N83" s="11" cm="1">
        <f t="array" ref="N83">_xlfn.IFS(D83&lt;plotting!$C$32+2.5,"na",AND(D83&gt;=plotting!$C$32,D83&lt;plotting!$D$32),plotting!$G$32,AND(D83&gt;=plotting!$D$32,D83&lt;plotting!$C$33+2.5),"na",AND(D83&gt;=plotting!$C$33,D83&lt;plotting!$D$33),plotting!$G$33,AND(D83&gt;=plotting!$D$33,D83&lt;plotting!$C$34+2.5),"na",AND(D83&gt;=plotting!$C$34,D83&lt;plotting!$D$34),plotting!$G$34,AND(D83&gt;=plotting!$D$34,D83&lt;=plotting!$C$40),"na",AND(D83&gt;plotting!$C$40,D83&lt;=plotting!$D$40),plotting!$K$40,AND(D83&gt;plotting!$D$40,D83&lt;=plotting!$C$49),"na",AND(D83&gt;plotting!$C$49,D83&lt;=plotting!$F$49),plotting!$G$49,AND(D83&gt;plotting!$F$49,D83&lt;=plotting!$F$50),plotting!$G$50,AND(D83&gt;plotting!$F$50,D83&lt;=plotting!$F$51),plotting!$G$51,AND(D83&gt;plotting!$F$51,D83&lt;=plotting!$F$52),plotting!$G$52,AND(D83&gt;plotting!$F$52,D83&lt;=plotting!$F$53),plotting!$G$53,AND(D83&gt;plotting!$F$53,D83&lt;=plotting!$D$49),plotting!$G$54,D83&gt;plotting!$D$49,"na")</f>
        <v>0</v>
      </c>
      <c r="O83" s="11" t="str">
        <f>IF(AND(D83&gt;plotting!$C$40,D83&lt;=plotting!$D$40),plotting!$H$40,"na")</f>
        <v>na</v>
      </c>
      <c r="P83" t="str">
        <f>IF(AND(D83&gt;plotting!$C$40,D83&lt;=plotting!$D$40),plotting!$L$40,"na")</f>
        <v>na</v>
      </c>
      <c r="Q83" t="str">
        <f>IF(AND(D83&gt;plotting!$C$40,D83&lt;=plotting!$D$40),plotting!$J$43,"na")</f>
        <v>na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35">
      <c r="A84" s="11">
        <f>IF(plotting!$D$4&gt;0,plotting!$D$4,"na")</f>
        <v>5</v>
      </c>
      <c r="B84" s="11" t="str">
        <f>IF(plotting!$D$10&gt;0,plotting!$D$10,"na")</f>
        <v>idr4000_h24</v>
      </c>
      <c r="C84" s="11" t="str">
        <f>IF(plotting!$D$11&gt;0,plotting!$D$11,"na")</f>
        <v>t1</v>
      </c>
      <c r="D84" s="11">
        <v>41.5</v>
      </c>
      <c r="E84" s="11" t="str">
        <f>IF(plotting!$D$5&gt;0,plotting!$D$5,"na")</f>
        <v>M</v>
      </c>
      <c r="F84" s="11">
        <f>IF(plotting!$D$7&gt;0,plotting!$D$7,"na")</f>
        <v>180</v>
      </c>
      <c r="G84" s="11">
        <f>IF(plotting!$D$8&gt;0,plotting!$D$8,"na")</f>
        <v>74.599999999999994</v>
      </c>
      <c r="H84" s="11">
        <f>IF(AND(plotting!$D$6&gt;0,plotting!$D$12&gt;0),(plotting!$D$12-plotting!$D$6)/365,"na")</f>
        <v>23.183561643835617</v>
      </c>
      <c r="I84" s="11">
        <f>IF(plotting!$D$18&gt;0,plotting!$D$18,"na")</f>
        <v>18.8</v>
      </c>
      <c r="J84" s="11">
        <f>IF(plotting!$D$19&gt;0,plotting!$D$19,"na")</f>
        <v>66</v>
      </c>
      <c r="K84" s="11">
        <f>IF(plotting!$D$13&gt;0,plotting!$D$13*24,"na")</f>
        <v>9.4666666666666668</v>
      </c>
      <c r="L84" s="12" t="str" cm="1">
        <f t="array" ref="L84">_xlfn.IFS(D84&lt;plotting!$C$32+2.5,"na",AND(D84=plotting!$C$32+2.5,D84&lt;=plotting!$D$32),"sub_25.1",AND(D84=plotting!$C$32+3,D84&lt;=plotting!$D$32),"sub_25.2",AND(D84=plotting!$C$32+3.5,D84&lt;=plotting!$D$32),"sub_25.3",AND(D84=plotting!$C$32+4,D84&lt;=plotting!$D$32),"sub_25.4",AND(D84=plotting!$C$32+4.5,D84&lt;=plotting!$D$32),"sub_25.5",AND(D84=plotting!$C$32+5,D84&lt;plotting!$D$32),"sub_25.6",AND(D84&gt;=plotting!$D$32,D84&lt;plotting!$C$33+2.5),"na",AND(D84=plotting!$C$33+2.5,D84&lt;=plotting!$D$33),"sub_40.1",AND(D84=plotting!$C$33+3,D84&lt;=plotting!$D$33),"sub_40.2",AND(D84=plotting!$C$33+3.5,D84&lt;=plotting!$D$33),"sub_40.3",AND(D84=plotting!$C$33+4,D84&lt;=plotting!$D$33),"sub_40.4",AND(D84=plotting!$C$33+4.5,D84&lt;=plotting!$D$33),"sub_40.5",AND(D84=plotting!$C$33+5,D84&lt;plotting!$D$33),"sub_40.6",AND(D84&gt;=plotting!$D$33,D84&lt;plotting!$C$34+2.5),"na",AND(D84=plotting!$C$34+2.5,D84&lt;=plotting!$D$34),"new_40.1",AND(D84=plotting!$C$34+3,D84&lt;=plotting!$D$34),"new_40.2",AND(D84=plotting!$C$34+3.5,D84&lt;=plotting!$D$34),"new_40.3",AND(D84=plotting!$C$34+4,D84&lt;=plotting!$D$34),"new_40.4",AND(D84=plotting!$C$34+4.5,D84&lt;=plotting!$D$34),"new_40.5",AND(D84=plotting!$C$34+5,D84&lt;plotting!$D$34),"new_40.6",AND(D84&gt;=plotting!$D$34,D84&lt;=plotting!$C$40),"na",AND(D84=plotting!$C$40+0.5,D84&lt;=plotting!$D$40),"max.1",AND(D84=plotting!$C$40+1,D84&lt;=plotting!$D$40),"max.2",AND(D84=plotting!$C$40+1.5,D84&lt;=plotting!$D$40),"max.3",AND(D84=plotting!$C$40+2,D84&lt;=plotting!$D$40),"max.4",AND(D84=plotting!$C$40+2.5,D84&lt;=plotting!$D$40),"max.5",AND(D84=plotting!$C$40+3,D84&lt;=plotting!$D$40),"max.6",AND(D84=plotting!$C$40+3.5,D84&lt;=plotting!$D$40),"max.7",AND(D84=plotting!$C$40+4,D84&lt;=plotting!$D$40),"max.8",AND(D84=plotting!$C$40+4.5,D84&lt;=plotting!$D$40),"max.9",AND(D84=plotting!$C$40+5,D84&lt;=plotting!$D$40),"max.10",AND(D84=plotting!$C$40+5.5,D84&lt;=plotting!$D$40),"max.11",AND(D84=plotting!$C$40+6,D84&lt;=plotting!$D$40),"max.12",AND(D84=plotting!$C$40+6.5,D84&lt;=plotting!$D$40),"max.13",AND(D84=plotting!$C$40+7,D84&lt;=plotting!$D$40),"max.14",AND(D84=plotting!$C$40+7.5,D84&lt;=plotting!$D$40),"max.15",AND(D84=plotting!$C$40+8,D84&lt;=plotting!$D$40),"max.16",AND(D84=plotting!$C$40+8.5,D84&lt;=plotting!$D$40),"max.17",AND(D84=plotting!$C$40+9,D84&lt;=plotting!$D$40),"max.18",AND(D84=plotting!$C$40+9.5,D84&lt;=plotting!$D$40),"max.19",AND(D84=plotting!$C$40+10,D84&lt;=plotting!$D$40),"max.20",AND(D84=plotting!$C$40+10.5,D84&lt;=plotting!$D$40),"max.21",AND(D84=plotting!$C$40+11,D84&lt;=plotting!$D$40),"max.22",AND(D84=plotting!$C$40+11.5,D84&lt;=plotting!$D$40),"max.23",AND(D84=plotting!$C$40+12,D84&lt;=plotting!$D$40),"max.24",AND(D84=plotting!$C$40+12.5,D84&lt;=plotting!$D$40),"max.25",AND(D84=plotting!$C$40+13,D84&lt;=plotting!$D$40),"max.26",AND(D84=plotting!$C$40+13.5,D84&lt;=plotting!$D$40),"max.27",AND(D84=plotting!$C$40+14,D84&lt;=plotting!$D$40),"max.28",AND(D84=plotting!$C$40+14.5,D84&lt;=plotting!$D$40),"max.29",AND(D84=plotting!$C$40+15,D84&lt;=plotting!$D$40),"max.30",AND(D84&gt;plotting!$D$40,D84&lt;=plotting!$C$49),"na",AND(D84=plotting!$C$49+0.5,D84&lt;=plotting!$D$49),"per.1",AND(D84=plotting!$C$49+1,D84&lt;=plotting!$D$49),"per.2",AND(D84=plotting!$C$49+1.5,D84&lt;=plotting!$D$49),"per.3",AND(D84=plotting!$C$49+2,D84&lt;=plotting!$D$49),"per.4",AND(D84=plotting!$C$49+2.5,D84&lt;=plotting!$D$49),"per.5",AND(D84=plotting!$C$49+3,D84&lt;=plotting!$D$49),"per.6",AND(D84=plotting!$C$49+3.5,D84&lt;=plotting!$D$49),"per.7",AND(D84=plotting!$C$49+4,D84&lt;=plotting!$D$49),"per.8",AND(D84=plotting!$C$49+4.5,D84&lt;=plotting!$D$49),"per.9",AND(D84=plotting!$C$49+5,D84&lt;=plotting!$D$49),"per.10",AND(D84=plotting!$C$49+5.5,D84&lt;=plotting!$D$49),"per.11",AND(D84=plotting!$C$49+6,D84&lt;=plotting!$D$49),"per.12",AND(D84=plotting!$C$49+6.5,D84&lt;=plotting!$D$49),"per.13",AND(D84=plotting!$C$49+7,D84&lt;=plotting!$D$49),"per.14",AND(D84=plotting!$C$49+7.5,D84&lt;=plotting!$D$49),"per.15",AND(D84=plotting!$C$49+8,D84&lt;=plotting!$D$49),"per.16",AND(D84=plotting!$C$49+8.5,D84&lt;=plotting!$D$49),"per.17",AND(D84=plotting!$C$49+9,D84&lt;=plotting!$D$49),"per.18",AND(D84=plotting!$C$49+9.5,D84&lt;=plotting!$D$49),"per.19",AND(D84=plotting!$C$49+10,D84&lt;=plotting!$D$49),"per.20",AND(D84=plotting!$C$49+10.5,D84&lt;=plotting!$D$49),"per.21",AND(D84=plotting!$C$49+11,D84&lt;=plotting!$D$49),"per.22",AND(D84=plotting!$C$49+11.5,D84&lt;=plotting!$D$49),"per.23",AND(D84=plotting!$C$49+12,D84&lt;=plotting!$D$49),"per.24",AND(D84=plotting!$C$49+12.5,D84&lt;=plotting!$D$49),"per.25",AND(D84=plotting!$C$49+13,D84&lt;=plotting!$D$49),"per.26",AND(D84=plotting!$C$49+13.5,D84&lt;=plotting!$D$49),"per.27",AND(D84=plotting!$C$49+14,D84&lt;=plotting!$D$49),"per.28",AND(D84=plotting!$C$49+14.5,D84&lt;=plotting!$D$49),"per.29",AND(D84=plotting!$C$49+15,D84&lt;=plotting!$D$49),"per.30",D84&gt;plotting!$D$49,"na")</f>
        <v>na</v>
      </c>
      <c r="M84" s="11" t="str" cm="1">
        <f t="array" ref="M84">_xlfn.IFS(D84&lt;plotting!$C$32+2.5,"na",AND(D84&gt;=plotting!$C$32,D84&lt;plotting!$D$32),plotting!$F$32,AND(D84&gt;=plotting!$D$32,D84&lt;plotting!$C$33+2.5),"na",AND(D84&gt;=plotting!$C$33,D84&lt;plotting!$D$33),plotting!$F$33,AND(D84&gt;=plotting!$D$33,D84&lt;plotting!$C$34+2.5),"na",AND(D84&gt;=plotting!$C$34,D84&lt;plotting!$D$34),plotting!$F$34,AND(D84&gt;=plotting!$D$34,D84&lt;plotting!$I$40),"na",D84=plotting!$I$40,plotting!$J$40,AND(D84&gt;plotting!$I$40,D84&lt;plotting!$I$41,D84&lt;plotting!$D$40),"na",D84=plotting!$I$41,plotting!$J$41,AND(D84&gt;plotting!$I$41,D84&lt;plotting!$I$42,D84&lt;plotting!$D$40),"na",D84=plotting!$I$42,plotting!$J$42,AND(D84&gt;plotting!$I$42,D84&lt;=plotting!$D$40),"na",AND(D84&gt;plotting!$D$40,D84&lt;=plotting!$C$49),"na",AND(D84&gt;plotting!$C$49,D84&lt;=plotting!$D$49),plotting!$E$49,D84&gt;plotting!$D$49,"na")</f>
        <v>na</v>
      </c>
      <c r="N84" s="11" cm="1">
        <f t="array" ref="N84">_xlfn.IFS(D84&lt;plotting!$C$32+2.5,"na",AND(D84&gt;=plotting!$C$32,D84&lt;plotting!$D$32),plotting!$G$32,AND(D84&gt;=plotting!$D$32,D84&lt;plotting!$C$33+2.5),"na",AND(D84&gt;=plotting!$C$33,D84&lt;plotting!$D$33),plotting!$G$33,AND(D84&gt;=plotting!$D$33,D84&lt;plotting!$C$34+2.5),"na",AND(D84&gt;=plotting!$C$34,D84&lt;plotting!$D$34),plotting!$G$34,AND(D84&gt;=plotting!$D$34,D84&lt;=plotting!$C$40),"na",AND(D84&gt;plotting!$C$40,D84&lt;=plotting!$D$40),plotting!$K$40,AND(D84&gt;plotting!$D$40,D84&lt;=plotting!$C$49),"na",AND(D84&gt;plotting!$C$49,D84&lt;=plotting!$F$49),plotting!$G$49,AND(D84&gt;plotting!$F$49,D84&lt;=plotting!$F$50),plotting!$G$50,AND(D84&gt;plotting!$F$50,D84&lt;=plotting!$F$51),plotting!$G$51,AND(D84&gt;plotting!$F$51,D84&lt;=plotting!$F$52),plotting!$G$52,AND(D84&gt;plotting!$F$52,D84&lt;=plotting!$F$53),plotting!$G$53,AND(D84&gt;plotting!$F$53,D84&lt;=plotting!$D$49),plotting!$G$54,D84&gt;plotting!$D$49,"na")</f>
        <v>0</v>
      </c>
      <c r="O84" s="11" t="str">
        <f>IF(AND(D84&gt;plotting!$C$40,D84&lt;=plotting!$D$40),plotting!$H$40,"na")</f>
        <v>na</v>
      </c>
      <c r="P84" t="str">
        <f>IF(AND(D84&gt;plotting!$C$40,D84&lt;=plotting!$D$40),plotting!$L$40,"na")</f>
        <v>na</v>
      </c>
      <c r="Q84" t="str">
        <f>IF(AND(D84&gt;plotting!$C$40,D84&lt;=plotting!$D$40),plotting!$J$43,"na")</f>
        <v>na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35">
      <c r="A85" s="11">
        <f>IF(plotting!$D$4&gt;0,plotting!$D$4,"na")</f>
        <v>5</v>
      </c>
      <c r="B85" s="11" t="str">
        <f>IF(plotting!$D$10&gt;0,plotting!$D$10,"na")</f>
        <v>idr4000_h24</v>
      </c>
      <c r="C85" s="11" t="str">
        <f>IF(plotting!$D$11&gt;0,plotting!$D$11,"na")</f>
        <v>t1</v>
      </c>
      <c r="D85" s="11">
        <v>42</v>
      </c>
      <c r="E85" s="11" t="str">
        <f>IF(plotting!$D$5&gt;0,plotting!$D$5,"na")</f>
        <v>M</v>
      </c>
      <c r="F85" s="11">
        <f>IF(plotting!$D$7&gt;0,plotting!$D$7,"na")</f>
        <v>180</v>
      </c>
      <c r="G85" s="11">
        <f>IF(plotting!$D$8&gt;0,plotting!$D$8,"na")</f>
        <v>74.599999999999994</v>
      </c>
      <c r="H85" s="11">
        <f>IF(AND(plotting!$D$6&gt;0,plotting!$D$12&gt;0),(plotting!$D$12-plotting!$D$6)/365,"na")</f>
        <v>23.183561643835617</v>
      </c>
      <c r="I85" s="11">
        <f>IF(plotting!$D$18&gt;0,plotting!$D$18,"na")</f>
        <v>18.8</v>
      </c>
      <c r="J85" s="11">
        <f>IF(plotting!$D$19&gt;0,plotting!$D$19,"na")</f>
        <v>66</v>
      </c>
      <c r="K85" s="11">
        <f>IF(plotting!$D$13&gt;0,plotting!$D$13*24,"na")</f>
        <v>9.4666666666666668</v>
      </c>
      <c r="L85" s="12" t="str" cm="1">
        <f t="array" ref="L85">_xlfn.IFS(D85&lt;plotting!$C$32+2.5,"na",AND(D85=plotting!$C$32+2.5,D85&lt;=plotting!$D$32),"sub_25.1",AND(D85=plotting!$C$32+3,D85&lt;=plotting!$D$32),"sub_25.2",AND(D85=plotting!$C$32+3.5,D85&lt;=plotting!$D$32),"sub_25.3",AND(D85=plotting!$C$32+4,D85&lt;=plotting!$D$32),"sub_25.4",AND(D85=plotting!$C$32+4.5,D85&lt;=plotting!$D$32),"sub_25.5",AND(D85=plotting!$C$32+5,D85&lt;plotting!$D$32),"sub_25.6",AND(D85&gt;=plotting!$D$32,D85&lt;plotting!$C$33+2.5),"na",AND(D85=plotting!$C$33+2.5,D85&lt;=plotting!$D$33),"sub_40.1",AND(D85=plotting!$C$33+3,D85&lt;=plotting!$D$33),"sub_40.2",AND(D85=plotting!$C$33+3.5,D85&lt;=plotting!$D$33),"sub_40.3",AND(D85=plotting!$C$33+4,D85&lt;=plotting!$D$33),"sub_40.4",AND(D85=plotting!$C$33+4.5,D85&lt;=plotting!$D$33),"sub_40.5",AND(D85=plotting!$C$33+5,D85&lt;plotting!$D$33),"sub_40.6",AND(D85&gt;=plotting!$D$33,D85&lt;plotting!$C$34+2.5),"na",AND(D85=plotting!$C$34+2.5,D85&lt;=plotting!$D$34),"new_40.1",AND(D85=plotting!$C$34+3,D85&lt;=plotting!$D$34),"new_40.2",AND(D85=plotting!$C$34+3.5,D85&lt;=plotting!$D$34),"new_40.3",AND(D85=plotting!$C$34+4,D85&lt;=plotting!$D$34),"new_40.4",AND(D85=plotting!$C$34+4.5,D85&lt;=plotting!$D$34),"new_40.5",AND(D85=plotting!$C$34+5,D85&lt;plotting!$D$34),"new_40.6",AND(D85&gt;=plotting!$D$34,D85&lt;=plotting!$C$40),"na",AND(D85=plotting!$C$40+0.5,D85&lt;=plotting!$D$40),"max.1",AND(D85=plotting!$C$40+1,D85&lt;=plotting!$D$40),"max.2",AND(D85=plotting!$C$40+1.5,D85&lt;=plotting!$D$40),"max.3",AND(D85=plotting!$C$40+2,D85&lt;=plotting!$D$40),"max.4",AND(D85=plotting!$C$40+2.5,D85&lt;=plotting!$D$40),"max.5",AND(D85=plotting!$C$40+3,D85&lt;=plotting!$D$40),"max.6",AND(D85=plotting!$C$40+3.5,D85&lt;=plotting!$D$40),"max.7",AND(D85=plotting!$C$40+4,D85&lt;=plotting!$D$40),"max.8",AND(D85=plotting!$C$40+4.5,D85&lt;=plotting!$D$40),"max.9",AND(D85=plotting!$C$40+5,D85&lt;=plotting!$D$40),"max.10",AND(D85=plotting!$C$40+5.5,D85&lt;=plotting!$D$40),"max.11",AND(D85=plotting!$C$40+6,D85&lt;=plotting!$D$40),"max.12",AND(D85=plotting!$C$40+6.5,D85&lt;=plotting!$D$40),"max.13",AND(D85=plotting!$C$40+7,D85&lt;=plotting!$D$40),"max.14",AND(D85=plotting!$C$40+7.5,D85&lt;=plotting!$D$40),"max.15",AND(D85=plotting!$C$40+8,D85&lt;=plotting!$D$40),"max.16",AND(D85=plotting!$C$40+8.5,D85&lt;=plotting!$D$40),"max.17",AND(D85=plotting!$C$40+9,D85&lt;=plotting!$D$40),"max.18",AND(D85=plotting!$C$40+9.5,D85&lt;=plotting!$D$40),"max.19",AND(D85=plotting!$C$40+10,D85&lt;=plotting!$D$40),"max.20",AND(D85=plotting!$C$40+10.5,D85&lt;=plotting!$D$40),"max.21",AND(D85=plotting!$C$40+11,D85&lt;=plotting!$D$40),"max.22",AND(D85=plotting!$C$40+11.5,D85&lt;=plotting!$D$40),"max.23",AND(D85=plotting!$C$40+12,D85&lt;=plotting!$D$40),"max.24",AND(D85=plotting!$C$40+12.5,D85&lt;=plotting!$D$40),"max.25",AND(D85=plotting!$C$40+13,D85&lt;=plotting!$D$40),"max.26",AND(D85=plotting!$C$40+13.5,D85&lt;=plotting!$D$40),"max.27",AND(D85=plotting!$C$40+14,D85&lt;=plotting!$D$40),"max.28",AND(D85=plotting!$C$40+14.5,D85&lt;=plotting!$D$40),"max.29",AND(D85=plotting!$C$40+15,D85&lt;=plotting!$D$40),"max.30",AND(D85&gt;plotting!$D$40,D85&lt;=plotting!$C$49),"na",AND(D85=plotting!$C$49+0.5,D85&lt;=plotting!$D$49),"per.1",AND(D85=plotting!$C$49+1,D85&lt;=plotting!$D$49),"per.2",AND(D85=plotting!$C$49+1.5,D85&lt;=plotting!$D$49),"per.3",AND(D85=plotting!$C$49+2,D85&lt;=plotting!$D$49),"per.4",AND(D85=plotting!$C$49+2.5,D85&lt;=plotting!$D$49),"per.5",AND(D85=plotting!$C$49+3,D85&lt;=plotting!$D$49),"per.6",AND(D85=plotting!$C$49+3.5,D85&lt;=plotting!$D$49),"per.7",AND(D85=plotting!$C$49+4,D85&lt;=plotting!$D$49),"per.8",AND(D85=plotting!$C$49+4.5,D85&lt;=plotting!$D$49),"per.9",AND(D85=plotting!$C$49+5,D85&lt;=plotting!$D$49),"per.10",AND(D85=plotting!$C$49+5.5,D85&lt;=plotting!$D$49),"per.11",AND(D85=plotting!$C$49+6,D85&lt;=plotting!$D$49),"per.12",AND(D85=plotting!$C$49+6.5,D85&lt;=plotting!$D$49),"per.13",AND(D85=plotting!$C$49+7,D85&lt;=plotting!$D$49),"per.14",AND(D85=plotting!$C$49+7.5,D85&lt;=plotting!$D$49),"per.15",AND(D85=plotting!$C$49+8,D85&lt;=plotting!$D$49),"per.16",AND(D85=plotting!$C$49+8.5,D85&lt;=plotting!$D$49),"per.17",AND(D85=plotting!$C$49+9,D85&lt;=plotting!$D$49),"per.18",AND(D85=plotting!$C$49+9.5,D85&lt;=plotting!$D$49),"per.19",AND(D85=plotting!$C$49+10,D85&lt;=plotting!$D$49),"per.20",AND(D85=plotting!$C$49+10.5,D85&lt;=plotting!$D$49),"per.21",AND(D85=plotting!$C$49+11,D85&lt;=plotting!$D$49),"per.22",AND(D85=plotting!$C$49+11.5,D85&lt;=plotting!$D$49),"per.23",AND(D85=plotting!$C$49+12,D85&lt;=plotting!$D$49),"per.24",AND(D85=plotting!$C$49+12.5,D85&lt;=plotting!$D$49),"per.25",AND(D85=plotting!$C$49+13,D85&lt;=plotting!$D$49),"per.26",AND(D85=plotting!$C$49+13.5,D85&lt;=plotting!$D$49),"per.27",AND(D85=plotting!$C$49+14,D85&lt;=plotting!$D$49),"per.28",AND(D85=plotting!$C$49+14.5,D85&lt;=plotting!$D$49),"per.29",AND(D85=plotting!$C$49+15,D85&lt;=plotting!$D$49),"per.30",D85&gt;plotting!$D$49,"na")</f>
        <v>na</v>
      </c>
      <c r="M85" s="11" t="str" cm="1">
        <f t="array" ref="M85">_xlfn.IFS(D85&lt;plotting!$C$32+2.5,"na",AND(D85&gt;=plotting!$C$32,D85&lt;plotting!$D$32),plotting!$F$32,AND(D85&gt;=plotting!$D$32,D85&lt;plotting!$C$33+2.5),"na",AND(D85&gt;=plotting!$C$33,D85&lt;plotting!$D$33),plotting!$F$33,AND(D85&gt;=plotting!$D$33,D85&lt;plotting!$C$34+2.5),"na",AND(D85&gt;=plotting!$C$34,D85&lt;plotting!$D$34),plotting!$F$34,AND(D85&gt;=plotting!$D$34,D85&lt;plotting!$I$40),"na",D85=plotting!$I$40,plotting!$J$40,AND(D85&gt;plotting!$I$40,D85&lt;plotting!$I$41,D85&lt;plotting!$D$40),"na",D85=plotting!$I$41,plotting!$J$41,AND(D85&gt;plotting!$I$41,D85&lt;plotting!$I$42,D85&lt;plotting!$D$40),"na",D85=plotting!$I$42,plotting!$J$42,AND(D85&gt;plotting!$I$42,D85&lt;=plotting!$D$40),"na",AND(D85&gt;plotting!$D$40,D85&lt;=plotting!$C$49),"na",AND(D85&gt;plotting!$C$49,D85&lt;=plotting!$D$49),plotting!$E$49,D85&gt;plotting!$D$49,"na")</f>
        <v>na</v>
      </c>
      <c r="N85" s="11" cm="1">
        <f t="array" ref="N85">_xlfn.IFS(D85&lt;plotting!$C$32+2.5,"na",AND(D85&gt;=plotting!$C$32,D85&lt;plotting!$D$32),plotting!$G$32,AND(D85&gt;=plotting!$D$32,D85&lt;plotting!$C$33+2.5),"na",AND(D85&gt;=plotting!$C$33,D85&lt;plotting!$D$33),plotting!$G$33,AND(D85&gt;=plotting!$D$33,D85&lt;plotting!$C$34+2.5),"na",AND(D85&gt;=plotting!$C$34,D85&lt;plotting!$D$34),plotting!$G$34,AND(D85&gt;=plotting!$D$34,D85&lt;=plotting!$C$40),"na",AND(D85&gt;plotting!$C$40,D85&lt;=plotting!$D$40),plotting!$K$40,AND(D85&gt;plotting!$D$40,D85&lt;=plotting!$C$49),"na",AND(D85&gt;plotting!$C$49,D85&lt;=plotting!$F$49),plotting!$G$49,AND(D85&gt;plotting!$F$49,D85&lt;=plotting!$F$50),plotting!$G$50,AND(D85&gt;plotting!$F$50,D85&lt;=plotting!$F$51),plotting!$G$51,AND(D85&gt;plotting!$F$51,D85&lt;=plotting!$F$52),plotting!$G$52,AND(D85&gt;plotting!$F$52,D85&lt;=plotting!$F$53),plotting!$G$53,AND(D85&gt;plotting!$F$53,D85&lt;=plotting!$D$49),plotting!$G$54,D85&gt;plotting!$D$49,"na")</f>
        <v>0</v>
      </c>
      <c r="O85" s="11" t="str">
        <f>IF(AND(D85&gt;plotting!$C$40,D85&lt;=plotting!$D$40),plotting!$H$40,"na")</f>
        <v>na</v>
      </c>
      <c r="P85" t="str">
        <f>IF(AND(D85&gt;plotting!$C$40,D85&lt;=plotting!$D$40),plotting!$L$40,"na")</f>
        <v>na</v>
      </c>
      <c r="Q85" t="str">
        <f>IF(AND(D85&gt;plotting!$C$40,D85&lt;=plotting!$D$40),plotting!$J$43,"na")</f>
        <v>na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35">
      <c r="A86" s="11">
        <f>IF(plotting!$D$4&gt;0,plotting!$D$4,"na")</f>
        <v>5</v>
      </c>
      <c r="B86" s="11" t="str">
        <f>IF(plotting!$D$10&gt;0,plotting!$D$10,"na")</f>
        <v>idr4000_h24</v>
      </c>
      <c r="C86" s="11" t="str">
        <f>IF(plotting!$D$11&gt;0,plotting!$D$11,"na")</f>
        <v>t1</v>
      </c>
      <c r="D86" s="11">
        <v>42.5</v>
      </c>
      <c r="E86" s="11" t="str">
        <f>IF(plotting!$D$5&gt;0,plotting!$D$5,"na")</f>
        <v>M</v>
      </c>
      <c r="F86" s="11">
        <f>IF(plotting!$D$7&gt;0,plotting!$D$7,"na")</f>
        <v>180</v>
      </c>
      <c r="G86" s="11">
        <f>IF(plotting!$D$8&gt;0,plotting!$D$8,"na")</f>
        <v>74.599999999999994</v>
      </c>
      <c r="H86" s="11">
        <f>IF(AND(plotting!$D$6&gt;0,plotting!$D$12&gt;0),(plotting!$D$12-plotting!$D$6)/365,"na")</f>
        <v>23.183561643835617</v>
      </c>
      <c r="I86" s="11">
        <f>IF(plotting!$D$18&gt;0,plotting!$D$18,"na")</f>
        <v>18.8</v>
      </c>
      <c r="J86" s="11">
        <f>IF(plotting!$D$19&gt;0,plotting!$D$19,"na")</f>
        <v>66</v>
      </c>
      <c r="K86" s="11">
        <f>IF(plotting!$D$13&gt;0,plotting!$D$13*24,"na")</f>
        <v>9.4666666666666668</v>
      </c>
      <c r="L86" s="12" t="str" cm="1">
        <f t="array" ref="L86">_xlfn.IFS(D86&lt;plotting!$C$32+2.5,"na",AND(D86=plotting!$C$32+2.5,D86&lt;=plotting!$D$32),"sub_25.1",AND(D86=plotting!$C$32+3,D86&lt;=plotting!$D$32),"sub_25.2",AND(D86=plotting!$C$32+3.5,D86&lt;=plotting!$D$32),"sub_25.3",AND(D86=plotting!$C$32+4,D86&lt;=plotting!$D$32),"sub_25.4",AND(D86=plotting!$C$32+4.5,D86&lt;=plotting!$D$32),"sub_25.5",AND(D86=plotting!$C$32+5,D86&lt;plotting!$D$32),"sub_25.6",AND(D86&gt;=plotting!$D$32,D86&lt;plotting!$C$33+2.5),"na",AND(D86=plotting!$C$33+2.5,D86&lt;=plotting!$D$33),"sub_40.1",AND(D86=plotting!$C$33+3,D86&lt;=plotting!$D$33),"sub_40.2",AND(D86=plotting!$C$33+3.5,D86&lt;=plotting!$D$33),"sub_40.3",AND(D86=plotting!$C$33+4,D86&lt;=plotting!$D$33),"sub_40.4",AND(D86=plotting!$C$33+4.5,D86&lt;=plotting!$D$33),"sub_40.5",AND(D86=plotting!$C$33+5,D86&lt;plotting!$D$33),"sub_40.6",AND(D86&gt;=plotting!$D$33,D86&lt;plotting!$C$34+2.5),"na",AND(D86=plotting!$C$34+2.5,D86&lt;=plotting!$D$34),"new_40.1",AND(D86=plotting!$C$34+3,D86&lt;=plotting!$D$34),"new_40.2",AND(D86=plotting!$C$34+3.5,D86&lt;=plotting!$D$34),"new_40.3",AND(D86=plotting!$C$34+4,D86&lt;=plotting!$D$34),"new_40.4",AND(D86=plotting!$C$34+4.5,D86&lt;=plotting!$D$34),"new_40.5",AND(D86=plotting!$C$34+5,D86&lt;plotting!$D$34),"new_40.6",AND(D86&gt;=plotting!$D$34,D86&lt;=plotting!$C$40),"na",AND(D86=plotting!$C$40+0.5,D86&lt;=plotting!$D$40),"max.1",AND(D86=plotting!$C$40+1,D86&lt;=plotting!$D$40),"max.2",AND(D86=plotting!$C$40+1.5,D86&lt;=plotting!$D$40),"max.3",AND(D86=plotting!$C$40+2,D86&lt;=plotting!$D$40),"max.4",AND(D86=plotting!$C$40+2.5,D86&lt;=plotting!$D$40),"max.5",AND(D86=plotting!$C$40+3,D86&lt;=plotting!$D$40),"max.6",AND(D86=plotting!$C$40+3.5,D86&lt;=plotting!$D$40),"max.7",AND(D86=plotting!$C$40+4,D86&lt;=plotting!$D$40),"max.8",AND(D86=plotting!$C$40+4.5,D86&lt;=plotting!$D$40),"max.9",AND(D86=plotting!$C$40+5,D86&lt;=plotting!$D$40),"max.10",AND(D86=plotting!$C$40+5.5,D86&lt;=plotting!$D$40),"max.11",AND(D86=plotting!$C$40+6,D86&lt;=plotting!$D$40),"max.12",AND(D86=plotting!$C$40+6.5,D86&lt;=plotting!$D$40),"max.13",AND(D86=plotting!$C$40+7,D86&lt;=plotting!$D$40),"max.14",AND(D86=plotting!$C$40+7.5,D86&lt;=plotting!$D$40),"max.15",AND(D86=plotting!$C$40+8,D86&lt;=plotting!$D$40),"max.16",AND(D86=plotting!$C$40+8.5,D86&lt;=plotting!$D$40),"max.17",AND(D86=plotting!$C$40+9,D86&lt;=plotting!$D$40),"max.18",AND(D86=plotting!$C$40+9.5,D86&lt;=plotting!$D$40),"max.19",AND(D86=plotting!$C$40+10,D86&lt;=plotting!$D$40),"max.20",AND(D86=plotting!$C$40+10.5,D86&lt;=plotting!$D$40),"max.21",AND(D86=plotting!$C$40+11,D86&lt;=plotting!$D$40),"max.22",AND(D86=plotting!$C$40+11.5,D86&lt;=plotting!$D$40),"max.23",AND(D86=plotting!$C$40+12,D86&lt;=plotting!$D$40),"max.24",AND(D86=plotting!$C$40+12.5,D86&lt;=plotting!$D$40),"max.25",AND(D86=plotting!$C$40+13,D86&lt;=plotting!$D$40),"max.26",AND(D86=plotting!$C$40+13.5,D86&lt;=plotting!$D$40),"max.27",AND(D86=plotting!$C$40+14,D86&lt;=plotting!$D$40),"max.28",AND(D86=plotting!$C$40+14.5,D86&lt;=plotting!$D$40),"max.29",AND(D86=plotting!$C$40+15,D86&lt;=plotting!$D$40),"max.30",AND(D86&gt;plotting!$D$40,D86&lt;=plotting!$C$49),"na",AND(D86=plotting!$C$49+0.5,D86&lt;=plotting!$D$49),"per.1",AND(D86=plotting!$C$49+1,D86&lt;=plotting!$D$49),"per.2",AND(D86=plotting!$C$49+1.5,D86&lt;=plotting!$D$49),"per.3",AND(D86=plotting!$C$49+2,D86&lt;=plotting!$D$49),"per.4",AND(D86=plotting!$C$49+2.5,D86&lt;=plotting!$D$49),"per.5",AND(D86=plotting!$C$49+3,D86&lt;=plotting!$D$49),"per.6",AND(D86=plotting!$C$49+3.5,D86&lt;=plotting!$D$49),"per.7",AND(D86=plotting!$C$49+4,D86&lt;=plotting!$D$49),"per.8",AND(D86=plotting!$C$49+4.5,D86&lt;=plotting!$D$49),"per.9",AND(D86=plotting!$C$49+5,D86&lt;=plotting!$D$49),"per.10",AND(D86=plotting!$C$49+5.5,D86&lt;=plotting!$D$49),"per.11",AND(D86=plotting!$C$49+6,D86&lt;=plotting!$D$49),"per.12",AND(D86=plotting!$C$49+6.5,D86&lt;=plotting!$D$49),"per.13",AND(D86=plotting!$C$49+7,D86&lt;=plotting!$D$49),"per.14",AND(D86=plotting!$C$49+7.5,D86&lt;=plotting!$D$49),"per.15",AND(D86=plotting!$C$49+8,D86&lt;=plotting!$D$49),"per.16",AND(D86=plotting!$C$49+8.5,D86&lt;=plotting!$D$49),"per.17",AND(D86=plotting!$C$49+9,D86&lt;=plotting!$D$49),"per.18",AND(D86=plotting!$C$49+9.5,D86&lt;=plotting!$D$49),"per.19",AND(D86=plotting!$C$49+10,D86&lt;=plotting!$D$49),"per.20",AND(D86=plotting!$C$49+10.5,D86&lt;=plotting!$D$49),"per.21",AND(D86=plotting!$C$49+11,D86&lt;=plotting!$D$49),"per.22",AND(D86=plotting!$C$49+11.5,D86&lt;=plotting!$D$49),"per.23",AND(D86=plotting!$C$49+12,D86&lt;=plotting!$D$49),"per.24",AND(D86=plotting!$C$49+12.5,D86&lt;=plotting!$D$49),"per.25",AND(D86=plotting!$C$49+13,D86&lt;=plotting!$D$49),"per.26",AND(D86=plotting!$C$49+13.5,D86&lt;=plotting!$D$49),"per.27",AND(D86=plotting!$C$49+14,D86&lt;=plotting!$D$49),"per.28",AND(D86=plotting!$C$49+14.5,D86&lt;=plotting!$D$49),"per.29",AND(D86=plotting!$C$49+15,D86&lt;=plotting!$D$49),"per.30",D86&gt;plotting!$D$49,"na")</f>
        <v>na</v>
      </c>
      <c r="M86" s="11" t="str" cm="1">
        <f t="array" ref="M86">_xlfn.IFS(D86&lt;plotting!$C$32+2.5,"na",AND(D86&gt;=plotting!$C$32,D86&lt;plotting!$D$32),plotting!$F$32,AND(D86&gt;=plotting!$D$32,D86&lt;plotting!$C$33+2.5),"na",AND(D86&gt;=plotting!$C$33,D86&lt;plotting!$D$33),plotting!$F$33,AND(D86&gt;=plotting!$D$33,D86&lt;plotting!$C$34+2.5),"na",AND(D86&gt;=plotting!$C$34,D86&lt;plotting!$D$34),plotting!$F$34,AND(D86&gt;=plotting!$D$34,D86&lt;plotting!$I$40),"na",D86=plotting!$I$40,plotting!$J$40,AND(D86&gt;plotting!$I$40,D86&lt;plotting!$I$41,D86&lt;plotting!$D$40),"na",D86=plotting!$I$41,plotting!$J$41,AND(D86&gt;plotting!$I$41,D86&lt;plotting!$I$42,D86&lt;plotting!$D$40),"na",D86=plotting!$I$42,plotting!$J$42,AND(D86&gt;plotting!$I$42,D86&lt;=plotting!$D$40),"na",AND(D86&gt;plotting!$D$40,D86&lt;=plotting!$C$49),"na",AND(D86&gt;plotting!$C$49,D86&lt;=plotting!$D$49),plotting!$E$49,D86&gt;plotting!$D$49,"na")</f>
        <v>na</v>
      </c>
      <c r="N86" s="11" cm="1">
        <f t="array" ref="N86">_xlfn.IFS(D86&lt;plotting!$C$32+2.5,"na",AND(D86&gt;=plotting!$C$32,D86&lt;plotting!$D$32),plotting!$G$32,AND(D86&gt;=plotting!$D$32,D86&lt;plotting!$C$33+2.5),"na",AND(D86&gt;=plotting!$C$33,D86&lt;plotting!$D$33),plotting!$G$33,AND(D86&gt;=plotting!$D$33,D86&lt;plotting!$C$34+2.5),"na",AND(D86&gt;=plotting!$C$34,D86&lt;plotting!$D$34),plotting!$G$34,AND(D86&gt;=plotting!$D$34,D86&lt;=plotting!$C$40),"na",AND(D86&gt;plotting!$C$40,D86&lt;=plotting!$D$40),plotting!$K$40,AND(D86&gt;plotting!$D$40,D86&lt;=plotting!$C$49),"na",AND(D86&gt;plotting!$C$49,D86&lt;=plotting!$F$49),plotting!$G$49,AND(D86&gt;plotting!$F$49,D86&lt;=plotting!$F$50),plotting!$G$50,AND(D86&gt;plotting!$F$50,D86&lt;=plotting!$F$51),plotting!$G$51,AND(D86&gt;plotting!$F$51,D86&lt;=plotting!$F$52),plotting!$G$52,AND(D86&gt;plotting!$F$52,D86&lt;=plotting!$F$53),plotting!$G$53,AND(D86&gt;plotting!$F$53,D86&lt;=plotting!$D$49),plotting!$G$54,D86&gt;plotting!$D$49,"na")</f>
        <v>0</v>
      </c>
      <c r="O86" s="11" t="str">
        <f>IF(AND(D86&gt;plotting!$C$40,D86&lt;=plotting!$D$40),plotting!$H$40,"na")</f>
        <v>na</v>
      </c>
      <c r="P86" t="str">
        <f>IF(AND(D86&gt;plotting!$C$40,D86&lt;=plotting!$D$40),plotting!$L$40,"na")</f>
        <v>na</v>
      </c>
      <c r="Q86" t="str">
        <f>IF(AND(D86&gt;plotting!$C$40,D86&lt;=plotting!$D$40),plotting!$J$43,"na")</f>
        <v>na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35">
      <c r="A87" s="11">
        <f>IF(plotting!$D$4&gt;0,plotting!$D$4,"na")</f>
        <v>5</v>
      </c>
      <c r="B87" s="11" t="str">
        <f>IF(plotting!$D$10&gt;0,plotting!$D$10,"na")</f>
        <v>idr4000_h24</v>
      </c>
      <c r="C87" s="11" t="str">
        <f>IF(plotting!$D$11&gt;0,plotting!$D$11,"na")</f>
        <v>t1</v>
      </c>
      <c r="D87" s="11">
        <v>43</v>
      </c>
      <c r="E87" s="11" t="str">
        <f>IF(plotting!$D$5&gt;0,plotting!$D$5,"na")</f>
        <v>M</v>
      </c>
      <c r="F87" s="11">
        <f>IF(plotting!$D$7&gt;0,plotting!$D$7,"na")</f>
        <v>180</v>
      </c>
      <c r="G87" s="11">
        <f>IF(plotting!$D$8&gt;0,plotting!$D$8,"na")</f>
        <v>74.599999999999994</v>
      </c>
      <c r="H87" s="11">
        <f>IF(AND(plotting!$D$6&gt;0,plotting!$D$12&gt;0),(plotting!$D$12-plotting!$D$6)/365,"na")</f>
        <v>23.183561643835617</v>
      </c>
      <c r="I87" s="11">
        <f>IF(plotting!$D$18&gt;0,plotting!$D$18,"na")</f>
        <v>18.8</v>
      </c>
      <c r="J87" s="11">
        <f>IF(plotting!$D$19&gt;0,plotting!$D$19,"na")</f>
        <v>66</v>
      </c>
      <c r="K87" s="11">
        <f>IF(plotting!$D$13&gt;0,plotting!$D$13*24,"na")</f>
        <v>9.4666666666666668</v>
      </c>
      <c r="L87" s="12" t="str" cm="1">
        <f t="array" ref="L87">_xlfn.IFS(D87&lt;plotting!$C$32+2.5,"na",AND(D87=plotting!$C$32+2.5,D87&lt;=plotting!$D$32),"sub_25.1",AND(D87=plotting!$C$32+3,D87&lt;=plotting!$D$32),"sub_25.2",AND(D87=plotting!$C$32+3.5,D87&lt;=plotting!$D$32),"sub_25.3",AND(D87=plotting!$C$32+4,D87&lt;=plotting!$D$32),"sub_25.4",AND(D87=plotting!$C$32+4.5,D87&lt;=plotting!$D$32),"sub_25.5",AND(D87=plotting!$C$32+5,D87&lt;plotting!$D$32),"sub_25.6",AND(D87&gt;=plotting!$D$32,D87&lt;plotting!$C$33+2.5),"na",AND(D87=plotting!$C$33+2.5,D87&lt;=plotting!$D$33),"sub_40.1",AND(D87=plotting!$C$33+3,D87&lt;=plotting!$D$33),"sub_40.2",AND(D87=plotting!$C$33+3.5,D87&lt;=plotting!$D$33),"sub_40.3",AND(D87=plotting!$C$33+4,D87&lt;=plotting!$D$33),"sub_40.4",AND(D87=plotting!$C$33+4.5,D87&lt;=plotting!$D$33),"sub_40.5",AND(D87=plotting!$C$33+5,D87&lt;plotting!$D$33),"sub_40.6",AND(D87&gt;=plotting!$D$33,D87&lt;plotting!$C$34+2.5),"na",AND(D87=plotting!$C$34+2.5,D87&lt;=plotting!$D$34),"new_40.1",AND(D87=plotting!$C$34+3,D87&lt;=plotting!$D$34),"new_40.2",AND(D87=plotting!$C$34+3.5,D87&lt;=plotting!$D$34),"new_40.3",AND(D87=plotting!$C$34+4,D87&lt;=plotting!$D$34),"new_40.4",AND(D87=plotting!$C$34+4.5,D87&lt;=plotting!$D$34),"new_40.5",AND(D87=plotting!$C$34+5,D87&lt;plotting!$D$34),"new_40.6",AND(D87&gt;=plotting!$D$34,D87&lt;=plotting!$C$40),"na",AND(D87=plotting!$C$40+0.5,D87&lt;=plotting!$D$40),"max.1",AND(D87=plotting!$C$40+1,D87&lt;=plotting!$D$40),"max.2",AND(D87=plotting!$C$40+1.5,D87&lt;=plotting!$D$40),"max.3",AND(D87=plotting!$C$40+2,D87&lt;=plotting!$D$40),"max.4",AND(D87=plotting!$C$40+2.5,D87&lt;=plotting!$D$40),"max.5",AND(D87=plotting!$C$40+3,D87&lt;=plotting!$D$40),"max.6",AND(D87=plotting!$C$40+3.5,D87&lt;=plotting!$D$40),"max.7",AND(D87=plotting!$C$40+4,D87&lt;=plotting!$D$40),"max.8",AND(D87=plotting!$C$40+4.5,D87&lt;=plotting!$D$40),"max.9",AND(D87=plotting!$C$40+5,D87&lt;=plotting!$D$40),"max.10",AND(D87=plotting!$C$40+5.5,D87&lt;=plotting!$D$40),"max.11",AND(D87=plotting!$C$40+6,D87&lt;=plotting!$D$40),"max.12",AND(D87=plotting!$C$40+6.5,D87&lt;=plotting!$D$40),"max.13",AND(D87=plotting!$C$40+7,D87&lt;=plotting!$D$40),"max.14",AND(D87=plotting!$C$40+7.5,D87&lt;=plotting!$D$40),"max.15",AND(D87=plotting!$C$40+8,D87&lt;=plotting!$D$40),"max.16",AND(D87=plotting!$C$40+8.5,D87&lt;=plotting!$D$40),"max.17",AND(D87=plotting!$C$40+9,D87&lt;=plotting!$D$40),"max.18",AND(D87=plotting!$C$40+9.5,D87&lt;=plotting!$D$40),"max.19",AND(D87=plotting!$C$40+10,D87&lt;=plotting!$D$40),"max.20",AND(D87=plotting!$C$40+10.5,D87&lt;=plotting!$D$40),"max.21",AND(D87=plotting!$C$40+11,D87&lt;=plotting!$D$40),"max.22",AND(D87=plotting!$C$40+11.5,D87&lt;=plotting!$D$40),"max.23",AND(D87=plotting!$C$40+12,D87&lt;=plotting!$D$40),"max.24",AND(D87=plotting!$C$40+12.5,D87&lt;=plotting!$D$40),"max.25",AND(D87=plotting!$C$40+13,D87&lt;=plotting!$D$40),"max.26",AND(D87=plotting!$C$40+13.5,D87&lt;=plotting!$D$40),"max.27",AND(D87=plotting!$C$40+14,D87&lt;=plotting!$D$40),"max.28",AND(D87=plotting!$C$40+14.5,D87&lt;=plotting!$D$40),"max.29",AND(D87=plotting!$C$40+15,D87&lt;=plotting!$D$40),"max.30",AND(D87&gt;plotting!$D$40,D87&lt;=plotting!$C$49),"na",AND(D87=plotting!$C$49+0.5,D87&lt;=plotting!$D$49),"per.1",AND(D87=plotting!$C$49+1,D87&lt;=plotting!$D$49),"per.2",AND(D87=plotting!$C$49+1.5,D87&lt;=plotting!$D$49),"per.3",AND(D87=plotting!$C$49+2,D87&lt;=plotting!$D$49),"per.4",AND(D87=plotting!$C$49+2.5,D87&lt;=plotting!$D$49),"per.5",AND(D87=plotting!$C$49+3,D87&lt;=plotting!$D$49),"per.6",AND(D87=plotting!$C$49+3.5,D87&lt;=plotting!$D$49),"per.7",AND(D87=plotting!$C$49+4,D87&lt;=plotting!$D$49),"per.8",AND(D87=plotting!$C$49+4.5,D87&lt;=plotting!$D$49),"per.9",AND(D87=plotting!$C$49+5,D87&lt;=plotting!$D$49),"per.10",AND(D87=plotting!$C$49+5.5,D87&lt;=plotting!$D$49),"per.11",AND(D87=plotting!$C$49+6,D87&lt;=plotting!$D$49),"per.12",AND(D87=plotting!$C$49+6.5,D87&lt;=plotting!$D$49),"per.13",AND(D87=plotting!$C$49+7,D87&lt;=plotting!$D$49),"per.14",AND(D87=plotting!$C$49+7.5,D87&lt;=plotting!$D$49),"per.15",AND(D87=plotting!$C$49+8,D87&lt;=plotting!$D$49),"per.16",AND(D87=plotting!$C$49+8.5,D87&lt;=plotting!$D$49),"per.17",AND(D87=plotting!$C$49+9,D87&lt;=plotting!$D$49),"per.18",AND(D87=plotting!$C$49+9.5,D87&lt;=plotting!$D$49),"per.19",AND(D87=plotting!$C$49+10,D87&lt;=plotting!$D$49),"per.20",AND(D87=plotting!$C$49+10.5,D87&lt;=plotting!$D$49),"per.21",AND(D87=plotting!$C$49+11,D87&lt;=plotting!$D$49),"per.22",AND(D87=plotting!$C$49+11.5,D87&lt;=plotting!$D$49),"per.23",AND(D87=plotting!$C$49+12,D87&lt;=plotting!$D$49),"per.24",AND(D87=plotting!$C$49+12.5,D87&lt;=plotting!$D$49),"per.25",AND(D87=plotting!$C$49+13,D87&lt;=plotting!$D$49),"per.26",AND(D87=plotting!$C$49+13.5,D87&lt;=plotting!$D$49),"per.27",AND(D87=plotting!$C$49+14,D87&lt;=plotting!$D$49),"per.28",AND(D87=plotting!$C$49+14.5,D87&lt;=plotting!$D$49),"per.29",AND(D87=plotting!$C$49+15,D87&lt;=plotting!$D$49),"per.30",D87&gt;plotting!$D$49,"na")</f>
        <v>na</v>
      </c>
      <c r="M87" s="11" t="str" cm="1">
        <f t="array" ref="M87">_xlfn.IFS(D87&lt;plotting!$C$32+2.5,"na",AND(D87&gt;=plotting!$C$32,D87&lt;plotting!$D$32),plotting!$F$32,AND(D87&gt;=plotting!$D$32,D87&lt;plotting!$C$33+2.5),"na",AND(D87&gt;=plotting!$C$33,D87&lt;plotting!$D$33),plotting!$F$33,AND(D87&gt;=plotting!$D$33,D87&lt;plotting!$C$34+2.5),"na",AND(D87&gt;=plotting!$C$34,D87&lt;plotting!$D$34),plotting!$F$34,AND(D87&gt;=plotting!$D$34,D87&lt;plotting!$I$40),"na",D87=plotting!$I$40,plotting!$J$40,AND(D87&gt;plotting!$I$40,D87&lt;plotting!$I$41,D87&lt;plotting!$D$40),"na",D87=plotting!$I$41,plotting!$J$41,AND(D87&gt;plotting!$I$41,D87&lt;plotting!$I$42,D87&lt;plotting!$D$40),"na",D87=plotting!$I$42,plotting!$J$42,AND(D87&gt;plotting!$I$42,D87&lt;=plotting!$D$40),"na",AND(D87&gt;plotting!$D$40,D87&lt;=plotting!$C$49),"na",AND(D87&gt;plotting!$C$49,D87&lt;=plotting!$D$49),plotting!$E$49,D87&gt;plotting!$D$49,"na")</f>
        <v>na</v>
      </c>
      <c r="N87" s="11" cm="1">
        <f t="array" ref="N87">_xlfn.IFS(D87&lt;plotting!$C$32+2.5,"na",AND(D87&gt;=plotting!$C$32,D87&lt;plotting!$D$32),plotting!$G$32,AND(D87&gt;=plotting!$D$32,D87&lt;plotting!$C$33+2.5),"na",AND(D87&gt;=plotting!$C$33,D87&lt;plotting!$D$33),plotting!$G$33,AND(D87&gt;=plotting!$D$33,D87&lt;plotting!$C$34+2.5),"na",AND(D87&gt;=plotting!$C$34,D87&lt;plotting!$D$34),plotting!$G$34,AND(D87&gt;=plotting!$D$34,D87&lt;=plotting!$C$40),"na",AND(D87&gt;plotting!$C$40,D87&lt;=plotting!$D$40),plotting!$K$40,AND(D87&gt;plotting!$D$40,D87&lt;=plotting!$C$49),"na",AND(D87&gt;plotting!$C$49,D87&lt;=plotting!$F$49),plotting!$G$49,AND(D87&gt;plotting!$F$49,D87&lt;=plotting!$F$50),plotting!$G$50,AND(D87&gt;plotting!$F$50,D87&lt;=plotting!$F$51),plotting!$G$51,AND(D87&gt;plotting!$F$51,D87&lt;=plotting!$F$52),plotting!$G$52,AND(D87&gt;plotting!$F$52,D87&lt;=plotting!$F$53),plotting!$G$53,AND(D87&gt;plotting!$F$53,D87&lt;=plotting!$D$49),plotting!$G$54,D87&gt;plotting!$D$49,"na")</f>
        <v>0</v>
      </c>
      <c r="O87" s="11" t="str">
        <f>IF(AND(D87&gt;plotting!$C$40,D87&lt;=plotting!$D$40),plotting!$H$40,"na")</f>
        <v>na</v>
      </c>
      <c r="P87" t="str">
        <f>IF(AND(D87&gt;plotting!$C$40,D87&lt;=plotting!$D$40),plotting!$L$40,"na")</f>
        <v>na</v>
      </c>
      <c r="Q87" t="str">
        <f>IF(AND(D87&gt;plotting!$C$40,D87&lt;=plotting!$D$40),plotting!$J$43,"na")</f>
        <v>na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35">
      <c r="A88" s="11">
        <f>IF(plotting!$D$4&gt;0,plotting!$D$4,"na")</f>
        <v>5</v>
      </c>
      <c r="B88" s="11" t="str">
        <f>IF(plotting!$D$10&gt;0,plotting!$D$10,"na")</f>
        <v>idr4000_h24</v>
      </c>
      <c r="C88" s="11" t="str">
        <f>IF(plotting!$D$11&gt;0,plotting!$D$11,"na")</f>
        <v>t1</v>
      </c>
      <c r="D88" s="11">
        <v>43.5</v>
      </c>
      <c r="E88" s="11" t="str">
        <f>IF(plotting!$D$5&gt;0,plotting!$D$5,"na")</f>
        <v>M</v>
      </c>
      <c r="F88" s="11">
        <f>IF(plotting!$D$7&gt;0,plotting!$D$7,"na")</f>
        <v>180</v>
      </c>
      <c r="G88" s="11">
        <f>IF(plotting!$D$8&gt;0,plotting!$D$8,"na")</f>
        <v>74.599999999999994</v>
      </c>
      <c r="H88" s="11">
        <f>IF(AND(plotting!$D$6&gt;0,plotting!$D$12&gt;0),(plotting!$D$12-plotting!$D$6)/365,"na")</f>
        <v>23.183561643835617</v>
      </c>
      <c r="I88" s="11">
        <f>IF(plotting!$D$18&gt;0,plotting!$D$18,"na")</f>
        <v>18.8</v>
      </c>
      <c r="J88" s="11">
        <f>IF(plotting!$D$19&gt;0,plotting!$D$19,"na")</f>
        <v>66</v>
      </c>
      <c r="K88" s="11">
        <f>IF(plotting!$D$13&gt;0,plotting!$D$13*24,"na")</f>
        <v>9.4666666666666668</v>
      </c>
      <c r="L88" s="12" t="str" cm="1">
        <f t="array" ref="L88">_xlfn.IFS(D88&lt;plotting!$C$32+2.5,"na",AND(D88=plotting!$C$32+2.5,D88&lt;=plotting!$D$32),"sub_25.1",AND(D88=plotting!$C$32+3,D88&lt;=plotting!$D$32),"sub_25.2",AND(D88=plotting!$C$32+3.5,D88&lt;=plotting!$D$32),"sub_25.3",AND(D88=plotting!$C$32+4,D88&lt;=plotting!$D$32),"sub_25.4",AND(D88=plotting!$C$32+4.5,D88&lt;=plotting!$D$32),"sub_25.5",AND(D88=plotting!$C$32+5,D88&lt;plotting!$D$32),"sub_25.6",AND(D88&gt;=plotting!$D$32,D88&lt;plotting!$C$33+2.5),"na",AND(D88=plotting!$C$33+2.5,D88&lt;=plotting!$D$33),"sub_40.1",AND(D88=plotting!$C$33+3,D88&lt;=plotting!$D$33),"sub_40.2",AND(D88=plotting!$C$33+3.5,D88&lt;=plotting!$D$33),"sub_40.3",AND(D88=plotting!$C$33+4,D88&lt;=plotting!$D$33),"sub_40.4",AND(D88=plotting!$C$33+4.5,D88&lt;=plotting!$D$33),"sub_40.5",AND(D88=plotting!$C$33+5,D88&lt;plotting!$D$33),"sub_40.6",AND(D88&gt;=plotting!$D$33,D88&lt;plotting!$C$34+2.5),"na",AND(D88=plotting!$C$34+2.5,D88&lt;=plotting!$D$34),"new_40.1",AND(D88=plotting!$C$34+3,D88&lt;=plotting!$D$34),"new_40.2",AND(D88=plotting!$C$34+3.5,D88&lt;=plotting!$D$34),"new_40.3",AND(D88=plotting!$C$34+4,D88&lt;=plotting!$D$34),"new_40.4",AND(D88=plotting!$C$34+4.5,D88&lt;=plotting!$D$34),"new_40.5",AND(D88=plotting!$C$34+5,D88&lt;plotting!$D$34),"new_40.6",AND(D88&gt;=plotting!$D$34,D88&lt;=plotting!$C$40),"na",AND(D88=plotting!$C$40+0.5,D88&lt;=plotting!$D$40),"max.1",AND(D88=plotting!$C$40+1,D88&lt;=plotting!$D$40),"max.2",AND(D88=plotting!$C$40+1.5,D88&lt;=plotting!$D$40),"max.3",AND(D88=plotting!$C$40+2,D88&lt;=plotting!$D$40),"max.4",AND(D88=plotting!$C$40+2.5,D88&lt;=plotting!$D$40),"max.5",AND(D88=plotting!$C$40+3,D88&lt;=plotting!$D$40),"max.6",AND(D88=plotting!$C$40+3.5,D88&lt;=plotting!$D$40),"max.7",AND(D88=plotting!$C$40+4,D88&lt;=plotting!$D$40),"max.8",AND(D88=plotting!$C$40+4.5,D88&lt;=plotting!$D$40),"max.9",AND(D88=plotting!$C$40+5,D88&lt;=plotting!$D$40),"max.10",AND(D88=plotting!$C$40+5.5,D88&lt;=plotting!$D$40),"max.11",AND(D88=plotting!$C$40+6,D88&lt;=plotting!$D$40),"max.12",AND(D88=plotting!$C$40+6.5,D88&lt;=plotting!$D$40),"max.13",AND(D88=plotting!$C$40+7,D88&lt;=plotting!$D$40),"max.14",AND(D88=plotting!$C$40+7.5,D88&lt;=plotting!$D$40),"max.15",AND(D88=plotting!$C$40+8,D88&lt;=plotting!$D$40),"max.16",AND(D88=plotting!$C$40+8.5,D88&lt;=plotting!$D$40),"max.17",AND(D88=plotting!$C$40+9,D88&lt;=plotting!$D$40),"max.18",AND(D88=plotting!$C$40+9.5,D88&lt;=plotting!$D$40),"max.19",AND(D88=plotting!$C$40+10,D88&lt;=plotting!$D$40),"max.20",AND(D88=plotting!$C$40+10.5,D88&lt;=plotting!$D$40),"max.21",AND(D88=plotting!$C$40+11,D88&lt;=plotting!$D$40),"max.22",AND(D88=plotting!$C$40+11.5,D88&lt;=plotting!$D$40),"max.23",AND(D88=plotting!$C$40+12,D88&lt;=plotting!$D$40),"max.24",AND(D88=plotting!$C$40+12.5,D88&lt;=plotting!$D$40),"max.25",AND(D88=plotting!$C$40+13,D88&lt;=plotting!$D$40),"max.26",AND(D88=plotting!$C$40+13.5,D88&lt;=plotting!$D$40),"max.27",AND(D88=plotting!$C$40+14,D88&lt;=plotting!$D$40),"max.28",AND(D88=plotting!$C$40+14.5,D88&lt;=plotting!$D$40),"max.29",AND(D88=plotting!$C$40+15,D88&lt;=plotting!$D$40),"max.30",AND(D88&gt;plotting!$D$40,D88&lt;=plotting!$C$49),"na",AND(D88=plotting!$C$49+0.5,D88&lt;=plotting!$D$49),"per.1",AND(D88=plotting!$C$49+1,D88&lt;=plotting!$D$49),"per.2",AND(D88=plotting!$C$49+1.5,D88&lt;=plotting!$D$49),"per.3",AND(D88=plotting!$C$49+2,D88&lt;=plotting!$D$49),"per.4",AND(D88=plotting!$C$49+2.5,D88&lt;=plotting!$D$49),"per.5",AND(D88=plotting!$C$49+3,D88&lt;=plotting!$D$49),"per.6",AND(D88=plotting!$C$49+3.5,D88&lt;=plotting!$D$49),"per.7",AND(D88=plotting!$C$49+4,D88&lt;=plotting!$D$49),"per.8",AND(D88=plotting!$C$49+4.5,D88&lt;=plotting!$D$49),"per.9",AND(D88=plotting!$C$49+5,D88&lt;=plotting!$D$49),"per.10",AND(D88=plotting!$C$49+5.5,D88&lt;=plotting!$D$49),"per.11",AND(D88=plotting!$C$49+6,D88&lt;=plotting!$D$49),"per.12",AND(D88=plotting!$C$49+6.5,D88&lt;=plotting!$D$49),"per.13",AND(D88=plotting!$C$49+7,D88&lt;=plotting!$D$49),"per.14",AND(D88=plotting!$C$49+7.5,D88&lt;=plotting!$D$49),"per.15",AND(D88=plotting!$C$49+8,D88&lt;=plotting!$D$49),"per.16",AND(D88=plotting!$C$49+8.5,D88&lt;=plotting!$D$49),"per.17",AND(D88=plotting!$C$49+9,D88&lt;=plotting!$D$49),"per.18",AND(D88=plotting!$C$49+9.5,D88&lt;=plotting!$D$49),"per.19",AND(D88=plotting!$C$49+10,D88&lt;=plotting!$D$49),"per.20",AND(D88=plotting!$C$49+10.5,D88&lt;=plotting!$D$49),"per.21",AND(D88=plotting!$C$49+11,D88&lt;=plotting!$D$49),"per.22",AND(D88=plotting!$C$49+11.5,D88&lt;=plotting!$D$49),"per.23",AND(D88=plotting!$C$49+12,D88&lt;=plotting!$D$49),"per.24",AND(D88=plotting!$C$49+12.5,D88&lt;=plotting!$D$49),"per.25",AND(D88=plotting!$C$49+13,D88&lt;=plotting!$D$49),"per.26",AND(D88=plotting!$C$49+13.5,D88&lt;=plotting!$D$49),"per.27",AND(D88=plotting!$C$49+14,D88&lt;=plotting!$D$49),"per.28",AND(D88=plotting!$C$49+14.5,D88&lt;=plotting!$D$49),"per.29",AND(D88=plotting!$C$49+15,D88&lt;=plotting!$D$49),"per.30",D88&gt;plotting!$D$49,"na")</f>
        <v>na</v>
      </c>
      <c r="M88" s="11" t="str" cm="1">
        <f t="array" ref="M88">_xlfn.IFS(D88&lt;plotting!$C$32+2.5,"na",AND(D88&gt;=plotting!$C$32,D88&lt;plotting!$D$32),plotting!$F$32,AND(D88&gt;=plotting!$D$32,D88&lt;plotting!$C$33+2.5),"na",AND(D88&gt;=plotting!$C$33,D88&lt;plotting!$D$33),plotting!$F$33,AND(D88&gt;=plotting!$D$33,D88&lt;plotting!$C$34+2.5),"na",AND(D88&gt;=plotting!$C$34,D88&lt;plotting!$D$34),plotting!$F$34,AND(D88&gt;=plotting!$D$34,D88&lt;plotting!$I$40),"na",D88=plotting!$I$40,plotting!$J$40,AND(D88&gt;plotting!$I$40,D88&lt;plotting!$I$41,D88&lt;plotting!$D$40),"na",D88=plotting!$I$41,plotting!$J$41,AND(D88&gt;plotting!$I$41,D88&lt;plotting!$I$42,D88&lt;plotting!$D$40),"na",D88=plotting!$I$42,plotting!$J$42,AND(D88&gt;plotting!$I$42,D88&lt;=plotting!$D$40),"na",AND(D88&gt;plotting!$D$40,D88&lt;=plotting!$C$49),"na",AND(D88&gt;plotting!$C$49,D88&lt;=plotting!$D$49),plotting!$E$49,D88&gt;plotting!$D$49,"na")</f>
        <v>na</v>
      </c>
      <c r="N88" s="11" cm="1">
        <f t="array" ref="N88">_xlfn.IFS(D88&lt;plotting!$C$32+2.5,"na",AND(D88&gt;=plotting!$C$32,D88&lt;plotting!$D$32),plotting!$G$32,AND(D88&gt;=plotting!$D$32,D88&lt;plotting!$C$33+2.5),"na",AND(D88&gt;=plotting!$C$33,D88&lt;plotting!$D$33),plotting!$G$33,AND(D88&gt;=plotting!$D$33,D88&lt;plotting!$C$34+2.5),"na",AND(D88&gt;=plotting!$C$34,D88&lt;plotting!$D$34),plotting!$G$34,AND(D88&gt;=plotting!$D$34,D88&lt;=plotting!$C$40),"na",AND(D88&gt;plotting!$C$40,D88&lt;=plotting!$D$40),plotting!$K$40,AND(D88&gt;plotting!$D$40,D88&lt;=plotting!$C$49),"na",AND(D88&gt;plotting!$C$49,D88&lt;=plotting!$F$49),plotting!$G$49,AND(D88&gt;plotting!$F$49,D88&lt;=plotting!$F$50),plotting!$G$50,AND(D88&gt;plotting!$F$50,D88&lt;=plotting!$F$51),plotting!$G$51,AND(D88&gt;plotting!$F$51,D88&lt;=plotting!$F$52),plotting!$G$52,AND(D88&gt;plotting!$F$52,D88&lt;=plotting!$F$53),plotting!$G$53,AND(D88&gt;plotting!$F$53,D88&lt;=plotting!$D$49),plotting!$G$54,D88&gt;plotting!$D$49,"na")</f>
        <v>0</v>
      </c>
      <c r="O88" s="11" t="str">
        <f>IF(AND(D88&gt;plotting!$C$40,D88&lt;=plotting!$D$40),plotting!$H$40,"na")</f>
        <v>na</v>
      </c>
      <c r="P88" t="str">
        <f>IF(AND(D88&gt;plotting!$C$40,D88&lt;=plotting!$D$40),plotting!$L$40,"na")</f>
        <v>na</v>
      </c>
      <c r="Q88" t="str">
        <f>IF(AND(D88&gt;plotting!$C$40,D88&lt;=plotting!$D$40),plotting!$J$43,"na")</f>
        <v>na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35">
      <c r="A89" s="11">
        <f>IF(plotting!$D$4&gt;0,plotting!$D$4,"na")</f>
        <v>5</v>
      </c>
      <c r="B89" s="11" t="str">
        <f>IF(plotting!$D$10&gt;0,plotting!$D$10,"na")</f>
        <v>idr4000_h24</v>
      </c>
      <c r="C89" s="11" t="str">
        <f>IF(plotting!$D$11&gt;0,plotting!$D$11,"na")</f>
        <v>t1</v>
      </c>
      <c r="D89" s="11">
        <v>44</v>
      </c>
      <c r="E89" s="11" t="str">
        <f>IF(plotting!$D$5&gt;0,plotting!$D$5,"na")</f>
        <v>M</v>
      </c>
      <c r="F89" s="11">
        <f>IF(plotting!$D$7&gt;0,plotting!$D$7,"na")</f>
        <v>180</v>
      </c>
      <c r="G89" s="11">
        <f>IF(plotting!$D$8&gt;0,plotting!$D$8,"na")</f>
        <v>74.599999999999994</v>
      </c>
      <c r="H89" s="11">
        <f>IF(AND(plotting!$D$6&gt;0,plotting!$D$12&gt;0),(plotting!$D$12-plotting!$D$6)/365,"na")</f>
        <v>23.183561643835617</v>
      </c>
      <c r="I89" s="11">
        <f>IF(plotting!$D$18&gt;0,plotting!$D$18,"na")</f>
        <v>18.8</v>
      </c>
      <c r="J89" s="11">
        <f>IF(plotting!$D$19&gt;0,plotting!$D$19,"na")</f>
        <v>66</v>
      </c>
      <c r="K89" s="11">
        <f>IF(plotting!$D$13&gt;0,plotting!$D$13*24,"na")</f>
        <v>9.4666666666666668</v>
      </c>
      <c r="L89" s="12" t="str" cm="1">
        <f t="array" ref="L89">_xlfn.IFS(D89&lt;plotting!$C$32+2.5,"na",AND(D89=plotting!$C$32+2.5,D89&lt;=plotting!$D$32),"sub_25.1",AND(D89=plotting!$C$32+3,D89&lt;=plotting!$D$32),"sub_25.2",AND(D89=plotting!$C$32+3.5,D89&lt;=plotting!$D$32),"sub_25.3",AND(D89=plotting!$C$32+4,D89&lt;=plotting!$D$32),"sub_25.4",AND(D89=plotting!$C$32+4.5,D89&lt;=plotting!$D$32),"sub_25.5",AND(D89=plotting!$C$32+5,D89&lt;plotting!$D$32),"sub_25.6",AND(D89&gt;=plotting!$D$32,D89&lt;plotting!$C$33+2.5),"na",AND(D89=plotting!$C$33+2.5,D89&lt;=plotting!$D$33),"sub_40.1",AND(D89=plotting!$C$33+3,D89&lt;=plotting!$D$33),"sub_40.2",AND(D89=plotting!$C$33+3.5,D89&lt;=plotting!$D$33),"sub_40.3",AND(D89=plotting!$C$33+4,D89&lt;=plotting!$D$33),"sub_40.4",AND(D89=plotting!$C$33+4.5,D89&lt;=plotting!$D$33),"sub_40.5",AND(D89=plotting!$C$33+5,D89&lt;plotting!$D$33),"sub_40.6",AND(D89&gt;=plotting!$D$33,D89&lt;plotting!$C$34+2.5),"na",AND(D89=plotting!$C$34+2.5,D89&lt;=plotting!$D$34),"new_40.1",AND(D89=plotting!$C$34+3,D89&lt;=plotting!$D$34),"new_40.2",AND(D89=plotting!$C$34+3.5,D89&lt;=plotting!$D$34),"new_40.3",AND(D89=plotting!$C$34+4,D89&lt;=plotting!$D$34),"new_40.4",AND(D89=plotting!$C$34+4.5,D89&lt;=plotting!$D$34),"new_40.5",AND(D89=plotting!$C$34+5,D89&lt;plotting!$D$34),"new_40.6",AND(D89&gt;=plotting!$D$34,D89&lt;=plotting!$C$40),"na",AND(D89=plotting!$C$40+0.5,D89&lt;=plotting!$D$40),"max.1",AND(D89=plotting!$C$40+1,D89&lt;=plotting!$D$40),"max.2",AND(D89=plotting!$C$40+1.5,D89&lt;=plotting!$D$40),"max.3",AND(D89=plotting!$C$40+2,D89&lt;=plotting!$D$40),"max.4",AND(D89=plotting!$C$40+2.5,D89&lt;=plotting!$D$40),"max.5",AND(D89=plotting!$C$40+3,D89&lt;=plotting!$D$40),"max.6",AND(D89=plotting!$C$40+3.5,D89&lt;=plotting!$D$40),"max.7",AND(D89=plotting!$C$40+4,D89&lt;=plotting!$D$40),"max.8",AND(D89=plotting!$C$40+4.5,D89&lt;=plotting!$D$40),"max.9",AND(D89=plotting!$C$40+5,D89&lt;=plotting!$D$40),"max.10",AND(D89=plotting!$C$40+5.5,D89&lt;=plotting!$D$40),"max.11",AND(D89=plotting!$C$40+6,D89&lt;=plotting!$D$40),"max.12",AND(D89=plotting!$C$40+6.5,D89&lt;=plotting!$D$40),"max.13",AND(D89=plotting!$C$40+7,D89&lt;=plotting!$D$40),"max.14",AND(D89=plotting!$C$40+7.5,D89&lt;=plotting!$D$40),"max.15",AND(D89=plotting!$C$40+8,D89&lt;=plotting!$D$40),"max.16",AND(D89=plotting!$C$40+8.5,D89&lt;=plotting!$D$40),"max.17",AND(D89=plotting!$C$40+9,D89&lt;=plotting!$D$40),"max.18",AND(D89=plotting!$C$40+9.5,D89&lt;=plotting!$D$40),"max.19",AND(D89=plotting!$C$40+10,D89&lt;=plotting!$D$40),"max.20",AND(D89=plotting!$C$40+10.5,D89&lt;=plotting!$D$40),"max.21",AND(D89=plotting!$C$40+11,D89&lt;=plotting!$D$40),"max.22",AND(D89=plotting!$C$40+11.5,D89&lt;=plotting!$D$40),"max.23",AND(D89=plotting!$C$40+12,D89&lt;=plotting!$D$40),"max.24",AND(D89=plotting!$C$40+12.5,D89&lt;=plotting!$D$40),"max.25",AND(D89=plotting!$C$40+13,D89&lt;=plotting!$D$40),"max.26",AND(D89=plotting!$C$40+13.5,D89&lt;=plotting!$D$40),"max.27",AND(D89=plotting!$C$40+14,D89&lt;=plotting!$D$40),"max.28",AND(D89=plotting!$C$40+14.5,D89&lt;=plotting!$D$40),"max.29",AND(D89=plotting!$C$40+15,D89&lt;=plotting!$D$40),"max.30",AND(D89&gt;plotting!$D$40,D89&lt;=plotting!$C$49),"na",AND(D89=plotting!$C$49+0.5,D89&lt;=plotting!$D$49),"per.1",AND(D89=plotting!$C$49+1,D89&lt;=plotting!$D$49),"per.2",AND(D89=plotting!$C$49+1.5,D89&lt;=plotting!$D$49),"per.3",AND(D89=plotting!$C$49+2,D89&lt;=plotting!$D$49),"per.4",AND(D89=plotting!$C$49+2.5,D89&lt;=plotting!$D$49),"per.5",AND(D89=plotting!$C$49+3,D89&lt;=plotting!$D$49),"per.6",AND(D89=plotting!$C$49+3.5,D89&lt;=plotting!$D$49),"per.7",AND(D89=plotting!$C$49+4,D89&lt;=plotting!$D$49),"per.8",AND(D89=plotting!$C$49+4.5,D89&lt;=plotting!$D$49),"per.9",AND(D89=plotting!$C$49+5,D89&lt;=plotting!$D$49),"per.10",AND(D89=plotting!$C$49+5.5,D89&lt;=plotting!$D$49),"per.11",AND(D89=plotting!$C$49+6,D89&lt;=plotting!$D$49),"per.12",AND(D89=plotting!$C$49+6.5,D89&lt;=plotting!$D$49),"per.13",AND(D89=plotting!$C$49+7,D89&lt;=plotting!$D$49),"per.14",AND(D89=plotting!$C$49+7.5,D89&lt;=plotting!$D$49),"per.15",AND(D89=plotting!$C$49+8,D89&lt;=plotting!$D$49),"per.16",AND(D89=plotting!$C$49+8.5,D89&lt;=plotting!$D$49),"per.17",AND(D89=plotting!$C$49+9,D89&lt;=plotting!$D$49),"per.18",AND(D89=plotting!$C$49+9.5,D89&lt;=plotting!$D$49),"per.19",AND(D89=plotting!$C$49+10,D89&lt;=plotting!$D$49),"per.20",AND(D89=plotting!$C$49+10.5,D89&lt;=plotting!$D$49),"per.21",AND(D89=plotting!$C$49+11,D89&lt;=plotting!$D$49),"per.22",AND(D89=plotting!$C$49+11.5,D89&lt;=plotting!$D$49),"per.23",AND(D89=plotting!$C$49+12,D89&lt;=plotting!$D$49),"per.24",AND(D89=plotting!$C$49+12.5,D89&lt;=plotting!$D$49),"per.25",AND(D89=plotting!$C$49+13,D89&lt;=plotting!$D$49),"per.26",AND(D89=plotting!$C$49+13.5,D89&lt;=plotting!$D$49),"per.27",AND(D89=plotting!$C$49+14,D89&lt;=plotting!$D$49),"per.28",AND(D89=plotting!$C$49+14.5,D89&lt;=plotting!$D$49),"per.29",AND(D89=plotting!$C$49+15,D89&lt;=plotting!$D$49),"per.30",D89&gt;plotting!$D$49,"na")</f>
        <v>na</v>
      </c>
      <c r="M89" s="11" t="str" cm="1">
        <f t="array" ref="M89">_xlfn.IFS(D89&lt;plotting!$C$32+2.5,"na",AND(D89&gt;=plotting!$C$32,D89&lt;plotting!$D$32),plotting!$F$32,AND(D89&gt;=plotting!$D$32,D89&lt;plotting!$C$33+2.5),"na",AND(D89&gt;=plotting!$C$33,D89&lt;plotting!$D$33),plotting!$F$33,AND(D89&gt;=plotting!$D$33,D89&lt;plotting!$C$34+2.5),"na",AND(D89&gt;=plotting!$C$34,D89&lt;plotting!$D$34),plotting!$F$34,AND(D89&gt;=plotting!$D$34,D89&lt;plotting!$I$40),"na",D89=plotting!$I$40,plotting!$J$40,AND(D89&gt;plotting!$I$40,D89&lt;plotting!$I$41,D89&lt;plotting!$D$40),"na",D89=plotting!$I$41,plotting!$J$41,AND(D89&gt;plotting!$I$41,D89&lt;plotting!$I$42,D89&lt;plotting!$D$40),"na",D89=plotting!$I$42,plotting!$J$42,AND(D89&gt;plotting!$I$42,D89&lt;=plotting!$D$40),"na",AND(D89&gt;plotting!$D$40,D89&lt;=plotting!$C$49),"na",AND(D89&gt;plotting!$C$49,D89&lt;=plotting!$D$49),plotting!$E$49,D89&gt;plotting!$D$49,"na")</f>
        <v>na</v>
      </c>
      <c r="N89" s="11" cm="1">
        <f t="array" ref="N89">_xlfn.IFS(D89&lt;plotting!$C$32+2.5,"na",AND(D89&gt;=plotting!$C$32,D89&lt;plotting!$D$32),plotting!$G$32,AND(D89&gt;=plotting!$D$32,D89&lt;plotting!$C$33+2.5),"na",AND(D89&gt;=plotting!$C$33,D89&lt;plotting!$D$33),plotting!$G$33,AND(D89&gt;=plotting!$D$33,D89&lt;plotting!$C$34+2.5),"na",AND(D89&gt;=plotting!$C$34,D89&lt;plotting!$D$34),plotting!$G$34,AND(D89&gt;=plotting!$D$34,D89&lt;=plotting!$C$40),"na",AND(D89&gt;plotting!$C$40,D89&lt;=plotting!$D$40),plotting!$K$40,AND(D89&gt;plotting!$D$40,D89&lt;=plotting!$C$49),"na",AND(D89&gt;plotting!$C$49,D89&lt;=plotting!$F$49),plotting!$G$49,AND(D89&gt;plotting!$F$49,D89&lt;=plotting!$F$50),plotting!$G$50,AND(D89&gt;plotting!$F$50,D89&lt;=plotting!$F$51),plotting!$G$51,AND(D89&gt;plotting!$F$51,D89&lt;=plotting!$F$52),plotting!$G$52,AND(D89&gt;plotting!$F$52,D89&lt;=plotting!$F$53),plotting!$G$53,AND(D89&gt;plotting!$F$53,D89&lt;=plotting!$D$49),plotting!$G$54,D89&gt;plotting!$D$49,"na")</f>
        <v>0</v>
      </c>
      <c r="O89" s="11" t="str">
        <f>IF(AND(D89&gt;plotting!$C$40,D89&lt;=plotting!$D$40),plotting!$H$40,"na")</f>
        <v>na</v>
      </c>
      <c r="P89" t="str">
        <f>IF(AND(D89&gt;plotting!$C$40,D89&lt;=plotting!$D$40),plotting!$L$40,"na")</f>
        <v>na</v>
      </c>
      <c r="Q89" t="str">
        <f>IF(AND(D89&gt;plotting!$C$40,D89&lt;=plotting!$D$40),plotting!$J$43,"na")</f>
        <v>na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35">
      <c r="A90" s="11">
        <f>IF(plotting!$D$4&gt;0,plotting!$D$4,"na")</f>
        <v>5</v>
      </c>
      <c r="B90" s="11" t="str">
        <f>IF(plotting!$D$10&gt;0,plotting!$D$10,"na")</f>
        <v>idr4000_h24</v>
      </c>
      <c r="C90" s="11" t="str">
        <f>IF(plotting!$D$11&gt;0,plotting!$D$11,"na")</f>
        <v>t1</v>
      </c>
      <c r="D90" s="11">
        <v>44.5</v>
      </c>
      <c r="E90" s="11" t="str">
        <f>IF(plotting!$D$5&gt;0,plotting!$D$5,"na")</f>
        <v>M</v>
      </c>
      <c r="F90" s="11">
        <f>IF(plotting!$D$7&gt;0,plotting!$D$7,"na")</f>
        <v>180</v>
      </c>
      <c r="G90" s="11">
        <f>IF(plotting!$D$8&gt;0,plotting!$D$8,"na")</f>
        <v>74.599999999999994</v>
      </c>
      <c r="H90" s="11">
        <f>IF(AND(plotting!$D$6&gt;0,plotting!$D$12&gt;0),(plotting!$D$12-plotting!$D$6)/365,"na")</f>
        <v>23.183561643835617</v>
      </c>
      <c r="I90" s="11">
        <f>IF(plotting!$D$18&gt;0,plotting!$D$18,"na")</f>
        <v>18.8</v>
      </c>
      <c r="J90" s="11">
        <f>IF(plotting!$D$19&gt;0,plotting!$D$19,"na")</f>
        <v>66</v>
      </c>
      <c r="K90" s="11">
        <f>IF(plotting!$D$13&gt;0,plotting!$D$13*24,"na")</f>
        <v>9.4666666666666668</v>
      </c>
      <c r="L90" s="12" t="str" cm="1">
        <f t="array" ref="L90">_xlfn.IFS(D90&lt;plotting!$C$32+2.5,"na",AND(D90=plotting!$C$32+2.5,D90&lt;=plotting!$D$32),"sub_25.1",AND(D90=plotting!$C$32+3,D90&lt;=plotting!$D$32),"sub_25.2",AND(D90=plotting!$C$32+3.5,D90&lt;=plotting!$D$32),"sub_25.3",AND(D90=plotting!$C$32+4,D90&lt;=plotting!$D$32),"sub_25.4",AND(D90=plotting!$C$32+4.5,D90&lt;=plotting!$D$32),"sub_25.5",AND(D90=plotting!$C$32+5,D90&lt;plotting!$D$32),"sub_25.6",AND(D90&gt;=plotting!$D$32,D90&lt;plotting!$C$33+2.5),"na",AND(D90=plotting!$C$33+2.5,D90&lt;=plotting!$D$33),"sub_40.1",AND(D90=plotting!$C$33+3,D90&lt;=plotting!$D$33),"sub_40.2",AND(D90=plotting!$C$33+3.5,D90&lt;=plotting!$D$33),"sub_40.3",AND(D90=plotting!$C$33+4,D90&lt;=plotting!$D$33),"sub_40.4",AND(D90=plotting!$C$33+4.5,D90&lt;=plotting!$D$33),"sub_40.5",AND(D90=plotting!$C$33+5,D90&lt;plotting!$D$33),"sub_40.6",AND(D90&gt;=plotting!$D$33,D90&lt;plotting!$C$34+2.5),"na",AND(D90=plotting!$C$34+2.5,D90&lt;=plotting!$D$34),"new_40.1",AND(D90=plotting!$C$34+3,D90&lt;=plotting!$D$34),"new_40.2",AND(D90=plotting!$C$34+3.5,D90&lt;=plotting!$D$34),"new_40.3",AND(D90=plotting!$C$34+4,D90&lt;=plotting!$D$34),"new_40.4",AND(D90=plotting!$C$34+4.5,D90&lt;=plotting!$D$34),"new_40.5",AND(D90=plotting!$C$34+5,D90&lt;plotting!$D$34),"new_40.6",AND(D90&gt;=plotting!$D$34,D90&lt;=plotting!$C$40),"na",AND(D90=plotting!$C$40+0.5,D90&lt;=plotting!$D$40),"max.1",AND(D90=plotting!$C$40+1,D90&lt;=plotting!$D$40),"max.2",AND(D90=plotting!$C$40+1.5,D90&lt;=plotting!$D$40),"max.3",AND(D90=plotting!$C$40+2,D90&lt;=plotting!$D$40),"max.4",AND(D90=plotting!$C$40+2.5,D90&lt;=plotting!$D$40),"max.5",AND(D90=plotting!$C$40+3,D90&lt;=plotting!$D$40),"max.6",AND(D90=plotting!$C$40+3.5,D90&lt;=plotting!$D$40),"max.7",AND(D90=plotting!$C$40+4,D90&lt;=plotting!$D$40),"max.8",AND(D90=plotting!$C$40+4.5,D90&lt;=plotting!$D$40),"max.9",AND(D90=plotting!$C$40+5,D90&lt;=plotting!$D$40),"max.10",AND(D90=plotting!$C$40+5.5,D90&lt;=plotting!$D$40),"max.11",AND(D90=plotting!$C$40+6,D90&lt;=plotting!$D$40),"max.12",AND(D90=plotting!$C$40+6.5,D90&lt;=plotting!$D$40),"max.13",AND(D90=plotting!$C$40+7,D90&lt;=plotting!$D$40),"max.14",AND(D90=plotting!$C$40+7.5,D90&lt;=plotting!$D$40),"max.15",AND(D90=plotting!$C$40+8,D90&lt;=plotting!$D$40),"max.16",AND(D90=plotting!$C$40+8.5,D90&lt;=plotting!$D$40),"max.17",AND(D90=plotting!$C$40+9,D90&lt;=plotting!$D$40),"max.18",AND(D90=plotting!$C$40+9.5,D90&lt;=plotting!$D$40),"max.19",AND(D90=plotting!$C$40+10,D90&lt;=plotting!$D$40),"max.20",AND(D90=plotting!$C$40+10.5,D90&lt;=plotting!$D$40),"max.21",AND(D90=plotting!$C$40+11,D90&lt;=plotting!$D$40),"max.22",AND(D90=plotting!$C$40+11.5,D90&lt;=plotting!$D$40),"max.23",AND(D90=plotting!$C$40+12,D90&lt;=plotting!$D$40),"max.24",AND(D90=plotting!$C$40+12.5,D90&lt;=plotting!$D$40),"max.25",AND(D90=plotting!$C$40+13,D90&lt;=plotting!$D$40),"max.26",AND(D90=plotting!$C$40+13.5,D90&lt;=plotting!$D$40),"max.27",AND(D90=plotting!$C$40+14,D90&lt;=plotting!$D$40),"max.28",AND(D90=plotting!$C$40+14.5,D90&lt;=plotting!$D$40),"max.29",AND(D90=plotting!$C$40+15,D90&lt;=plotting!$D$40),"max.30",AND(D90&gt;plotting!$D$40,D90&lt;=plotting!$C$49),"na",AND(D90=plotting!$C$49+0.5,D90&lt;=plotting!$D$49),"per.1",AND(D90=plotting!$C$49+1,D90&lt;=plotting!$D$49),"per.2",AND(D90=plotting!$C$49+1.5,D90&lt;=plotting!$D$49),"per.3",AND(D90=plotting!$C$49+2,D90&lt;=plotting!$D$49),"per.4",AND(D90=plotting!$C$49+2.5,D90&lt;=plotting!$D$49),"per.5",AND(D90=plotting!$C$49+3,D90&lt;=plotting!$D$49),"per.6",AND(D90=plotting!$C$49+3.5,D90&lt;=plotting!$D$49),"per.7",AND(D90=plotting!$C$49+4,D90&lt;=plotting!$D$49),"per.8",AND(D90=plotting!$C$49+4.5,D90&lt;=plotting!$D$49),"per.9",AND(D90=plotting!$C$49+5,D90&lt;=plotting!$D$49),"per.10",AND(D90=plotting!$C$49+5.5,D90&lt;=plotting!$D$49),"per.11",AND(D90=plotting!$C$49+6,D90&lt;=plotting!$D$49),"per.12",AND(D90=plotting!$C$49+6.5,D90&lt;=plotting!$D$49),"per.13",AND(D90=plotting!$C$49+7,D90&lt;=plotting!$D$49),"per.14",AND(D90=plotting!$C$49+7.5,D90&lt;=plotting!$D$49),"per.15",AND(D90=plotting!$C$49+8,D90&lt;=plotting!$D$49),"per.16",AND(D90=plotting!$C$49+8.5,D90&lt;=plotting!$D$49),"per.17",AND(D90=plotting!$C$49+9,D90&lt;=plotting!$D$49),"per.18",AND(D90=plotting!$C$49+9.5,D90&lt;=plotting!$D$49),"per.19",AND(D90=plotting!$C$49+10,D90&lt;=plotting!$D$49),"per.20",AND(D90=plotting!$C$49+10.5,D90&lt;=plotting!$D$49),"per.21",AND(D90=plotting!$C$49+11,D90&lt;=plotting!$D$49),"per.22",AND(D90=plotting!$C$49+11.5,D90&lt;=plotting!$D$49),"per.23",AND(D90=plotting!$C$49+12,D90&lt;=plotting!$D$49),"per.24",AND(D90=plotting!$C$49+12.5,D90&lt;=plotting!$D$49),"per.25",AND(D90=plotting!$C$49+13,D90&lt;=plotting!$D$49),"per.26",AND(D90=plotting!$C$49+13.5,D90&lt;=plotting!$D$49),"per.27",AND(D90=plotting!$C$49+14,D90&lt;=plotting!$D$49),"per.28",AND(D90=plotting!$C$49+14.5,D90&lt;=plotting!$D$49),"per.29",AND(D90=plotting!$C$49+15,D90&lt;=plotting!$D$49),"per.30",D90&gt;plotting!$D$49,"na")</f>
        <v>na</v>
      </c>
      <c r="M90" s="11" t="str" cm="1">
        <f t="array" ref="M90">_xlfn.IFS(D90&lt;plotting!$C$32+2.5,"na",AND(D90&gt;=plotting!$C$32,D90&lt;plotting!$D$32),plotting!$F$32,AND(D90&gt;=plotting!$D$32,D90&lt;plotting!$C$33+2.5),"na",AND(D90&gt;=plotting!$C$33,D90&lt;plotting!$D$33),plotting!$F$33,AND(D90&gt;=plotting!$D$33,D90&lt;plotting!$C$34+2.5),"na",AND(D90&gt;=plotting!$C$34,D90&lt;plotting!$D$34),plotting!$F$34,AND(D90&gt;=plotting!$D$34,D90&lt;plotting!$I$40),"na",D90=plotting!$I$40,plotting!$J$40,AND(D90&gt;plotting!$I$40,D90&lt;plotting!$I$41,D90&lt;plotting!$D$40),"na",D90=plotting!$I$41,plotting!$J$41,AND(D90&gt;plotting!$I$41,D90&lt;plotting!$I$42,D90&lt;plotting!$D$40),"na",D90=plotting!$I$42,plotting!$J$42,AND(D90&gt;plotting!$I$42,D90&lt;=plotting!$D$40),"na",AND(D90&gt;plotting!$D$40,D90&lt;=plotting!$C$49),"na",AND(D90&gt;plotting!$C$49,D90&lt;=plotting!$D$49),plotting!$E$49,D90&gt;plotting!$D$49,"na")</f>
        <v>na</v>
      </c>
      <c r="N90" s="11" cm="1">
        <f t="array" ref="N90">_xlfn.IFS(D90&lt;plotting!$C$32+2.5,"na",AND(D90&gt;=plotting!$C$32,D90&lt;plotting!$D$32),plotting!$G$32,AND(D90&gt;=plotting!$D$32,D90&lt;plotting!$C$33+2.5),"na",AND(D90&gt;=plotting!$C$33,D90&lt;plotting!$D$33),plotting!$G$33,AND(D90&gt;=plotting!$D$33,D90&lt;plotting!$C$34+2.5),"na",AND(D90&gt;=plotting!$C$34,D90&lt;plotting!$D$34),plotting!$G$34,AND(D90&gt;=plotting!$D$34,D90&lt;=plotting!$C$40),"na",AND(D90&gt;plotting!$C$40,D90&lt;=plotting!$D$40),plotting!$K$40,AND(D90&gt;plotting!$D$40,D90&lt;=plotting!$C$49),"na",AND(D90&gt;plotting!$C$49,D90&lt;=plotting!$F$49),plotting!$G$49,AND(D90&gt;plotting!$F$49,D90&lt;=plotting!$F$50),plotting!$G$50,AND(D90&gt;plotting!$F$50,D90&lt;=plotting!$F$51),plotting!$G$51,AND(D90&gt;plotting!$F$51,D90&lt;=plotting!$F$52),plotting!$G$52,AND(D90&gt;plotting!$F$52,D90&lt;=plotting!$F$53),plotting!$G$53,AND(D90&gt;plotting!$F$53,D90&lt;=plotting!$D$49),plotting!$G$54,D90&gt;plotting!$D$49,"na")</f>
        <v>0</v>
      </c>
      <c r="O90" s="11" t="str">
        <f>IF(AND(D90&gt;plotting!$C$40,D90&lt;=plotting!$D$40),plotting!$H$40,"na")</f>
        <v>na</v>
      </c>
      <c r="P90" t="str">
        <f>IF(AND(D90&gt;plotting!$C$40,D90&lt;=plotting!$D$40),plotting!$L$40,"na")</f>
        <v>na</v>
      </c>
      <c r="Q90" t="str">
        <f>IF(AND(D90&gt;plotting!$C$40,D90&lt;=plotting!$D$40),plotting!$J$43,"na")</f>
        <v>na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35">
      <c r="A91" s="11">
        <f>IF(plotting!$D$4&gt;0,plotting!$D$4,"na")</f>
        <v>5</v>
      </c>
      <c r="B91" s="11" t="str">
        <f>IF(plotting!$D$10&gt;0,plotting!$D$10,"na")</f>
        <v>idr4000_h24</v>
      </c>
      <c r="C91" s="11" t="str">
        <f>IF(plotting!$D$11&gt;0,plotting!$D$11,"na")</f>
        <v>t1</v>
      </c>
      <c r="D91" s="11">
        <v>45</v>
      </c>
      <c r="E91" s="11" t="str">
        <f>IF(plotting!$D$5&gt;0,plotting!$D$5,"na")</f>
        <v>M</v>
      </c>
      <c r="F91" s="11">
        <f>IF(plotting!$D$7&gt;0,plotting!$D$7,"na")</f>
        <v>180</v>
      </c>
      <c r="G91" s="11">
        <f>IF(plotting!$D$8&gt;0,plotting!$D$8,"na")</f>
        <v>74.599999999999994</v>
      </c>
      <c r="H91" s="11">
        <f>IF(AND(plotting!$D$6&gt;0,plotting!$D$12&gt;0),(plotting!$D$12-plotting!$D$6)/365,"na")</f>
        <v>23.183561643835617</v>
      </c>
      <c r="I91" s="11">
        <f>IF(plotting!$D$18&gt;0,plotting!$D$18,"na")</f>
        <v>18.8</v>
      </c>
      <c r="J91" s="11">
        <f>IF(plotting!$D$19&gt;0,plotting!$D$19,"na")</f>
        <v>66</v>
      </c>
      <c r="K91" s="11">
        <f>IF(plotting!$D$13&gt;0,plotting!$D$13*24,"na")</f>
        <v>9.4666666666666668</v>
      </c>
      <c r="L91" s="12" t="str" cm="1">
        <f t="array" ref="L91">_xlfn.IFS(D91&lt;plotting!$C$32+2.5,"na",AND(D91=plotting!$C$32+2.5,D91&lt;=plotting!$D$32),"sub_25.1",AND(D91=plotting!$C$32+3,D91&lt;=plotting!$D$32),"sub_25.2",AND(D91=plotting!$C$32+3.5,D91&lt;=plotting!$D$32),"sub_25.3",AND(D91=plotting!$C$32+4,D91&lt;=plotting!$D$32),"sub_25.4",AND(D91=plotting!$C$32+4.5,D91&lt;=plotting!$D$32),"sub_25.5",AND(D91=plotting!$C$32+5,D91&lt;plotting!$D$32),"sub_25.6",AND(D91&gt;=plotting!$D$32,D91&lt;plotting!$C$33+2.5),"na",AND(D91=plotting!$C$33+2.5,D91&lt;=plotting!$D$33),"sub_40.1",AND(D91=plotting!$C$33+3,D91&lt;=plotting!$D$33),"sub_40.2",AND(D91=plotting!$C$33+3.5,D91&lt;=plotting!$D$33),"sub_40.3",AND(D91=plotting!$C$33+4,D91&lt;=plotting!$D$33),"sub_40.4",AND(D91=plotting!$C$33+4.5,D91&lt;=plotting!$D$33),"sub_40.5",AND(D91=plotting!$C$33+5,D91&lt;plotting!$D$33),"sub_40.6",AND(D91&gt;=plotting!$D$33,D91&lt;plotting!$C$34+2.5),"na",AND(D91=plotting!$C$34+2.5,D91&lt;=plotting!$D$34),"new_40.1",AND(D91=plotting!$C$34+3,D91&lt;=plotting!$D$34),"new_40.2",AND(D91=plotting!$C$34+3.5,D91&lt;=plotting!$D$34),"new_40.3",AND(D91=plotting!$C$34+4,D91&lt;=plotting!$D$34),"new_40.4",AND(D91=plotting!$C$34+4.5,D91&lt;=plotting!$D$34),"new_40.5",AND(D91=plotting!$C$34+5,D91&lt;plotting!$D$34),"new_40.6",AND(D91&gt;=plotting!$D$34,D91&lt;=plotting!$C$40),"na",AND(D91=plotting!$C$40+0.5,D91&lt;=plotting!$D$40),"max.1",AND(D91=plotting!$C$40+1,D91&lt;=plotting!$D$40),"max.2",AND(D91=plotting!$C$40+1.5,D91&lt;=plotting!$D$40),"max.3",AND(D91=plotting!$C$40+2,D91&lt;=plotting!$D$40),"max.4",AND(D91=plotting!$C$40+2.5,D91&lt;=plotting!$D$40),"max.5",AND(D91=plotting!$C$40+3,D91&lt;=plotting!$D$40),"max.6",AND(D91=plotting!$C$40+3.5,D91&lt;=plotting!$D$40),"max.7",AND(D91=plotting!$C$40+4,D91&lt;=plotting!$D$40),"max.8",AND(D91=plotting!$C$40+4.5,D91&lt;=plotting!$D$40),"max.9",AND(D91=plotting!$C$40+5,D91&lt;=plotting!$D$40),"max.10",AND(D91=plotting!$C$40+5.5,D91&lt;=plotting!$D$40),"max.11",AND(D91=plotting!$C$40+6,D91&lt;=plotting!$D$40),"max.12",AND(D91=plotting!$C$40+6.5,D91&lt;=plotting!$D$40),"max.13",AND(D91=plotting!$C$40+7,D91&lt;=plotting!$D$40),"max.14",AND(D91=plotting!$C$40+7.5,D91&lt;=plotting!$D$40),"max.15",AND(D91=plotting!$C$40+8,D91&lt;=plotting!$D$40),"max.16",AND(D91=plotting!$C$40+8.5,D91&lt;=plotting!$D$40),"max.17",AND(D91=plotting!$C$40+9,D91&lt;=plotting!$D$40),"max.18",AND(D91=plotting!$C$40+9.5,D91&lt;=plotting!$D$40),"max.19",AND(D91=plotting!$C$40+10,D91&lt;=plotting!$D$40),"max.20",AND(D91=plotting!$C$40+10.5,D91&lt;=plotting!$D$40),"max.21",AND(D91=plotting!$C$40+11,D91&lt;=plotting!$D$40),"max.22",AND(D91=plotting!$C$40+11.5,D91&lt;=plotting!$D$40),"max.23",AND(D91=plotting!$C$40+12,D91&lt;=plotting!$D$40),"max.24",AND(D91=plotting!$C$40+12.5,D91&lt;=plotting!$D$40),"max.25",AND(D91=plotting!$C$40+13,D91&lt;=plotting!$D$40),"max.26",AND(D91=plotting!$C$40+13.5,D91&lt;=plotting!$D$40),"max.27",AND(D91=plotting!$C$40+14,D91&lt;=plotting!$D$40),"max.28",AND(D91=plotting!$C$40+14.5,D91&lt;=plotting!$D$40),"max.29",AND(D91=plotting!$C$40+15,D91&lt;=plotting!$D$40),"max.30",AND(D91&gt;plotting!$D$40,D91&lt;=plotting!$C$49),"na",AND(D91=plotting!$C$49+0.5,D91&lt;=plotting!$D$49),"per.1",AND(D91=plotting!$C$49+1,D91&lt;=plotting!$D$49),"per.2",AND(D91=plotting!$C$49+1.5,D91&lt;=plotting!$D$49),"per.3",AND(D91=plotting!$C$49+2,D91&lt;=plotting!$D$49),"per.4",AND(D91=plotting!$C$49+2.5,D91&lt;=plotting!$D$49),"per.5",AND(D91=plotting!$C$49+3,D91&lt;=plotting!$D$49),"per.6",AND(D91=plotting!$C$49+3.5,D91&lt;=plotting!$D$49),"per.7",AND(D91=plotting!$C$49+4,D91&lt;=plotting!$D$49),"per.8",AND(D91=plotting!$C$49+4.5,D91&lt;=plotting!$D$49),"per.9",AND(D91=plotting!$C$49+5,D91&lt;=plotting!$D$49),"per.10",AND(D91=plotting!$C$49+5.5,D91&lt;=plotting!$D$49),"per.11",AND(D91=plotting!$C$49+6,D91&lt;=plotting!$D$49),"per.12",AND(D91=plotting!$C$49+6.5,D91&lt;=plotting!$D$49),"per.13",AND(D91=plotting!$C$49+7,D91&lt;=plotting!$D$49),"per.14",AND(D91=plotting!$C$49+7.5,D91&lt;=plotting!$D$49),"per.15",AND(D91=plotting!$C$49+8,D91&lt;=plotting!$D$49),"per.16",AND(D91=plotting!$C$49+8.5,D91&lt;=plotting!$D$49),"per.17",AND(D91=plotting!$C$49+9,D91&lt;=plotting!$D$49),"per.18",AND(D91=plotting!$C$49+9.5,D91&lt;=plotting!$D$49),"per.19",AND(D91=plotting!$C$49+10,D91&lt;=plotting!$D$49),"per.20",AND(D91=plotting!$C$49+10.5,D91&lt;=plotting!$D$49),"per.21",AND(D91=plotting!$C$49+11,D91&lt;=plotting!$D$49),"per.22",AND(D91=plotting!$C$49+11.5,D91&lt;=plotting!$D$49),"per.23",AND(D91=plotting!$C$49+12,D91&lt;=plotting!$D$49),"per.24",AND(D91=plotting!$C$49+12.5,D91&lt;=plotting!$D$49),"per.25",AND(D91=plotting!$C$49+13,D91&lt;=plotting!$D$49),"per.26",AND(D91=plotting!$C$49+13.5,D91&lt;=plotting!$D$49),"per.27",AND(D91=plotting!$C$49+14,D91&lt;=plotting!$D$49),"per.28",AND(D91=plotting!$C$49+14.5,D91&lt;=plotting!$D$49),"per.29",AND(D91=plotting!$C$49+15,D91&lt;=plotting!$D$49),"per.30",D91&gt;plotting!$D$49,"na")</f>
        <v>na</v>
      </c>
      <c r="M91" s="11" t="str" cm="1">
        <f t="array" ref="M91">_xlfn.IFS(D91&lt;plotting!$C$32+2.5,"na",AND(D91&gt;=plotting!$C$32,D91&lt;plotting!$D$32),plotting!$F$32,AND(D91&gt;=plotting!$D$32,D91&lt;plotting!$C$33+2.5),"na",AND(D91&gt;=plotting!$C$33,D91&lt;plotting!$D$33),plotting!$F$33,AND(D91&gt;=plotting!$D$33,D91&lt;plotting!$C$34+2.5),"na",AND(D91&gt;=plotting!$C$34,D91&lt;plotting!$D$34),plotting!$F$34,AND(D91&gt;=plotting!$D$34,D91&lt;plotting!$I$40),"na",D91=plotting!$I$40,plotting!$J$40,AND(D91&gt;plotting!$I$40,D91&lt;plotting!$I$41,D91&lt;plotting!$D$40),"na",D91=plotting!$I$41,plotting!$J$41,AND(D91&gt;plotting!$I$41,D91&lt;plotting!$I$42,D91&lt;plotting!$D$40),"na",D91=plotting!$I$42,plotting!$J$42,AND(D91&gt;plotting!$I$42,D91&lt;=plotting!$D$40),"na",AND(D91&gt;plotting!$D$40,D91&lt;=plotting!$C$49),"na",AND(D91&gt;plotting!$C$49,D91&lt;=plotting!$D$49),plotting!$E$49,D91&gt;plotting!$D$49,"na")</f>
        <v>na</v>
      </c>
      <c r="N91" s="11" cm="1">
        <f t="array" ref="N91">_xlfn.IFS(D91&lt;plotting!$C$32+2.5,"na",AND(D91&gt;=plotting!$C$32,D91&lt;plotting!$D$32),plotting!$G$32,AND(D91&gt;=plotting!$D$32,D91&lt;plotting!$C$33+2.5),"na",AND(D91&gt;=plotting!$C$33,D91&lt;plotting!$D$33),plotting!$G$33,AND(D91&gt;=plotting!$D$33,D91&lt;plotting!$C$34+2.5),"na",AND(D91&gt;=plotting!$C$34,D91&lt;plotting!$D$34),plotting!$G$34,AND(D91&gt;=plotting!$D$34,D91&lt;=plotting!$C$40),"na",AND(D91&gt;plotting!$C$40,D91&lt;=plotting!$D$40),plotting!$K$40,AND(D91&gt;plotting!$D$40,D91&lt;=plotting!$C$49),"na",AND(D91&gt;plotting!$C$49,D91&lt;=plotting!$F$49),plotting!$G$49,AND(D91&gt;plotting!$F$49,D91&lt;=plotting!$F$50),plotting!$G$50,AND(D91&gt;plotting!$F$50,D91&lt;=plotting!$F$51),plotting!$G$51,AND(D91&gt;plotting!$F$51,D91&lt;=plotting!$F$52),plotting!$G$52,AND(D91&gt;plotting!$F$52,D91&lt;=plotting!$F$53),plotting!$G$53,AND(D91&gt;plotting!$F$53,D91&lt;=plotting!$D$49),plotting!$G$54,D91&gt;plotting!$D$49,"na")</f>
        <v>0</v>
      </c>
      <c r="O91" s="11" t="str">
        <f>IF(AND(D91&gt;plotting!$C$40,D91&lt;=plotting!$D$40),plotting!$H$40,"na")</f>
        <v>na</v>
      </c>
      <c r="P91" t="str">
        <f>IF(AND(D91&gt;plotting!$C$40,D91&lt;=plotting!$D$40),plotting!$L$40,"na")</f>
        <v>na</v>
      </c>
      <c r="Q91" t="str">
        <f>IF(AND(D91&gt;plotting!$C$40,D91&lt;=plotting!$D$40),plotting!$J$43,"na")</f>
        <v>na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35">
      <c r="A92" s="11">
        <f>IF(plotting!$D$4&gt;0,plotting!$D$4,"na")</f>
        <v>5</v>
      </c>
      <c r="B92" s="11" t="str">
        <f>IF(plotting!$D$10&gt;0,plotting!$D$10,"na")</f>
        <v>idr4000_h24</v>
      </c>
      <c r="C92" s="11" t="str">
        <f>IF(plotting!$D$11&gt;0,plotting!$D$11,"na")</f>
        <v>t1</v>
      </c>
      <c r="D92" s="11">
        <v>45.5</v>
      </c>
      <c r="E92" s="11" t="str">
        <f>IF(plotting!$D$5&gt;0,plotting!$D$5,"na")</f>
        <v>M</v>
      </c>
      <c r="F92" s="11">
        <f>IF(plotting!$D$7&gt;0,plotting!$D$7,"na")</f>
        <v>180</v>
      </c>
      <c r="G92" s="11">
        <f>IF(plotting!$D$8&gt;0,plotting!$D$8,"na")</f>
        <v>74.599999999999994</v>
      </c>
      <c r="H92" s="11">
        <f>IF(AND(plotting!$D$6&gt;0,plotting!$D$12&gt;0),(plotting!$D$12-plotting!$D$6)/365,"na")</f>
        <v>23.183561643835617</v>
      </c>
      <c r="I92" s="11">
        <f>IF(plotting!$D$18&gt;0,plotting!$D$18,"na")</f>
        <v>18.8</v>
      </c>
      <c r="J92" s="11">
        <f>IF(plotting!$D$19&gt;0,plotting!$D$19,"na")</f>
        <v>66</v>
      </c>
      <c r="K92" s="11">
        <f>IF(plotting!$D$13&gt;0,plotting!$D$13*24,"na")</f>
        <v>9.4666666666666668</v>
      </c>
      <c r="L92" s="12" t="str" cm="1">
        <f t="array" ref="L92">_xlfn.IFS(D92&lt;plotting!$C$32+2.5,"na",AND(D92=plotting!$C$32+2.5,D92&lt;=plotting!$D$32),"sub_25.1",AND(D92=plotting!$C$32+3,D92&lt;=plotting!$D$32),"sub_25.2",AND(D92=plotting!$C$32+3.5,D92&lt;=plotting!$D$32),"sub_25.3",AND(D92=plotting!$C$32+4,D92&lt;=plotting!$D$32),"sub_25.4",AND(D92=plotting!$C$32+4.5,D92&lt;=plotting!$D$32),"sub_25.5",AND(D92=plotting!$C$32+5,D92&lt;plotting!$D$32),"sub_25.6",AND(D92&gt;=plotting!$D$32,D92&lt;plotting!$C$33+2.5),"na",AND(D92=plotting!$C$33+2.5,D92&lt;=plotting!$D$33),"sub_40.1",AND(D92=plotting!$C$33+3,D92&lt;=plotting!$D$33),"sub_40.2",AND(D92=plotting!$C$33+3.5,D92&lt;=plotting!$D$33),"sub_40.3",AND(D92=plotting!$C$33+4,D92&lt;=plotting!$D$33),"sub_40.4",AND(D92=plotting!$C$33+4.5,D92&lt;=plotting!$D$33),"sub_40.5",AND(D92=plotting!$C$33+5,D92&lt;plotting!$D$33),"sub_40.6",AND(D92&gt;=plotting!$D$33,D92&lt;plotting!$C$34+2.5),"na",AND(D92=plotting!$C$34+2.5,D92&lt;=plotting!$D$34),"new_40.1",AND(D92=plotting!$C$34+3,D92&lt;=plotting!$D$34),"new_40.2",AND(D92=plotting!$C$34+3.5,D92&lt;=plotting!$D$34),"new_40.3",AND(D92=plotting!$C$34+4,D92&lt;=plotting!$D$34),"new_40.4",AND(D92=plotting!$C$34+4.5,D92&lt;=plotting!$D$34),"new_40.5",AND(D92=plotting!$C$34+5,D92&lt;plotting!$D$34),"new_40.6",AND(D92&gt;=plotting!$D$34,D92&lt;=plotting!$C$40),"na",AND(D92=plotting!$C$40+0.5,D92&lt;=plotting!$D$40),"max.1",AND(D92=plotting!$C$40+1,D92&lt;=plotting!$D$40),"max.2",AND(D92=plotting!$C$40+1.5,D92&lt;=plotting!$D$40),"max.3",AND(D92=plotting!$C$40+2,D92&lt;=plotting!$D$40),"max.4",AND(D92=plotting!$C$40+2.5,D92&lt;=plotting!$D$40),"max.5",AND(D92=plotting!$C$40+3,D92&lt;=plotting!$D$40),"max.6",AND(D92=plotting!$C$40+3.5,D92&lt;=plotting!$D$40),"max.7",AND(D92=plotting!$C$40+4,D92&lt;=plotting!$D$40),"max.8",AND(D92=plotting!$C$40+4.5,D92&lt;=plotting!$D$40),"max.9",AND(D92=plotting!$C$40+5,D92&lt;=plotting!$D$40),"max.10",AND(D92=plotting!$C$40+5.5,D92&lt;=plotting!$D$40),"max.11",AND(D92=plotting!$C$40+6,D92&lt;=plotting!$D$40),"max.12",AND(D92=plotting!$C$40+6.5,D92&lt;=plotting!$D$40),"max.13",AND(D92=plotting!$C$40+7,D92&lt;=plotting!$D$40),"max.14",AND(D92=plotting!$C$40+7.5,D92&lt;=plotting!$D$40),"max.15",AND(D92=plotting!$C$40+8,D92&lt;=plotting!$D$40),"max.16",AND(D92=plotting!$C$40+8.5,D92&lt;=plotting!$D$40),"max.17",AND(D92=plotting!$C$40+9,D92&lt;=plotting!$D$40),"max.18",AND(D92=plotting!$C$40+9.5,D92&lt;=plotting!$D$40),"max.19",AND(D92=plotting!$C$40+10,D92&lt;=plotting!$D$40),"max.20",AND(D92=plotting!$C$40+10.5,D92&lt;=plotting!$D$40),"max.21",AND(D92=plotting!$C$40+11,D92&lt;=plotting!$D$40),"max.22",AND(D92=plotting!$C$40+11.5,D92&lt;=plotting!$D$40),"max.23",AND(D92=plotting!$C$40+12,D92&lt;=plotting!$D$40),"max.24",AND(D92=plotting!$C$40+12.5,D92&lt;=plotting!$D$40),"max.25",AND(D92=plotting!$C$40+13,D92&lt;=plotting!$D$40),"max.26",AND(D92=plotting!$C$40+13.5,D92&lt;=plotting!$D$40),"max.27",AND(D92=plotting!$C$40+14,D92&lt;=plotting!$D$40),"max.28",AND(D92=plotting!$C$40+14.5,D92&lt;=plotting!$D$40),"max.29",AND(D92=plotting!$C$40+15,D92&lt;=plotting!$D$40),"max.30",AND(D92&gt;plotting!$D$40,D92&lt;=plotting!$C$49),"na",AND(D92=plotting!$C$49+0.5,D92&lt;=plotting!$D$49),"per.1",AND(D92=plotting!$C$49+1,D92&lt;=plotting!$D$49),"per.2",AND(D92=plotting!$C$49+1.5,D92&lt;=plotting!$D$49),"per.3",AND(D92=plotting!$C$49+2,D92&lt;=plotting!$D$49),"per.4",AND(D92=plotting!$C$49+2.5,D92&lt;=plotting!$D$49),"per.5",AND(D92=plotting!$C$49+3,D92&lt;=plotting!$D$49),"per.6",AND(D92=plotting!$C$49+3.5,D92&lt;=plotting!$D$49),"per.7",AND(D92=plotting!$C$49+4,D92&lt;=plotting!$D$49),"per.8",AND(D92=plotting!$C$49+4.5,D92&lt;=plotting!$D$49),"per.9",AND(D92=plotting!$C$49+5,D92&lt;=plotting!$D$49),"per.10",AND(D92=plotting!$C$49+5.5,D92&lt;=plotting!$D$49),"per.11",AND(D92=plotting!$C$49+6,D92&lt;=plotting!$D$49),"per.12",AND(D92=plotting!$C$49+6.5,D92&lt;=plotting!$D$49),"per.13",AND(D92=plotting!$C$49+7,D92&lt;=plotting!$D$49),"per.14",AND(D92=plotting!$C$49+7.5,D92&lt;=plotting!$D$49),"per.15",AND(D92=plotting!$C$49+8,D92&lt;=plotting!$D$49),"per.16",AND(D92=plotting!$C$49+8.5,D92&lt;=plotting!$D$49),"per.17",AND(D92=plotting!$C$49+9,D92&lt;=plotting!$D$49),"per.18",AND(D92=plotting!$C$49+9.5,D92&lt;=plotting!$D$49),"per.19",AND(D92=plotting!$C$49+10,D92&lt;=plotting!$D$49),"per.20",AND(D92=plotting!$C$49+10.5,D92&lt;=plotting!$D$49),"per.21",AND(D92=plotting!$C$49+11,D92&lt;=plotting!$D$49),"per.22",AND(D92=plotting!$C$49+11.5,D92&lt;=plotting!$D$49),"per.23",AND(D92=plotting!$C$49+12,D92&lt;=plotting!$D$49),"per.24",AND(D92=plotting!$C$49+12.5,D92&lt;=plotting!$D$49),"per.25",AND(D92=plotting!$C$49+13,D92&lt;=plotting!$D$49),"per.26",AND(D92=plotting!$C$49+13.5,D92&lt;=plotting!$D$49),"per.27",AND(D92=plotting!$C$49+14,D92&lt;=plotting!$D$49),"per.28",AND(D92=plotting!$C$49+14.5,D92&lt;=plotting!$D$49),"per.29",AND(D92=plotting!$C$49+15,D92&lt;=plotting!$D$49),"per.30",D92&gt;plotting!$D$49,"na")</f>
        <v>na</v>
      </c>
      <c r="M92" s="11" t="str" cm="1">
        <f t="array" ref="M92">_xlfn.IFS(D92&lt;plotting!$C$32+2.5,"na",AND(D92&gt;=plotting!$C$32,D92&lt;plotting!$D$32),plotting!$F$32,AND(D92&gt;=plotting!$D$32,D92&lt;plotting!$C$33+2.5),"na",AND(D92&gt;=plotting!$C$33,D92&lt;plotting!$D$33),plotting!$F$33,AND(D92&gt;=plotting!$D$33,D92&lt;plotting!$C$34+2.5),"na",AND(D92&gt;=plotting!$C$34,D92&lt;plotting!$D$34),plotting!$F$34,AND(D92&gt;=plotting!$D$34,D92&lt;plotting!$I$40),"na",D92=plotting!$I$40,plotting!$J$40,AND(D92&gt;plotting!$I$40,D92&lt;plotting!$I$41,D92&lt;plotting!$D$40),"na",D92=plotting!$I$41,plotting!$J$41,AND(D92&gt;plotting!$I$41,D92&lt;plotting!$I$42,D92&lt;plotting!$D$40),"na",D92=plotting!$I$42,plotting!$J$42,AND(D92&gt;plotting!$I$42,D92&lt;=plotting!$D$40),"na",AND(D92&gt;plotting!$D$40,D92&lt;=plotting!$C$49),"na",AND(D92&gt;plotting!$C$49,D92&lt;=plotting!$D$49),plotting!$E$49,D92&gt;plotting!$D$49,"na")</f>
        <v>na</v>
      </c>
      <c r="N92" s="11" cm="1">
        <f t="array" ref="N92">_xlfn.IFS(D92&lt;plotting!$C$32+2.5,"na",AND(D92&gt;=plotting!$C$32,D92&lt;plotting!$D$32),plotting!$G$32,AND(D92&gt;=plotting!$D$32,D92&lt;plotting!$C$33+2.5),"na",AND(D92&gt;=plotting!$C$33,D92&lt;plotting!$D$33),plotting!$G$33,AND(D92&gt;=plotting!$D$33,D92&lt;plotting!$C$34+2.5),"na",AND(D92&gt;=plotting!$C$34,D92&lt;plotting!$D$34),plotting!$G$34,AND(D92&gt;=plotting!$D$34,D92&lt;=plotting!$C$40),"na",AND(D92&gt;plotting!$C$40,D92&lt;=plotting!$D$40),plotting!$K$40,AND(D92&gt;plotting!$D$40,D92&lt;=plotting!$C$49),"na",AND(D92&gt;plotting!$C$49,D92&lt;=plotting!$F$49),plotting!$G$49,AND(D92&gt;plotting!$F$49,D92&lt;=plotting!$F$50),plotting!$G$50,AND(D92&gt;plotting!$F$50,D92&lt;=plotting!$F$51),plotting!$G$51,AND(D92&gt;plotting!$F$51,D92&lt;=plotting!$F$52),plotting!$G$52,AND(D92&gt;plotting!$F$52,D92&lt;=plotting!$F$53),plotting!$G$53,AND(D92&gt;plotting!$F$53,D92&lt;=plotting!$D$49),plotting!$G$54,D92&gt;plotting!$D$49,"na")</f>
        <v>0</v>
      </c>
      <c r="O92" s="11" t="str">
        <f>IF(AND(D92&gt;plotting!$C$40,D92&lt;=plotting!$D$40),plotting!$H$40,"na")</f>
        <v>na</v>
      </c>
      <c r="P92" t="str">
        <f>IF(AND(D92&gt;plotting!$C$40,D92&lt;=plotting!$D$40),plotting!$L$40,"na")</f>
        <v>na</v>
      </c>
      <c r="Q92" t="str">
        <f>IF(AND(D92&gt;plotting!$C$40,D92&lt;=plotting!$D$40),plotting!$J$43,"na")</f>
        <v>na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35">
      <c r="A93" s="11">
        <f>IF(plotting!$D$4&gt;0,plotting!$D$4,"na")</f>
        <v>5</v>
      </c>
      <c r="B93" s="11" t="str">
        <f>IF(plotting!$D$10&gt;0,plotting!$D$10,"na")</f>
        <v>idr4000_h24</v>
      </c>
      <c r="C93" s="11" t="str">
        <f>IF(plotting!$D$11&gt;0,plotting!$D$11,"na")</f>
        <v>t1</v>
      </c>
      <c r="D93" s="11">
        <v>46</v>
      </c>
      <c r="E93" s="11" t="str">
        <f>IF(plotting!$D$5&gt;0,plotting!$D$5,"na")</f>
        <v>M</v>
      </c>
      <c r="F93" s="11">
        <f>IF(plotting!$D$7&gt;0,plotting!$D$7,"na")</f>
        <v>180</v>
      </c>
      <c r="G93" s="11">
        <f>IF(plotting!$D$8&gt;0,plotting!$D$8,"na")</f>
        <v>74.599999999999994</v>
      </c>
      <c r="H93" s="11">
        <f>IF(AND(plotting!$D$6&gt;0,plotting!$D$12&gt;0),(plotting!$D$12-plotting!$D$6)/365,"na")</f>
        <v>23.183561643835617</v>
      </c>
      <c r="I93" s="11">
        <f>IF(plotting!$D$18&gt;0,plotting!$D$18,"na")</f>
        <v>18.8</v>
      </c>
      <c r="J93" s="11">
        <f>IF(plotting!$D$19&gt;0,plotting!$D$19,"na")</f>
        <v>66</v>
      </c>
      <c r="K93" s="11">
        <f>IF(plotting!$D$13&gt;0,plotting!$D$13*24,"na")</f>
        <v>9.4666666666666668</v>
      </c>
      <c r="L93" s="12" t="str" cm="1">
        <f t="array" ref="L93">_xlfn.IFS(D93&lt;plotting!$C$32+2.5,"na",AND(D93=plotting!$C$32+2.5,D93&lt;=plotting!$D$32),"sub_25.1",AND(D93=plotting!$C$32+3,D93&lt;=plotting!$D$32),"sub_25.2",AND(D93=plotting!$C$32+3.5,D93&lt;=plotting!$D$32),"sub_25.3",AND(D93=plotting!$C$32+4,D93&lt;=plotting!$D$32),"sub_25.4",AND(D93=plotting!$C$32+4.5,D93&lt;=plotting!$D$32),"sub_25.5",AND(D93=plotting!$C$32+5,D93&lt;plotting!$D$32),"sub_25.6",AND(D93&gt;=plotting!$D$32,D93&lt;plotting!$C$33+2.5),"na",AND(D93=plotting!$C$33+2.5,D93&lt;=plotting!$D$33),"sub_40.1",AND(D93=plotting!$C$33+3,D93&lt;=plotting!$D$33),"sub_40.2",AND(D93=plotting!$C$33+3.5,D93&lt;=plotting!$D$33),"sub_40.3",AND(D93=plotting!$C$33+4,D93&lt;=plotting!$D$33),"sub_40.4",AND(D93=plotting!$C$33+4.5,D93&lt;=plotting!$D$33),"sub_40.5",AND(D93=plotting!$C$33+5,D93&lt;plotting!$D$33),"sub_40.6",AND(D93&gt;=plotting!$D$33,D93&lt;plotting!$C$34+2.5),"na",AND(D93=plotting!$C$34+2.5,D93&lt;=plotting!$D$34),"new_40.1",AND(D93=plotting!$C$34+3,D93&lt;=plotting!$D$34),"new_40.2",AND(D93=plotting!$C$34+3.5,D93&lt;=plotting!$D$34),"new_40.3",AND(D93=plotting!$C$34+4,D93&lt;=plotting!$D$34),"new_40.4",AND(D93=plotting!$C$34+4.5,D93&lt;=plotting!$D$34),"new_40.5",AND(D93=plotting!$C$34+5,D93&lt;plotting!$D$34),"new_40.6",AND(D93&gt;=plotting!$D$34,D93&lt;=plotting!$C$40),"na",AND(D93=plotting!$C$40+0.5,D93&lt;=plotting!$D$40),"max.1",AND(D93=plotting!$C$40+1,D93&lt;=plotting!$D$40),"max.2",AND(D93=plotting!$C$40+1.5,D93&lt;=plotting!$D$40),"max.3",AND(D93=plotting!$C$40+2,D93&lt;=plotting!$D$40),"max.4",AND(D93=plotting!$C$40+2.5,D93&lt;=plotting!$D$40),"max.5",AND(D93=plotting!$C$40+3,D93&lt;=plotting!$D$40),"max.6",AND(D93=plotting!$C$40+3.5,D93&lt;=plotting!$D$40),"max.7",AND(D93=plotting!$C$40+4,D93&lt;=plotting!$D$40),"max.8",AND(D93=plotting!$C$40+4.5,D93&lt;=plotting!$D$40),"max.9",AND(D93=plotting!$C$40+5,D93&lt;=plotting!$D$40),"max.10",AND(D93=plotting!$C$40+5.5,D93&lt;=plotting!$D$40),"max.11",AND(D93=plotting!$C$40+6,D93&lt;=plotting!$D$40),"max.12",AND(D93=plotting!$C$40+6.5,D93&lt;=plotting!$D$40),"max.13",AND(D93=plotting!$C$40+7,D93&lt;=plotting!$D$40),"max.14",AND(D93=plotting!$C$40+7.5,D93&lt;=plotting!$D$40),"max.15",AND(D93=plotting!$C$40+8,D93&lt;=plotting!$D$40),"max.16",AND(D93=plotting!$C$40+8.5,D93&lt;=plotting!$D$40),"max.17",AND(D93=plotting!$C$40+9,D93&lt;=plotting!$D$40),"max.18",AND(D93=plotting!$C$40+9.5,D93&lt;=plotting!$D$40),"max.19",AND(D93=plotting!$C$40+10,D93&lt;=plotting!$D$40),"max.20",AND(D93=plotting!$C$40+10.5,D93&lt;=plotting!$D$40),"max.21",AND(D93=plotting!$C$40+11,D93&lt;=plotting!$D$40),"max.22",AND(D93=plotting!$C$40+11.5,D93&lt;=plotting!$D$40),"max.23",AND(D93=plotting!$C$40+12,D93&lt;=plotting!$D$40),"max.24",AND(D93=plotting!$C$40+12.5,D93&lt;=plotting!$D$40),"max.25",AND(D93=plotting!$C$40+13,D93&lt;=plotting!$D$40),"max.26",AND(D93=plotting!$C$40+13.5,D93&lt;=plotting!$D$40),"max.27",AND(D93=plotting!$C$40+14,D93&lt;=plotting!$D$40),"max.28",AND(D93=plotting!$C$40+14.5,D93&lt;=plotting!$D$40),"max.29",AND(D93=plotting!$C$40+15,D93&lt;=plotting!$D$40),"max.30",AND(D93&gt;plotting!$D$40,D93&lt;=plotting!$C$49),"na",AND(D93=plotting!$C$49+0.5,D93&lt;=plotting!$D$49),"per.1",AND(D93=plotting!$C$49+1,D93&lt;=plotting!$D$49),"per.2",AND(D93=plotting!$C$49+1.5,D93&lt;=plotting!$D$49),"per.3",AND(D93=plotting!$C$49+2,D93&lt;=plotting!$D$49),"per.4",AND(D93=plotting!$C$49+2.5,D93&lt;=plotting!$D$49),"per.5",AND(D93=plotting!$C$49+3,D93&lt;=plotting!$D$49),"per.6",AND(D93=plotting!$C$49+3.5,D93&lt;=plotting!$D$49),"per.7",AND(D93=plotting!$C$49+4,D93&lt;=plotting!$D$49),"per.8",AND(D93=plotting!$C$49+4.5,D93&lt;=plotting!$D$49),"per.9",AND(D93=plotting!$C$49+5,D93&lt;=plotting!$D$49),"per.10",AND(D93=plotting!$C$49+5.5,D93&lt;=plotting!$D$49),"per.11",AND(D93=plotting!$C$49+6,D93&lt;=plotting!$D$49),"per.12",AND(D93=plotting!$C$49+6.5,D93&lt;=plotting!$D$49),"per.13",AND(D93=plotting!$C$49+7,D93&lt;=plotting!$D$49),"per.14",AND(D93=plotting!$C$49+7.5,D93&lt;=plotting!$D$49),"per.15",AND(D93=plotting!$C$49+8,D93&lt;=plotting!$D$49),"per.16",AND(D93=plotting!$C$49+8.5,D93&lt;=plotting!$D$49),"per.17",AND(D93=plotting!$C$49+9,D93&lt;=plotting!$D$49),"per.18",AND(D93=plotting!$C$49+9.5,D93&lt;=plotting!$D$49),"per.19",AND(D93=plotting!$C$49+10,D93&lt;=plotting!$D$49),"per.20",AND(D93=plotting!$C$49+10.5,D93&lt;=plotting!$D$49),"per.21",AND(D93=plotting!$C$49+11,D93&lt;=plotting!$D$49),"per.22",AND(D93=plotting!$C$49+11.5,D93&lt;=plotting!$D$49),"per.23",AND(D93=plotting!$C$49+12,D93&lt;=plotting!$D$49),"per.24",AND(D93=plotting!$C$49+12.5,D93&lt;=plotting!$D$49),"per.25",AND(D93=plotting!$C$49+13,D93&lt;=plotting!$D$49),"per.26",AND(D93=plotting!$C$49+13.5,D93&lt;=plotting!$D$49),"per.27",AND(D93=plotting!$C$49+14,D93&lt;=plotting!$D$49),"per.28",AND(D93=plotting!$C$49+14.5,D93&lt;=plotting!$D$49),"per.29",AND(D93=plotting!$C$49+15,D93&lt;=plotting!$D$49),"per.30",D93&gt;plotting!$D$49,"na")</f>
        <v>na</v>
      </c>
      <c r="M93" s="11" t="str" cm="1">
        <f t="array" ref="M93">_xlfn.IFS(D93&lt;plotting!$C$32+2.5,"na",AND(D93&gt;=plotting!$C$32,D93&lt;plotting!$D$32),plotting!$F$32,AND(D93&gt;=plotting!$D$32,D93&lt;plotting!$C$33+2.5),"na",AND(D93&gt;=plotting!$C$33,D93&lt;plotting!$D$33),plotting!$F$33,AND(D93&gt;=plotting!$D$33,D93&lt;plotting!$C$34+2.5),"na",AND(D93&gt;=plotting!$C$34,D93&lt;plotting!$D$34),plotting!$F$34,AND(D93&gt;=plotting!$D$34,D93&lt;plotting!$I$40),"na",D93=plotting!$I$40,plotting!$J$40,AND(D93&gt;plotting!$I$40,D93&lt;plotting!$I$41,D93&lt;plotting!$D$40),"na",D93=plotting!$I$41,plotting!$J$41,AND(D93&gt;plotting!$I$41,D93&lt;plotting!$I$42,D93&lt;plotting!$D$40),"na",D93=plotting!$I$42,plotting!$J$42,AND(D93&gt;plotting!$I$42,D93&lt;=plotting!$D$40),"na",AND(D93&gt;plotting!$D$40,D93&lt;=plotting!$C$49),"na",AND(D93&gt;plotting!$C$49,D93&lt;=plotting!$D$49),plotting!$E$49,D93&gt;plotting!$D$49,"na")</f>
        <v>na</v>
      </c>
      <c r="N93" s="11" cm="1">
        <f t="array" ref="N93">_xlfn.IFS(D93&lt;plotting!$C$32+2.5,"na",AND(D93&gt;=plotting!$C$32,D93&lt;plotting!$D$32),plotting!$G$32,AND(D93&gt;=plotting!$D$32,D93&lt;plotting!$C$33+2.5),"na",AND(D93&gt;=plotting!$C$33,D93&lt;plotting!$D$33),plotting!$G$33,AND(D93&gt;=plotting!$D$33,D93&lt;plotting!$C$34+2.5),"na",AND(D93&gt;=plotting!$C$34,D93&lt;plotting!$D$34),plotting!$G$34,AND(D93&gt;=plotting!$D$34,D93&lt;=plotting!$C$40),"na",AND(D93&gt;plotting!$C$40,D93&lt;=plotting!$D$40),plotting!$K$40,AND(D93&gt;plotting!$D$40,D93&lt;=plotting!$C$49),"na",AND(D93&gt;plotting!$C$49,D93&lt;=plotting!$F$49),plotting!$G$49,AND(D93&gt;plotting!$F$49,D93&lt;=plotting!$F$50),plotting!$G$50,AND(D93&gt;plotting!$F$50,D93&lt;=plotting!$F$51),plotting!$G$51,AND(D93&gt;plotting!$F$51,D93&lt;=plotting!$F$52),plotting!$G$52,AND(D93&gt;plotting!$F$52,D93&lt;=plotting!$F$53),plotting!$G$53,AND(D93&gt;plotting!$F$53,D93&lt;=plotting!$D$49),plotting!$G$54,D93&gt;plotting!$D$49,"na")</f>
        <v>0</v>
      </c>
      <c r="O93" s="11" t="str">
        <f>IF(AND(D93&gt;plotting!$C$40,D93&lt;=plotting!$D$40),plotting!$H$40,"na")</f>
        <v>na</v>
      </c>
      <c r="P93" t="str">
        <f>IF(AND(D93&gt;plotting!$C$40,D93&lt;=plotting!$D$40),plotting!$L$40,"na")</f>
        <v>na</v>
      </c>
      <c r="Q93" t="str">
        <f>IF(AND(D93&gt;plotting!$C$40,D93&lt;=plotting!$D$40),plotting!$J$43,"na")</f>
        <v>na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35">
      <c r="A94" s="11">
        <f>IF(plotting!$D$4&gt;0,plotting!$D$4,"na")</f>
        <v>5</v>
      </c>
      <c r="B94" s="11" t="str">
        <f>IF(plotting!$D$10&gt;0,plotting!$D$10,"na")</f>
        <v>idr4000_h24</v>
      </c>
      <c r="C94" s="11" t="str">
        <f>IF(plotting!$D$11&gt;0,plotting!$D$11,"na")</f>
        <v>t1</v>
      </c>
      <c r="D94" s="11">
        <v>46.5</v>
      </c>
      <c r="E94" s="11" t="str">
        <f>IF(plotting!$D$5&gt;0,plotting!$D$5,"na")</f>
        <v>M</v>
      </c>
      <c r="F94" s="11">
        <f>IF(plotting!$D$7&gt;0,plotting!$D$7,"na")</f>
        <v>180</v>
      </c>
      <c r="G94" s="11">
        <f>IF(plotting!$D$8&gt;0,plotting!$D$8,"na")</f>
        <v>74.599999999999994</v>
      </c>
      <c r="H94" s="11">
        <f>IF(AND(plotting!$D$6&gt;0,plotting!$D$12&gt;0),(plotting!$D$12-plotting!$D$6)/365,"na")</f>
        <v>23.183561643835617</v>
      </c>
      <c r="I94" s="11">
        <f>IF(plotting!$D$18&gt;0,plotting!$D$18,"na")</f>
        <v>18.8</v>
      </c>
      <c r="J94" s="11">
        <f>IF(plotting!$D$19&gt;0,plotting!$D$19,"na")</f>
        <v>66</v>
      </c>
      <c r="K94" s="11">
        <f>IF(plotting!$D$13&gt;0,plotting!$D$13*24,"na")</f>
        <v>9.4666666666666668</v>
      </c>
      <c r="L94" s="12" t="str" cm="1">
        <f t="array" ref="L94">_xlfn.IFS(D94&lt;plotting!$C$32+2.5,"na",AND(D94=plotting!$C$32+2.5,D94&lt;=plotting!$D$32),"sub_25.1",AND(D94=plotting!$C$32+3,D94&lt;=plotting!$D$32),"sub_25.2",AND(D94=plotting!$C$32+3.5,D94&lt;=plotting!$D$32),"sub_25.3",AND(D94=plotting!$C$32+4,D94&lt;=plotting!$D$32),"sub_25.4",AND(D94=plotting!$C$32+4.5,D94&lt;=plotting!$D$32),"sub_25.5",AND(D94=plotting!$C$32+5,D94&lt;plotting!$D$32),"sub_25.6",AND(D94&gt;=plotting!$D$32,D94&lt;plotting!$C$33+2.5),"na",AND(D94=plotting!$C$33+2.5,D94&lt;=plotting!$D$33),"sub_40.1",AND(D94=plotting!$C$33+3,D94&lt;=plotting!$D$33),"sub_40.2",AND(D94=plotting!$C$33+3.5,D94&lt;=plotting!$D$33),"sub_40.3",AND(D94=plotting!$C$33+4,D94&lt;=plotting!$D$33),"sub_40.4",AND(D94=plotting!$C$33+4.5,D94&lt;=plotting!$D$33),"sub_40.5",AND(D94=plotting!$C$33+5,D94&lt;plotting!$D$33),"sub_40.6",AND(D94&gt;=plotting!$D$33,D94&lt;plotting!$C$34+2.5),"na",AND(D94=plotting!$C$34+2.5,D94&lt;=plotting!$D$34),"new_40.1",AND(D94=plotting!$C$34+3,D94&lt;=plotting!$D$34),"new_40.2",AND(D94=plotting!$C$34+3.5,D94&lt;=plotting!$D$34),"new_40.3",AND(D94=plotting!$C$34+4,D94&lt;=plotting!$D$34),"new_40.4",AND(D94=plotting!$C$34+4.5,D94&lt;=plotting!$D$34),"new_40.5",AND(D94=plotting!$C$34+5,D94&lt;plotting!$D$34),"new_40.6",AND(D94&gt;=plotting!$D$34,D94&lt;=plotting!$C$40),"na",AND(D94=plotting!$C$40+0.5,D94&lt;=plotting!$D$40),"max.1",AND(D94=plotting!$C$40+1,D94&lt;=plotting!$D$40),"max.2",AND(D94=plotting!$C$40+1.5,D94&lt;=plotting!$D$40),"max.3",AND(D94=plotting!$C$40+2,D94&lt;=plotting!$D$40),"max.4",AND(D94=plotting!$C$40+2.5,D94&lt;=plotting!$D$40),"max.5",AND(D94=plotting!$C$40+3,D94&lt;=plotting!$D$40),"max.6",AND(D94=plotting!$C$40+3.5,D94&lt;=plotting!$D$40),"max.7",AND(D94=plotting!$C$40+4,D94&lt;=plotting!$D$40),"max.8",AND(D94=plotting!$C$40+4.5,D94&lt;=plotting!$D$40),"max.9",AND(D94=plotting!$C$40+5,D94&lt;=plotting!$D$40),"max.10",AND(D94=plotting!$C$40+5.5,D94&lt;=plotting!$D$40),"max.11",AND(D94=plotting!$C$40+6,D94&lt;=plotting!$D$40),"max.12",AND(D94=plotting!$C$40+6.5,D94&lt;=plotting!$D$40),"max.13",AND(D94=plotting!$C$40+7,D94&lt;=plotting!$D$40),"max.14",AND(D94=plotting!$C$40+7.5,D94&lt;=plotting!$D$40),"max.15",AND(D94=plotting!$C$40+8,D94&lt;=plotting!$D$40),"max.16",AND(D94=plotting!$C$40+8.5,D94&lt;=plotting!$D$40),"max.17",AND(D94=plotting!$C$40+9,D94&lt;=plotting!$D$40),"max.18",AND(D94=plotting!$C$40+9.5,D94&lt;=plotting!$D$40),"max.19",AND(D94=plotting!$C$40+10,D94&lt;=plotting!$D$40),"max.20",AND(D94=plotting!$C$40+10.5,D94&lt;=plotting!$D$40),"max.21",AND(D94=plotting!$C$40+11,D94&lt;=plotting!$D$40),"max.22",AND(D94=plotting!$C$40+11.5,D94&lt;=plotting!$D$40),"max.23",AND(D94=plotting!$C$40+12,D94&lt;=plotting!$D$40),"max.24",AND(D94=plotting!$C$40+12.5,D94&lt;=plotting!$D$40),"max.25",AND(D94=plotting!$C$40+13,D94&lt;=plotting!$D$40),"max.26",AND(D94=plotting!$C$40+13.5,D94&lt;=plotting!$D$40),"max.27",AND(D94=plotting!$C$40+14,D94&lt;=plotting!$D$40),"max.28",AND(D94=plotting!$C$40+14.5,D94&lt;=plotting!$D$40),"max.29",AND(D94=plotting!$C$40+15,D94&lt;=plotting!$D$40),"max.30",AND(D94&gt;plotting!$D$40,D94&lt;=plotting!$C$49),"na",AND(D94=plotting!$C$49+0.5,D94&lt;=plotting!$D$49),"per.1",AND(D94=plotting!$C$49+1,D94&lt;=plotting!$D$49),"per.2",AND(D94=plotting!$C$49+1.5,D94&lt;=plotting!$D$49),"per.3",AND(D94=plotting!$C$49+2,D94&lt;=plotting!$D$49),"per.4",AND(D94=plotting!$C$49+2.5,D94&lt;=plotting!$D$49),"per.5",AND(D94=plotting!$C$49+3,D94&lt;=plotting!$D$49),"per.6",AND(D94=plotting!$C$49+3.5,D94&lt;=plotting!$D$49),"per.7",AND(D94=plotting!$C$49+4,D94&lt;=plotting!$D$49),"per.8",AND(D94=plotting!$C$49+4.5,D94&lt;=plotting!$D$49),"per.9",AND(D94=plotting!$C$49+5,D94&lt;=plotting!$D$49),"per.10",AND(D94=plotting!$C$49+5.5,D94&lt;=plotting!$D$49),"per.11",AND(D94=plotting!$C$49+6,D94&lt;=plotting!$D$49),"per.12",AND(D94=plotting!$C$49+6.5,D94&lt;=plotting!$D$49),"per.13",AND(D94=plotting!$C$49+7,D94&lt;=plotting!$D$49),"per.14",AND(D94=plotting!$C$49+7.5,D94&lt;=plotting!$D$49),"per.15",AND(D94=plotting!$C$49+8,D94&lt;=plotting!$D$49),"per.16",AND(D94=plotting!$C$49+8.5,D94&lt;=plotting!$D$49),"per.17",AND(D94=plotting!$C$49+9,D94&lt;=plotting!$D$49),"per.18",AND(D94=plotting!$C$49+9.5,D94&lt;=plotting!$D$49),"per.19",AND(D94=plotting!$C$49+10,D94&lt;=plotting!$D$49),"per.20",AND(D94=plotting!$C$49+10.5,D94&lt;=plotting!$D$49),"per.21",AND(D94=plotting!$C$49+11,D94&lt;=plotting!$D$49),"per.22",AND(D94=plotting!$C$49+11.5,D94&lt;=plotting!$D$49),"per.23",AND(D94=plotting!$C$49+12,D94&lt;=plotting!$D$49),"per.24",AND(D94=plotting!$C$49+12.5,D94&lt;=plotting!$D$49),"per.25",AND(D94=plotting!$C$49+13,D94&lt;=plotting!$D$49),"per.26",AND(D94=plotting!$C$49+13.5,D94&lt;=plotting!$D$49),"per.27",AND(D94=plotting!$C$49+14,D94&lt;=plotting!$D$49),"per.28",AND(D94=plotting!$C$49+14.5,D94&lt;=plotting!$D$49),"per.29",AND(D94=plotting!$C$49+15,D94&lt;=plotting!$D$49),"per.30",D94&gt;plotting!$D$49,"na")</f>
        <v>na</v>
      </c>
      <c r="M94" s="11" t="str" cm="1">
        <f t="array" ref="M94">_xlfn.IFS(D94&lt;plotting!$C$32+2.5,"na",AND(D94&gt;=plotting!$C$32,D94&lt;plotting!$D$32),plotting!$F$32,AND(D94&gt;=plotting!$D$32,D94&lt;plotting!$C$33+2.5),"na",AND(D94&gt;=plotting!$C$33,D94&lt;plotting!$D$33),plotting!$F$33,AND(D94&gt;=plotting!$D$33,D94&lt;plotting!$C$34+2.5),"na",AND(D94&gt;=plotting!$C$34,D94&lt;plotting!$D$34),plotting!$F$34,AND(D94&gt;=plotting!$D$34,D94&lt;plotting!$I$40),"na",D94=plotting!$I$40,plotting!$J$40,AND(D94&gt;plotting!$I$40,D94&lt;plotting!$I$41,D94&lt;plotting!$D$40),"na",D94=plotting!$I$41,plotting!$J$41,AND(D94&gt;plotting!$I$41,D94&lt;plotting!$I$42,D94&lt;plotting!$D$40),"na",D94=plotting!$I$42,plotting!$J$42,AND(D94&gt;plotting!$I$42,D94&lt;=plotting!$D$40),"na",AND(D94&gt;plotting!$D$40,D94&lt;=plotting!$C$49),"na",AND(D94&gt;plotting!$C$49,D94&lt;=plotting!$D$49),plotting!$E$49,D94&gt;plotting!$D$49,"na")</f>
        <v>na</v>
      </c>
      <c r="N94" s="11" cm="1">
        <f t="array" ref="N94">_xlfn.IFS(D94&lt;plotting!$C$32+2.5,"na",AND(D94&gt;=plotting!$C$32,D94&lt;plotting!$D$32),plotting!$G$32,AND(D94&gt;=plotting!$D$32,D94&lt;plotting!$C$33+2.5),"na",AND(D94&gt;=plotting!$C$33,D94&lt;plotting!$D$33),plotting!$G$33,AND(D94&gt;=plotting!$D$33,D94&lt;plotting!$C$34+2.5),"na",AND(D94&gt;=plotting!$C$34,D94&lt;plotting!$D$34),plotting!$G$34,AND(D94&gt;=plotting!$D$34,D94&lt;=plotting!$C$40),"na",AND(D94&gt;plotting!$C$40,D94&lt;=plotting!$D$40),plotting!$K$40,AND(D94&gt;plotting!$D$40,D94&lt;=plotting!$C$49),"na",AND(D94&gt;plotting!$C$49,D94&lt;=plotting!$F$49),plotting!$G$49,AND(D94&gt;plotting!$F$49,D94&lt;=plotting!$F$50),plotting!$G$50,AND(D94&gt;plotting!$F$50,D94&lt;=plotting!$F$51),plotting!$G$51,AND(D94&gt;plotting!$F$51,D94&lt;=plotting!$F$52),plotting!$G$52,AND(D94&gt;plotting!$F$52,D94&lt;=plotting!$F$53),plotting!$G$53,AND(D94&gt;plotting!$F$53,D94&lt;=plotting!$D$49),plotting!$G$54,D94&gt;plotting!$D$49,"na")</f>
        <v>0</v>
      </c>
      <c r="O94" s="11" t="str">
        <f>IF(AND(D94&gt;plotting!$C$40,D94&lt;=plotting!$D$40),plotting!$H$40,"na")</f>
        <v>na</v>
      </c>
      <c r="P94" t="str">
        <f>IF(AND(D94&gt;plotting!$C$40,D94&lt;=plotting!$D$40),plotting!$L$40,"na")</f>
        <v>na</v>
      </c>
      <c r="Q94" t="str">
        <f>IF(AND(D94&gt;plotting!$C$40,D94&lt;=plotting!$D$40),plotting!$J$43,"na")</f>
        <v>na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35">
      <c r="A95" s="11">
        <f>IF(plotting!$D$4&gt;0,plotting!$D$4,"na")</f>
        <v>5</v>
      </c>
      <c r="B95" s="11" t="str">
        <f>IF(plotting!$D$10&gt;0,plotting!$D$10,"na")</f>
        <v>idr4000_h24</v>
      </c>
      <c r="C95" s="11" t="str">
        <f>IF(plotting!$D$11&gt;0,plotting!$D$11,"na")</f>
        <v>t1</v>
      </c>
      <c r="D95" s="11">
        <v>47</v>
      </c>
      <c r="E95" s="11" t="str">
        <f>IF(plotting!$D$5&gt;0,plotting!$D$5,"na")</f>
        <v>M</v>
      </c>
      <c r="F95" s="11">
        <f>IF(plotting!$D$7&gt;0,plotting!$D$7,"na")</f>
        <v>180</v>
      </c>
      <c r="G95" s="11">
        <f>IF(plotting!$D$8&gt;0,plotting!$D$8,"na")</f>
        <v>74.599999999999994</v>
      </c>
      <c r="H95" s="11">
        <f>IF(AND(plotting!$D$6&gt;0,plotting!$D$12&gt;0),(plotting!$D$12-plotting!$D$6)/365,"na")</f>
        <v>23.183561643835617</v>
      </c>
      <c r="I95" s="11">
        <f>IF(plotting!$D$18&gt;0,plotting!$D$18,"na")</f>
        <v>18.8</v>
      </c>
      <c r="J95" s="11">
        <f>IF(plotting!$D$19&gt;0,plotting!$D$19,"na")</f>
        <v>66</v>
      </c>
      <c r="K95" s="11">
        <f>IF(plotting!$D$13&gt;0,plotting!$D$13*24,"na")</f>
        <v>9.4666666666666668</v>
      </c>
      <c r="L95" s="12" t="str" cm="1">
        <f t="array" ref="L95">_xlfn.IFS(D95&lt;plotting!$C$32+2.5,"na",AND(D95=plotting!$C$32+2.5,D95&lt;=plotting!$D$32),"sub_25.1",AND(D95=plotting!$C$32+3,D95&lt;=plotting!$D$32),"sub_25.2",AND(D95=plotting!$C$32+3.5,D95&lt;=plotting!$D$32),"sub_25.3",AND(D95=plotting!$C$32+4,D95&lt;=plotting!$D$32),"sub_25.4",AND(D95=plotting!$C$32+4.5,D95&lt;=plotting!$D$32),"sub_25.5",AND(D95=plotting!$C$32+5,D95&lt;plotting!$D$32),"sub_25.6",AND(D95&gt;=plotting!$D$32,D95&lt;plotting!$C$33+2.5),"na",AND(D95=plotting!$C$33+2.5,D95&lt;=plotting!$D$33),"sub_40.1",AND(D95=plotting!$C$33+3,D95&lt;=plotting!$D$33),"sub_40.2",AND(D95=plotting!$C$33+3.5,D95&lt;=plotting!$D$33),"sub_40.3",AND(D95=plotting!$C$33+4,D95&lt;=plotting!$D$33),"sub_40.4",AND(D95=plotting!$C$33+4.5,D95&lt;=plotting!$D$33),"sub_40.5",AND(D95=plotting!$C$33+5,D95&lt;plotting!$D$33),"sub_40.6",AND(D95&gt;=plotting!$D$33,D95&lt;plotting!$C$34+2.5),"na",AND(D95=plotting!$C$34+2.5,D95&lt;=plotting!$D$34),"new_40.1",AND(D95=plotting!$C$34+3,D95&lt;=plotting!$D$34),"new_40.2",AND(D95=plotting!$C$34+3.5,D95&lt;=plotting!$D$34),"new_40.3",AND(D95=plotting!$C$34+4,D95&lt;=plotting!$D$34),"new_40.4",AND(D95=plotting!$C$34+4.5,D95&lt;=plotting!$D$34),"new_40.5",AND(D95=plotting!$C$34+5,D95&lt;plotting!$D$34),"new_40.6",AND(D95&gt;=plotting!$D$34,D95&lt;=plotting!$C$40),"na",AND(D95=plotting!$C$40+0.5,D95&lt;=plotting!$D$40),"max.1",AND(D95=plotting!$C$40+1,D95&lt;=plotting!$D$40),"max.2",AND(D95=plotting!$C$40+1.5,D95&lt;=plotting!$D$40),"max.3",AND(D95=plotting!$C$40+2,D95&lt;=plotting!$D$40),"max.4",AND(D95=plotting!$C$40+2.5,D95&lt;=plotting!$D$40),"max.5",AND(D95=plotting!$C$40+3,D95&lt;=plotting!$D$40),"max.6",AND(D95=plotting!$C$40+3.5,D95&lt;=plotting!$D$40),"max.7",AND(D95=plotting!$C$40+4,D95&lt;=plotting!$D$40),"max.8",AND(D95=plotting!$C$40+4.5,D95&lt;=plotting!$D$40),"max.9",AND(D95=plotting!$C$40+5,D95&lt;=plotting!$D$40),"max.10",AND(D95=plotting!$C$40+5.5,D95&lt;=plotting!$D$40),"max.11",AND(D95=plotting!$C$40+6,D95&lt;=plotting!$D$40),"max.12",AND(D95=plotting!$C$40+6.5,D95&lt;=plotting!$D$40),"max.13",AND(D95=plotting!$C$40+7,D95&lt;=plotting!$D$40),"max.14",AND(D95=plotting!$C$40+7.5,D95&lt;=plotting!$D$40),"max.15",AND(D95=plotting!$C$40+8,D95&lt;=plotting!$D$40),"max.16",AND(D95=plotting!$C$40+8.5,D95&lt;=plotting!$D$40),"max.17",AND(D95=plotting!$C$40+9,D95&lt;=plotting!$D$40),"max.18",AND(D95=plotting!$C$40+9.5,D95&lt;=plotting!$D$40),"max.19",AND(D95=plotting!$C$40+10,D95&lt;=plotting!$D$40),"max.20",AND(D95=plotting!$C$40+10.5,D95&lt;=plotting!$D$40),"max.21",AND(D95=plotting!$C$40+11,D95&lt;=plotting!$D$40),"max.22",AND(D95=plotting!$C$40+11.5,D95&lt;=plotting!$D$40),"max.23",AND(D95=plotting!$C$40+12,D95&lt;=plotting!$D$40),"max.24",AND(D95=plotting!$C$40+12.5,D95&lt;=plotting!$D$40),"max.25",AND(D95=plotting!$C$40+13,D95&lt;=plotting!$D$40),"max.26",AND(D95=plotting!$C$40+13.5,D95&lt;=plotting!$D$40),"max.27",AND(D95=plotting!$C$40+14,D95&lt;=plotting!$D$40),"max.28",AND(D95=plotting!$C$40+14.5,D95&lt;=plotting!$D$40),"max.29",AND(D95=plotting!$C$40+15,D95&lt;=plotting!$D$40),"max.30",AND(D95&gt;plotting!$D$40,D95&lt;=plotting!$C$49),"na",AND(D95=plotting!$C$49+0.5,D95&lt;=plotting!$D$49),"per.1",AND(D95=plotting!$C$49+1,D95&lt;=plotting!$D$49),"per.2",AND(D95=plotting!$C$49+1.5,D95&lt;=plotting!$D$49),"per.3",AND(D95=plotting!$C$49+2,D95&lt;=plotting!$D$49),"per.4",AND(D95=plotting!$C$49+2.5,D95&lt;=plotting!$D$49),"per.5",AND(D95=plotting!$C$49+3,D95&lt;=plotting!$D$49),"per.6",AND(D95=plotting!$C$49+3.5,D95&lt;=plotting!$D$49),"per.7",AND(D95=plotting!$C$49+4,D95&lt;=plotting!$D$49),"per.8",AND(D95=plotting!$C$49+4.5,D95&lt;=plotting!$D$49),"per.9",AND(D95=plotting!$C$49+5,D95&lt;=plotting!$D$49),"per.10",AND(D95=plotting!$C$49+5.5,D95&lt;=plotting!$D$49),"per.11",AND(D95=plotting!$C$49+6,D95&lt;=plotting!$D$49),"per.12",AND(D95=plotting!$C$49+6.5,D95&lt;=plotting!$D$49),"per.13",AND(D95=plotting!$C$49+7,D95&lt;=plotting!$D$49),"per.14",AND(D95=plotting!$C$49+7.5,D95&lt;=plotting!$D$49),"per.15",AND(D95=plotting!$C$49+8,D95&lt;=plotting!$D$49),"per.16",AND(D95=plotting!$C$49+8.5,D95&lt;=plotting!$D$49),"per.17",AND(D95=plotting!$C$49+9,D95&lt;=plotting!$D$49),"per.18",AND(D95=plotting!$C$49+9.5,D95&lt;=plotting!$D$49),"per.19",AND(D95=plotting!$C$49+10,D95&lt;=plotting!$D$49),"per.20",AND(D95=plotting!$C$49+10.5,D95&lt;=plotting!$D$49),"per.21",AND(D95=plotting!$C$49+11,D95&lt;=plotting!$D$49),"per.22",AND(D95=plotting!$C$49+11.5,D95&lt;=plotting!$D$49),"per.23",AND(D95=plotting!$C$49+12,D95&lt;=plotting!$D$49),"per.24",AND(D95=plotting!$C$49+12.5,D95&lt;=plotting!$D$49),"per.25",AND(D95=plotting!$C$49+13,D95&lt;=plotting!$D$49),"per.26",AND(D95=plotting!$C$49+13.5,D95&lt;=plotting!$D$49),"per.27",AND(D95=plotting!$C$49+14,D95&lt;=plotting!$D$49),"per.28",AND(D95=plotting!$C$49+14.5,D95&lt;=plotting!$D$49),"per.29",AND(D95=plotting!$C$49+15,D95&lt;=plotting!$D$49),"per.30",D95&gt;plotting!$D$49,"na")</f>
        <v>na</v>
      </c>
      <c r="M95" s="11" t="str" cm="1">
        <f t="array" ref="M95">_xlfn.IFS(D95&lt;plotting!$C$32+2.5,"na",AND(D95&gt;=plotting!$C$32,D95&lt;plotting!$D$32),plotting!$F$32,AND(D95&gt;=plotting!$D$32,D95&lt;plotting!$C$33+2.5),"na",AND(D95&gt;=plotting!$C$33,D95&lt;plotting!$D$33),plotting!$F$33,AND(D95&gt;=plotting!$D$33,D95&lt;plotting!$C$34+2.5),"na",AND(D95&gt;=plotting!$C$34,D95&lt;plotting!$D$34),plotting!$F$34,AND(D95&gt;=plotting!$D$34,D95&lt;plotting!$I$40),"na",D95=plotting!$I$40,plotting!$J$40,AND(D95&gt;plotting!$I$40,D95&lt;plotting!$I$41,D95&lt;plotting!$D$40),"na",D95=plotting!$I$41,plotting!$J$41,AND(D95&gt;plotting!$I$41,D95&lt;plotting!$I$42,D95&lt;plotting!$D$40),"na",D95=plotting!$I$42,plotting!$J$42,AND(D95&gt;plotting!$I$42,D95&lt;=plotting!$D$40),"na",AND(D95&gt;plotting!$D$40,D95&lt;=plotting!$C$49),"na",AND(D95&gt;plotting!$C$49,D95&lt;=plotting!$D$49),plotting!$E$49,D95&gt;plotting!$D$49,"na")</f>
        <v>na</v>
      </c>
      <c r="N95" s="11" cm="1">
        <f t="array" ref="N95">_xlfn.IFS(D95&lt;plotting!$C$32+2.5,"na",AND(D95&gt;=plotting!$C$32,D95&lt;plotting!$D$32),plotting!$G$32,AND(D95&gt;=plotting!$D$32,D95&lt;plotting!$C$33+2.5),"na",AND(D95&gt;=plotting!$C$33,D95&lt;plotting!$D$33),plotting!$G$33,AND(D95&gt;=plotting!$D$33,D95&lt;plotting!$C$34+2.5),"na",AND(D95&gt;=plotting!$C$34,D95&lt;plotting!$D$34),plotting!$G$34,AND(D95&gt;=plotting!$D$34,D95&lt;=plotting!$C$40),"na",AND(D95&gt;plotting!$C$40,D95&lt;=plotting!$D$40),plotting!$K$40,AND(D95&gt;plotting!$D$40,D95&lt;=plotting!$C$49),"na",AND(D95&gt;plotting!$C$49,D95&lt;=plotting!$F$49),plotting!$G$49,AND(D95&gt;plotting!$F$49,D95&lt;=plotting!$F$50),plotting!$G$50,AND(D95&gt;plotting!$F$50,D95&lt;=plotting!$F$51),plotting!$G$51,AND(D95&gt;plotting!$F$51,D95&lt;=plotting!$F$52),plotting!$G$52,AND(D95&gt;plotting!$F$52,D95&lt;=plotting!$F$53),plotting!$G$53,AND(D95&gt;plotting!$F$53,D95&lt;=plotting!$D$49),plotting!$G$54,D95&gt;plotting!$D$49,"na")</f>
        <v>0</v>
      </c>
      <c r="O95" s="11" t="str">
        <f>IF(AND(D95&gt;plotting!$C$40,D95&lt;=plotting!$D$40),plotting!$H$40,"na")</f>
        <v>na</v>
      </c>
      <c r="P95" t="str">
        <f>IF(AND(D95&gt;plotting!$C$40,D95&lt;=plotting!$D$40),plotting!$L$40,"na")</f>
        <v>na</v>
      </c>
      <c r="Q95" t="str">
        <f>IF(AND(D95&gt;plotting!$C$40,D95&lt;=plotting!$D$40),plotting!$J$43,"na")</f>
        <v>na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35">
      <c r="A96" s="11">
        <f>IF(plotting!$D$4&gt;0,plotting!$D$4,"na")</f>
        <v>5</v>
      </c>
      <c r="B96" s="11" t="str">
        <f>IF(plotting!$D$10&gt;0,plotting!$D$10,"na")</f>
        <v>idr4000_h24</v>
      </c>
      <c r="C96" s="11" t="str">
        <f>IF(plotting!$D$11&gt;0,plotting!$D$11,"na")</f>
        <v>t1</v>
      </c>
      <c r="D96" s="11">
        <v>47.5</v>
      </c>
      <c r="E96" s="11" t="str">
        <f>IF(plotting!$D$5&gt;0,plotting!$D$5,"na")</f>
        <v>M</v>
      </c>
      <c r="F96" s="11">
        <f>IF(plotting!$D$7&gt;0,plotting!$D$7,"na")</f>
        <v>180</v>
      </c>
      <c r="G96" s="11">
        <f>IF(plotting!$D$8&gt;0,plotting!$D$8,"na")</f>
        <v>74.599999999999994</v>
      </c>
      <c r="H96" s="11">
        <f>IF(AND(plotting!$D$6&gt;0,plotting!$D$12&gt;0),(plotting!$D$12-plotting!$D$6)/365,"na")</f>
        <v>23.183561643835617</v>
      </c>
      <c r="I96" s="11">
        <f>IF(plotting!$D$18&gt;0,plotting!$D$18,"na")</f>
        <v>18.8</v>
      </c>
      <c r="J96" s="11">
        <f>IF(plotting!$D$19&gt;0,plotting!$D$19,"na")</f>
        <v>66</v>
      </c>
      <c r="K96" s="11">
        <f>IF(plotting!$D$13&gt;0,plotting!$D$13*24,"na")</f>
        <v>9.4666666666666668</v>
      </c>
      <c r="L96" s="12" t="str" cm="1">
        <f t="array" ref="L96">_xlfn.IFS(D96&lt;plotting!$C$32+2.5,"na",AND(D96=plotting!$C$32+2.5,D96&lt;=plotting!$D$32),"sub_25.1",AND(D96=plotting!$C$32+3,D96&lt;=plotting!$D$32),"sub_25.2",AND(D96=plotting!$C$32+3.5,D96&lt;=plotting!$D$32),"sub_25.3",AND(D96=plotting!$C$32+4,D96&lt;=plotting!$D$32),"sub_25.4",AND(D96=plotting!$C$32+4.5,D96&lt;=plotting!$D$32),"sub_25.5",AND(D96=plotting!$C$32+5,D96&lt;plotting!$D$32),"sub_25.6",AND(D96&gt;=plotting!$D$32,D96&lt;plotting!$C$33+2.5),"na",AND(D96=plotting!$C$33+2.5,D96&lt;=plotting!$D$33),"sub_40.1",AND(D96=plotting!$C$33+3,D96&lt;=plotting!$D$33),"sub_40.2",AND(D96=plotting!$C$33+3.5,D96&lt;=plotting!$D$33),"sub_40.3",AND(D96=plotting!$C$33+4,D96&lt;=plotting!$D$33),"sub_40.4",AND(D96=plotting!$C$33+4.5,D96&lt;=plotting!$D$33),"sub_40.5",AND(D96=plotting!$C$33+5,D96&lt;plotting!$D$33),"sub_40.6",AND(D96&gt;=plotting!$D$33,D96&lt;plotting!$C$34+2.5),"na",AND(D96=plotting!$C$34+2.5,D96&lt;=plotting!$D$34),"new_40.1",AND(D96=plotting!$C$34+3,D96&lt;=plotting!$D$34),"new_40.2",AND(D96=plotting!$C$34+3.5,D96&lt;=plotting!$D$34),"new_40.3",AND(D96=plotting!$C$34+4,D96&lt;=plotting!$D$34),"new_40.4",AND(D96=plotting!$C$34+4.5,D96&lt;=plotting!$D$34),"new_40.5",AND(D96=plotting!$C$34+5,D96&lt;plotting!$D$34),"new_40.6",AND(D96&gt;=plotting!$D$34,D96&lt;=plotting!$C$40),"na",AND(D96=plotting!$C$40+0.5,D96&lt;=plotting!$D$40),"max.1",AND(D96=plotting!$C$40+1,D96&lt;=plotting!$D$40),"max.2",AND(D96=plotting!$C$40+1.5,D96&lt;=plotting!$D$40),"max.3",AND(D96=plotting!$C$40+2,D96&lt;=plotting!$D$40),"max.4",AND(D96=plotting!$C$40+2.5,D96&lt;=plotting!$D$40),"max.5",AND(D96=plotting!$C$40+3,D96&lt;=plotting!$D$40),"max.6",AND(D96=plotting!$C$40+3.5,D96&lt;=plotting!$D$40),"max.7",AND(D96=plotting!$C$40+4,D96&lt;=plotting!$D$40),"max.8",AND(D96=plotting!$C$40+4.5,D96&lt;=plotting!$D$40),"max.9",AND(D96=plotting!$C$40+5,D96&lt;=plotting!$D$40),"max.10",AND(D96=plotting!$C$40+5.5,D96&lt;=plotting!$D$40),"max.11",AND(D96=plotting!$C$40+6,D96&lt;=plotting!$D$40),"max.12",AND(D96=plotting!$C$40+6.5,D96&lt;=plotting!$D$40),"max.13",AND(D96=plotting!$C$40+7,D96&lt;=plotting!$D$40),"max.14",AND(D96=plotting!$C$40+7.5,D96&lt;=plotting!$D$40),"max.15",AND(D96=plotting!$C$40+8,D96&lt;=plotting!$D$40),"max.16",AND(D96=plotting!$C$40+8.5,D96&lt;=plotting!$D$40),"max.17",AND(D96=plotting!$C$40+9,D96&lt;=plotting!$D$40),"max.18",AND(D96=plotting!$C$40+9.5,D96&lt;=plotting!$D$40),"max.19",AND(D96=plotting!$C$40+10,D96&lt;=plotting!$D$40),"max.20",AND(D96=plotting!$C$40+10.5,D96&lt;=plotting!$D$40),"max.21",AND(D96=plotting!$C$40+11,D96&lt;=plotting!$D$40),"max.22",AND(D96=plotting!$C$40+11.5,D96&lt;=plotting!$D$40),"max.23",AND(D96=plotting!$C$40+12,D96&lt;=plotting!$D$40),"max.24",AND(D96=plotting!$C$40+12.5,D96&lt;=plotting!$D$40),"max.25",AND(D96=plotting!$C$40+13,D96&lt;=plotting!$D$40),"max.26",AND(D96=plotting!$C$40+13.5,D96&lt;=plotting!$D$40),"max.27",AND(D96=plotting!$C$40+14,D96&lt;=plotting!$D$40),"max.28",AND(D96=plotting!$C$40+14.5,D96&lt;=plotting!$D$40),"max.29",AND(D96=plotting!$C$40+15,D96&lt;=plotting!$D$40),"max.30",AND(D96&gt;plotting!$D$40,D96&lt;=plotting!$C$49),"na",AND(D96=plotting!$C$49+0.5,D96&lt;=plotting!$D$49),"per.1",AND(D96=plotting!$C$49+1,D96&lt;=plotting!$D$49),"per.2",AND(D96=plotting!$C$49+1.5,D96&lt;=plotting!$D$49),"per.3",AND(D96=plotting!$C$49+2,D96&lt;=plotting!$D$49),"per.4",AND(D96=plotting!$C$49+2.5,D96&lt;=plotting!$D$49),"per.5",AND(D96=plotting!$C$49+3,D96&lt;=plotting!$D$49),"per.6",AND(D96=plotting!$C$49+3.5,D96&lt;=plotting!$D$49),"per.7",AND(D96=plotting!$C$49+4,D96&lt;=plotting!$D$49),"per.8",AND(D96=plotting!$C$49+4.5,D96&lt;=plotting!$D$49),"per.9",AND(D96=plotting!$C$49+5,D96&lt;=plotting!$D$49),"per.10",AND(D96=plotting!$C$49+5.5,D96&lt;=plotting!$D$49),"per.11",AND(D96=plotting!$C$49+6,D96&lt;=plotting!$D$49),"per.12",AND(D96=plotting!$C$49+6.5,D96&lt;=plotting!$D$49),"per.13",AND(D96=plotting!$C$49+7,D96&lt;=plotting!$D$49),"per.14",AND(D96=plotting!$C$49+7.5,D96&lt;=plotting!$D$49),"per.15",AND(D96=plotting!$C$49+8,D96&lt;=plotting!$D$49),"per.16",AND(D96=plotting!$C$49+8.5,D96&lt;=plotting!$D$49),"per.17",AND(D96=plotting!$C$49+9,D96&lt;=plotting!$D$49),"per.18",AND(D96=plotting!$C$49+9.5,D96&lt;=plotting!$D$49),"per.19",AND(D96=plotting!$C$49+10,D96&lt;=plotting!$D$49),"per.20",AND(D96=plotting!$C$49+10.5,D96&lt;=plotting!$D$49),"per.21",AND(D96=plotting!$C$49+11,D96&lt;=plotting!$D$49),"per.22",AND(D96=plotting!$C$49+11.5,D96&lt;=plotting!$D$49),"per.23",AND(D96=plotting!$C$49+12,D96&lt;=plotting!$D$49),"per.24",AND(D96=plotting!$C$49+12.5,D96&lt;=plotting!$D$49),"per.25",AND(D96=plotting!$C$49+13,D96&lt;=plotting!$D$49),"per.26",AND(D96=plotting!$C$49+13.5,D96&lt;=plotting!$D$49),"per.27",AND(D96=plotting!$C$49+14,D96&lt;=plotting!$D$49),"per.28",AND(D96=plotting!$C$49+14.5,D96&lt;=plotting!$D$49),"per.29",AND(D96=plotting!$C$49+15,D96&lt;=plotting!$D$49),"per.30",D96&gt;plotting!$D$49,"na")</f>
        <v>na</v>
      </c>
      <c r="M96" s="11" t="str" cm="1">
        <f t="array" ref="M96">_xlfn.IFS(D96&lt;plotting!$C$32+2.5,"na",AND(D96&gt;=plotting!$C$32,D96&lt;plotting!$D$32),plotting!$F$32,AND(D96&gt;=plotting!$D$32,D96&lt;plotting!$C$33+2.5),"na",AND(D96&gt;=plotting!$C$33,D96&lt;plotting!$D$33),plotting!$F$33,AND(D96&gt;=plotting!$D$33,D96&lt;plotting!$C$34+2.5),"na",AND(D96&gt;=plotting!$C$34,D96&lt;plotting!$D$34),plotting!$F$34,AND(D96&gt;=plotting!$D$34,D96&lt;plotting!$I$40),"na",D96=plotting!$I$40,plotting!$J$40,AND(D96&gt;plotting!$I$40,D96&lt;plotting!$I$41,D96&lt;plotting!$D$40),"na",D96=plotting!$I$41,plotting!$J$41,AND(D96&gt;plotting!$I$41,D96&lt;plotting!$I$42,D96&lt;plotting!$D$40),"na",D96=plotting!$I$42,plotting!$J$42,AND(D96&gt;plotting!$I$42,D96&lt;=plotting!$D$40),"na",AND(D96&gt;plotting!$D$40,D96&lt;=plotting!$C$49),"na",AND(D96&gt;plotting!$C$49,D96&lt;=plotting!$D$49),plotting!$E$49,D96&gt;plotting!$D$49,"na")</f>
        <v>na</v>
      </c>
      <c r="N96" s="11" cm="1">
        <f t="array" ref="N96">_xlfn.IFS(D96&lt;plotting!$C$32+2.5,"na",AND(D96&gt;=plotting!$C$32,D96&lt;plotting!$D$32),plotting!$G$32,AND(D96&gt;=plotting!$D$32,D96&lt;plotting!$C$33+2.5),"na",AND(D96&gt;=plotting!$C$33,D96&lt;plotting!$D$33),plotting!$G$33,AND(D96&gt;=plotting!$D$33,D96&lt;plotting!$C$34+2.5),"na",AND(D96&gt;=plotting!$C$34,D96&lt;plotting!$D$34),plotting!$G$34,AND(D96&gt;=plotting!$D$34,D96&lt;=plotting!$C$40),"na",AND(D96&gt;plotting!$C$40,D96&lt;=plotting!$D$40),plotting!$K$40,AND(D96&gt;plotting!$D$40,D96&lt;=plotting!$C$49),"na",AND(D96&gt;plotting!$C$49,D96&lt;=plotting!$F$49),plotting!$G$49,AND(D96&gt;plotting!$F$49,D96&lt;=plotting!$F$50),plotting!$G$50,AND(D96&gt;plotting!$F$50,D96&lt;=plotting!$F$51),plotting!$G$51,AND(D96&gt;plotting!$F$51,D96&lt;=plotting!$F$52),plotting!$G$52,AND(D96&gt;plotting!$F$52,D96&lt;=plotting!$F$53),plotting!$G$53,AND(D96&gt;plotting!$F$53,D96&lt;=plotting!$D$49),plotting!$G$54,D96&gt;plotting!$D$49,"na")</f>
        <v>0</v>
      </c>
      <c r="O96" s="11" t="str">
        <f>IF(AND(D96&gt;plotting!$C$40,D96&lt;=plotting!$D$40),plotting!$H$40,"na")</f>
        <v>na</v>
      </c>
      <c r="P96" t="str">
        <f>IF(AND(D96&gt;plotting!$C$40,D96&lt;=plotting!$D$40),plotting!$L$40,"na")</f>
        <v>na</v>
      </c>
      <c r="Q96" t="str">
        <f>IF(AND(D96&gt;plotting!$C$40,D96&lt;=plotting!$D$40),plotting!$J$43,"na")</f>
        <v>na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35">
      <c r="A97" s="11">
        <f>IF(plotting!$D$4&gt;0,plotting!$D$4,"na")</f>
        <v>5</v>
      </c>
      <c r="B97" s="11" t="str">
        <f>IF(plotting!$D$10&gt;0,plotting!$D$10,"na")</f>
        <v>idr4000_h24</v>
      </c>
      <c r="C97" s="11" t="str">
        <f>IF(plotting!$D$11&gt;0,plotting!$D$11,"na")</f>
        <v>t1</v>
      </c>
      <c r="D97" s="11">
        <v>48</v>
      </c>
      <c r="E97" s="11" t="str">
        <f>IF(plotting!$D$5&gt;0,plotting!$D$5,"na")</f>
        <v>M</v>
      </c>
      <c r="F97" s="11">
        <f>IF(plotting!$D$7&gt;0,plotting!$D$7,"na")</f>
        <v>180</v>
      </c>
      <c r="G97" s="11">
        <f>IF(plotting!$D$8&gt;0,plotting!$D$8,"na")</f>
        <v>74.599999999999994</v>
      </c>
      <c r="H97" s="11">
        <f>IF(AND(plotting!$D$6&gt;0,plotting!$D$12&gt;0),(plotting!$D$12-plotting!$D$6)/365,"na")</f>
        <v>23.183561643835617</v>
      </c>
      <c r="I97" s="11">
        <f>IF(plotting!$D$18&gt;0,plotting!$D$18,"na")</f>
        <v>18.8</v>
      </c>
      <c r="J97" s="11">
        <f>IF(plotting!$D$19&gt;0,plotting!$D$19,"na")</f>
        <v>66</v>
      </c>
      <c r="K97" s="11">
        <f>IF(plotting!$D$13&gt;0,plotting!$D$13*24,"na")</f>
        <v>9.4666666666666668</v>
      </c>
      <c r="L97" s="12" t="str" cm="1">
        <f t="array" ref="L97">_xlfn.IFS(D97&lt;plotting!$C$32+2.5,"na",AND(D97=plotting!$C$32+2.5,D97&lt;=plotting!$D$32),"sub_25.1",AND(D97=plotting!$C$32+3,D97&lt;=plotting!$D$32),"sub_25.2",AND(D97=plotting!$C$32+3.5,D97&lt;=plotting!$D$32),"sub_25.3",AND(D97=plotting!$C$32+4,D97&lt;=plotting!$D$32),"sub_25.4",AND(D97=plotting!$C$32+4.5,D97&lt;=plotting!$D$32),"sub_25.5",AND(D97=plotting!$C$32+5,D97&lt;plotting!$D$32),"sub_25.6",AND(D97&gt;=plotting!$D$32,D97&lt;plotting!$C$33+2.5),"na",AND(D97=plotting!$C$33+2.5,D97&lt;=plotting!$D$33),"sub_40.1",AND(D97=plotting!$C$33+3,D97&lt;=plotting!$D$33),"sub_40.2",AND(D97=plotting!$C$33+3.5,D97&lt;=plotting!$D$33),"sub_40.3",AND(D97=plotting!$C$33+4,D97&lt;=plotting!$D$33),"sub_40.4",AND(D97=plotting!$C$33+4.5,D97&lt;=plotting!$D$33),"sub_40.5",AND(D97=plotting!$C$33+5,D97&lt;plotting!$D$33),"sub_40.6",AND(D97&gt;=plotting!$D$33,D97&lt;plotting!$C$34+2.5),"na",AND(D97=plotting!$C$34+2.5,D97&lt;=plotting!$D$34),"new_40.1",AND(D97=plotting!$C$34+3,D97&lt;=plotting!$D$34),"new_40.2",AND(D97=plotting!$C$34+3.5,D97&lt;=plotting!$D$34),"new_40.3",AND(D97=plotting!$C$34+4,D97&lt;=plotting!$D$34),"new_40.4",AND(D97=plotting!$C$34+4.5,D97&lt;=plotting!$D$34),"new_40.5",AND(D97=plotting!$C$34+5,D97&lt;plotting!$D$34),"new_40.6",AND(D97&gt;=plotting!$D$34,D97&lt;=plotting!$C$40),"na",AND(D97=plotting!$C$40+0.5,D97&lt;=plotting!$D$40),"max.1",AND(D97=plotting!$C$40+1,D97&lt;=plotting!$D$40),"max.2",AND(D97=plotting!$C$40+1.5,D97&lt;=plotting!$D$40),"max.3",AND(D97=plotting!$C$40+2,D97&lt;=plotting!$D$40),"max.4",AND(D97=plotting!$C$40+2.5,D97&lt;=plotting!$D$40),"max.5",AND(D97=plotting!$C$40+3,D97&lt;=plotting!$D$40),"max.6",AND(D97=plotting!$C$40+3.5,D97&lt;=plotting!$D$40),"max.7",AND(D97=plotting!$C$40+4,D97&lt;=plotting!$D$40),"max.8",AND(D97=plotting!$C$40+4.5,D97&lt;=plotting!$D$40),"max.9",AND(D97=plotting!$C$40+5,D97&lt;=plotting!$D$40),"max.10",AND(D97=plotting!$C$40+5.5,D97&lt;=plotting!$D$40),"max.11",AND(D97=plotting!$C$40+6,D97&lt;=plotting!$D$40),"max.12",AND(D97=plotting!$C$40+6.5,D97&lt;=plotting!$D$40),"max.13",AND(D97=plotting!$C$40+7,D97&lt;=plotting!$D$40),"max.14",AND(D97=plotting!$C$40+7.5,D97&lt;=plotting!$D$40),"max.15",AND(D97=plotting!$C$40+8,D97&lt;=plotting!$D$40),"max.16",AND(D97=plotting!$C$40+8.5,D97&lt;=plotting!$D$40),"max.17",AND(D97=plotting!$C$40+9,D97&lt;=plotting!$D$40),"max.18",AND(D97=plotting!$C$40+9.5,D97&lt;=plotting!$D$40),"max.19",AND(D97=plotting!$C$40+10,D97&lt;=plotting!$D$40),"max.20",AND(D97=plotting!$C$40+10.5,D97&lt;=plotting!$D$40),"max.21",AND(D97=plotting!$C$40+11,D97&lt;=plotting!$D$40),"max.22",AND(D97=plotting!$C$40+11.5,D97&lt;=plotting!$D$40),"max.23",AND(D97=plotting!$C$40+12,D97&lt;=plotting!$D$40),"max.24",AND(D97=plotting!$C$40+12.5,D97&lt;=plotting!$D$40),"max.25",AND(D97=plotting!$C$40+13,D97&lt;=plotting!$D$40),"max.26",AND(D97=plotting!$C$40+13.5,D97&lt;=plotting!$D$40),"max.27",AND(D97=plotting!$C$40+14,D97&lt;=plotting!$D$40),"max.28",AND(D97=plotting!$C$40+14.5,D97&lt;=plotting!$D$40),"max.29",AND(D97=plotting!$C$40+15,D97&lt;=plotting!$D$40),"max.30",AND(D97&gt;plotting!$D$40,D97&lt;=plotting!$C$49),"na",AND(D97=plotting!$C$49+0.5,D97&lt;=plotting!$D$49),"per.1",AND(D97=plotting!$C$49+1,D97&lt;=plotting!$D$49),"per.2",AND(D97=plotting!$C$49+1.5,D97&lt;=plotting!$D$49),"per.3",AND(D97=plotting!$C$49+2,D97&lt;=plotting!$D$49),"per.4",AND(D97=plotting!$C$49+2.5,D97&lt;=plotting!$D$49),"per.5",AND(D97=plotting!$C$49+3,D97&lt;=plotting!$D$49),"per.6",AND(D97=plotting!$C$49+3.5,D97&lt;=plotting!$D$49),"per.7",AND(D97=plotting!$C$49+4,D97&lt;=plotting!$D$49),"per.8",AND(D97=plotting!$C$49+4.5,D97&lt;=plotting!$D$49),"per.9",AND(D97=plotting!$C$49+5,D97&lt;=plotting!$D$49),"per.10",AND(D97=plotting!$C$49+5.5,D97&lt;=plotting!$D$49),"per.11",AND(D97=plotting!$C$49+6,D97&lt;=plotting!$D$49),"per.12",AND(D97=plotting!$C$49+6.5,D97&lt;=plotting!$D$49),"per.13",AND(D97=plotting!$C$49+7,D97&lt;=plotting!$D$49),"per.14",AND(D97=plotting!$C$49+7.5,D97&lt;=plotting!$D$49),"per.15",AND(D97=plotting!$C$49+8,D97&lt;=plotting!$D$49),"per.16",AND(D97=plotting!$C$49+8.5,D97&lt;=plotting!$D$49),"per.17",AND(D97=plotting!$C$49+9,D97&lt;=plotting!$D$49),"per.18",AND(D97=plotting!$C$49+9.5,D97&lt;=plotting!$D$49),"per.19",AND(D97=plotting!$C$49+10,D97&lt;=plotting!$D$49),"per.20",AND(D97=plotting!$C$49+10.5,D97&lt;=plotting!$D$49),"per.21",AND(D97=plotting!$C$49+11,D97&lt;=plotting!$D$49),"per.22",AND(D97=plotting!$C$49+11.5,D97&lt;=plotting!$D$49),"per.23",AND(D97=plotting!$C$49+12,D97&lt;=plotting!$D$49),"per.24",AND(D97=plotting!$C$49+12.5,D97&lt;=plotting!$D$49),"per.25",AND(D97=plotting!$C$49+13,D97&lt;=plotting!$D$49),"per.26",AND(D97=plotting!$C$49+13.5,D97&lt;=plotting!$D$49),"per.27",AND(D97=plotting!$C$49+14,D97&lt;=plotting!$D$49),"per.28",AND(D97=plotting!$C$49+14.5,D97&lt;=plotting!$D$49),"per.29",AND(D97=plotting!$C$49+15,D97&lt;=plotting!$D$49),"per.30",D97&gt;plotting!$D$49,"na")</f>
        <v>na</v>
      </c>
      <c r="M97" s="11" t="str" cm="1">
        <f t="array" ref="M97">_xlfn.IFS(D97&lt;plotting!$C$32+2.5,"na",AND(D97&gt;=plotting!$C$32,D97&lt;plotting!$D$32),plotting!$F$32,AND(D97&gt;=plotting!$D$32,D97&lt;plotting!$C$33+2.5),"na",AND(D97&gt;=plotting!$C$33,D97&lt;plotting!$D$33),plotting!$F$33,AND(D97&gt;=plotting!$D$33,D97&lt;plotting!$C$34+2.5),"na",AND(D97&gt;=plotting!$C$34,D97&lt;plotting!$D$34),plotting!$F$34,AND(D97&gt;=plotting!$D$34,D97&lt;plotting!$I$40),"na",D97=plotting!$I$40,plotting!$J$40,AND(D97&gt;plotting!$I$40,D97&lt;plotting!$I$41,D97&lt;plotting!$D$40),"na",D97=plotting!$I$41,plotting!$J$41,AND(D97&gt;plotting!$I$41,D97&lt;plotting!$I$42,D97&lt;plotting!$D$40),"na",D97=plotting!$I$42,plotting!$J$42,AND(D97&gt;plotting!$I$42,D97&lt;=plotting!$D$40),"na",AND(D97&gt;plotting!$D$40,D97&lt;=plotting!$C$49),"na",AND(D97&gt;plotting!$C$49,D97&lt;=plotting!$D$49),plotting!$E$49,D97&gt;plotting!$D$49,"na")</f>
        <v>na</v>
      </c>
      <c r="N97" s="11" cm="1">
        <f t="array" ref="N97">_xlfn.IFS(D97&lt;plotting!$C$32+2.5,"na",AND(D97&gt;=plotting!$C$32,D97&lt;plotting!$D$32),plotting!$G$32,AND(D97&gt;=plotting!$D$32,D97&lt;plotting!$C$33+2.5),"na",AND(D97&gt;=plotting!$C$33,D97&lt;plotting!$D$33),plotting!$G$33,AND(D97&gt;=plotting!$D$33,D97&lt;plotting!$C$34+2.5),"na",AND(D97&gt;=plotting!$C$34,D97&lt;plotting!$D$34),plotting!$G$34,AND(D97&gt;=plotting!$D$34,D97&lt;=plotting!$C$40),"na",AND(D97&gt;plotting!$C$40,D97&lt;=plotting!$D$40),plotting!$K$40,AND(D97&gt;plotting!$D$40,D97&lt;=plotting!$C$49),"na",AND(D97&gt;plotting!$C$49,D97&lt;=plotting!$F$49),plotting!$G$49,AND(D97&gt;plotting!$F$49,D97&lt;=plotting!$F$50),plotting!$G$50,AND(D97&gt;plotting!$F$50,D97&lt;=plotting!$F$51),plotting!$G$51,AND(D97&gt;plotting!$F$51,D97&lt;=plotting!$F$52),plotting!$G$52,AND(D97&gt;plotting!$F$52,D97&lt;=plotting!$F$53),plotting!$G$53,AND(D97&gt;plotting!$F$53,D97&lt;=plotting!$D$49),plotting!$G$54,D97&gt;plotting!$D$49,"na")</f>
        <v>0</v>
      </c>
      <c r="O97" s="11" t="str">
        <f>IF(AND(D97&gt;plotting!$C$40,D97&lt;=plotting!$D$40),plotting!$H$40,"na")</f>
        <v>na</v>
      </c>
      <c r="P97" t="str">
        <f>IF(AND(D97&gt;plotting!$C$40,D97&lt;=plotting!$D$40),plotting!$L$40,"na")</f>
        <v>na</v>
      </c>
      <c r="Q97" t="str">
        <f>IF(AND(D97&gt;plotting!$C$40,D97&lt;=plotting!$D$40),plotting!$J$43,"na")</f>
        <v>na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35">
      <c r="A98" s="11">
        <f>IF(plotting!$D$4&gt;0,plotting!$D$4,"na")</f>
        <v>5</v>
      </c>
      <c r="B98" s="11" t="str">
        <f>IF(plotting!$D$10&gt;0,plotting!$D$10,"na")</f>
        <v>idr4000_h24</v>
      </c>
      <c r="C98" s="11" t="str">
        <f>IF(plotting!$D$11&gt;0,plotting!$D$11,"na")</f>
        <v>t1</v>
      </c>
      <c r="D98" s="11">
        <v>48.5</v>
      </c>
      <c r="E98" s="11" t="str">
        <f>IF(plotting!$D$5&gt;0,plotting!$D$5,"na")</f>
        <v>M</v>
      </c>
      <c r="F98" s="11">
        <f>IF(plotting!$D$7&gt;0,plotting!$D$7,"na")</f>
        <v>180</v>
      </c>
      <c r="G98" s="11">
        <f>IF(plotting!$D$8&gt;0,plotting!$D$8,"na")</f>
        <v>74.599999999999994</v>
      </c>
      <c r="H98" s="11">
        <f>IF(AND(plotting!$D$6&gt;0,plotting!$D$12&gt;0),(plotting!$D$12-plotting!$D$6)/365,"na")</f>
        <v>23.183561643835617</v>
      </c>
      <c r="I98" s="11">
        <f>IF(plotting!$D$18&gt;0,plotting!$D$18,"na")</f>
        <v>18.8</v>
      </c>
      <c r="J98" s="11">
        <f>IF(plotting!$D$19&gt;0,plotting!$D$19,"na")</f>
        <v>66</v>
      </c>
      <c r="K98" s="11">
        <f>IF(plotting!$D$13&gt;0,plotting!$D$13*24,"na")</f>
        <v>9.4666666666666668</v>
      </c>
      <c r="L98" s="12" t="str" cm="1">
        <f t="array" ref="L98">_xlfn.IFS(D98&lt;plotting!$C$32+2.5,"na",AND(D98=plotting!$C$32+2.5,D98&lt;=plotting!$D$32),"sub_25.1",AND(D98=plotting!$C$32+3,D98&lt;=plotting!$D$32),"sub_25.2",AND(D98=plotting!$C$32+3.5,D98&lt;=plotting!$D$32),"sub_25.3",AND(D98=plotting!$C$32+4,D98&lt;=plotting!$D$32),"sub_25.4",AND(D98=plotting!$C$32+4.5,D98&lt;=plotting!$D$32),"sub_25.5",AND(D98=plotting!$C$32+5,D98&lt;plotting!$D$32),"sub_25.6",AND(D98&gt;=plotting!$D$32,D98&lt;plotting!$C$33+2.5),"na",AND(D98=plotting!$C$33+2.5,D98&lt;=plotting!$D$33),"sub_40.1",AND(D98=plotting!$C$33+3,D98&lt;=plotting!$D$33),"sub_40.2",AND(D98=plotting!$C$33+3.5,D98&lt;=plotting!$D$33),"sub_40.3",AND(D98=plotting!$C$33+4,D98&lt;=plotting!$D$33),"sub_40.4",AND(D98=plotting!$C$33+4.5,D98&lt;=plotting!$D$33),"sub_40.5",AND(D98=plotting!$C$33+5,D98&lt;plotting!$D$33),"sub_40.6",AND(D98&gt;=plotting!$D$33,D98&lt;plotting!$C$34+2.5),"na",AND(D98=plotting!$C$34+2.5,D98&lt;=plotting!$D$34),"new_40.1",AND(D98=plotting!$C$34+3,D98&lt;=plotting!$D$34),"new_40.2",AND(D98=plotting!$C$34+3.5,D98&lt;=plotting!$D$34),"new_40.3",AND(D98=plotting!$C$34+4,D98&lt;=plotting!$D$34),"new_40.4",AND(D98=plotting!$C$34+4.5,D98&lt;=plotting!$D$34),"new_40.5",AND(D98=plotting!$C$34+5,D98&lt;plotting!$D$34),"new_40.6",AND(D98&gt;=plotting!$D$34,D98&lt;=plotting!$C$40),"na",AND(D98=plotting!$C$40+0.5,D98&lt;=plotting!$D$40),"max.1",AND(D98=plotting!$C$40+1,D98&lt;=plotting!$D$40),"max.2",AND(D98=plotting!$C$40+1.5,D98&lt;=plotting!$D$40),"max.3",AND(D98=plotting!$C$40+2,D98&lt;=plotting!$D$40),"max.4",AND(D98=plotting!$C$40+2.5,D98&lt;=plotting!$D$40),"max.5",AND(D98=plotting!$C$40+3,D98&lt;=plotting!$D$40),"max.6",AND(D98=plotting!$C$40+3.5,D98&lt;=plotting!$D$40),"max.7",AND(D98=plotting!$C$40+4,D98&lt;=plotting!$D$40),"max.8",AND(D98=plotting!$C$40+4.5,D98&lt;=plotting!$D$40),"max.9",AND(D98=plotting!$C$40+5,D98&lt;=plotting!$D$40),"max.10",AND(D98=plotting!$C$40+5.5,D98&lt;=plotting!$D$40),"max.11",AND(D98=plotting!$C$40+6,D98&lt;=plotting!$D$40),"max.12",AND(D98=plotting!$C$40+6.5,D98&lt;=plotting!$D$40),"max.13",AND(D98=plotting!$C$40+7,D98&lt;=plotting!$D$40),"max.14",AND(D98=plotting!$C$40+7.5,D98&lt;=plotting!$D$40),"max.15",AND(D98=plotting!$C$40+8,D98&lt;=plotting!$D$40),"max.16",AND(D98=plotting!$C$40+8.5,D98&lt;=plotting!$D$40),"max.17",AND(D98=plotting!$C$40+9,D98&lt;=plotting!$D$40),"max.18",AND(D98=plotting!$C$40+9.5,D98&lt;=plotting!$D$40),"max.19",AND(D98=plotting!$C$40+10,D98&lt;=plotting!$D$40),"max.20",AND(D98=plotting!$C$40+10.5,D98&lt;=plotting!$D$40),"max.21",AND(D98=plotting!$C$40+11,D98&lt;=plotting!$D$40),"max.22",AND(D98=plotting!$C$40+11.5,D98&lt;=plotting!$D$40),"max.23",AND(D98=plotting!$C$40+12,D98&lt;=plotting!$D$40),"max.24",AND(D98=plotting!$C$40+12.5,D98&lt;=plotting!$D$40),"max.25",AND(D98=plotting!$C$40+13,D98&lt;=plotting!$D$40),"max.26",AND(D98=plotting!$C$40+13.5,D98&lt;=plotting!$D$40),"max.27",AND(D98=plotting!$C$40+14,D98&lt;=plotting!$D$40),"max.28",AND(D98=plotting!$C$40+14.5,D98&lt;=plotting!$D$40),"max.29",AND(D98=plotting!$C$40+15,D98&lt;=plotting!$D$40),"max.30",AND(D98&gt;plotting!$D$40,D98&lt;=plotting!$C$49),"na",AND(D98=plotting!$C$49+0.5,D98&lt;=plotting!$D$49),"per.1",AND(D98=plotting!$C$49+1,D98&lt;=plotting!$D$49),"per.2",AND(D98=plotting!$C$49+1.5,D98&lt;=plotting!$D$49),"per.3",AND(D98=plotting!$C$49+2,D98&lt;=plotting!$D$49),"per.4",AND(D98=plotting!$C$49+2.5,D98&lt;=plotting!$D$49),"per.5",AND(D98=plotting!$C$49+3,D98&lt;=plotting!$D$49),"per.6",AND(D98=plotting!$C$49+3.5,D98&lt;=plotting!$D$49),"per.7",AND(D98=plotting!$C$49+4,D98&lt;=plotting!$D$49),"per.8",AND(D98=plotting!$C$49+4.5,D98&lt;=plotting!$D$49),"per.9",AND(D98=plotting!$C$49+5,D98&lt;=plotting!$D$49),"per.10",AND(D98=plotting!$C$49+5.5,D98&lt;=plotting!$D$49),"per.11",AND(D98=plotting!$C$49+6,D98&lt;=plotting!$D$49),"per.12",AND(D98=plotting!$C$49+6.5,D98&lt;=plotting!$D$49),"per.13",AND(D98=plotting!$C$49+7,D98&lt;=plotting!$D$49),"per.14",AND(D98=plotting!$C$49+7.5,D98&lt;=plotting!$D$49),"per.15",AND(D98=plotting!$C$49+8,D98&lt;=plotting!$D$49),"per.16",AND(D98=plotting!$C$49+8.5,D98&lt;=plotting!$D$49),"per.17",AND(D98=plotting!$C$49+9,D98&lt;=plotting!$D$49),"per.18",AND(D98=plotting!$C$49+9.5,D98&lt;=plotting!$D$49),"per.19",AND(D98=plotting!$C$49+10,D98&lt;=plotting!$D$49),"per.20",AND(D98=plotting!$C$49+10.5,D98&lt;=plotting!$D$49),"per.21",AND(D98=plotting!$C$49+11,D98&lt;=plotting!$D$49),"per.22",AND(D98=plotting!$C$49+11.5,D98&lt;=plotting!$D$49),"per.23",AND(D98=plotting!$C$49+12,D98&lt;=plotting!$D$49),"per.24",AND(D98=plotting!$C$49+12.5,D98&lt;=plotting!$D$49),"per.25",AND(D98=plotting!$C$49+13,D98&lt;=plotting!$D$49),"per.26",AND(D98=plotting!$C$49+13.5,D98&lt;=plotting!$D$49),"per.27",AND(D98=plotting!$C$49+14,D98&lt;=plotting!$D$49),"per.28",AND(D98=plotting!$C$49+14.5,D98&lt;=plotting!$D$49),"per.29",AND(D98=plotting!$C$49+15,D98&lt;=plotting!$D$49),"per.30",D98&gt;plotting!$D$49,"na")</f>
        <v>na</v>
      </c>
      <c r="M98" s="11" t="str" cm="1">
        <f t="array" ref="M98">_xlfn.IFS(D98&lt;plotting!$C$32+2.5,"na",AND(D98&gt;=plotting!$C$32,D98&lt;plotting!$D$32),plotting!$F$32,AND(D98&gt;=plotting!$D$32,D98&lt;plotting!$C$33+2.5),"na",AND(D98&gt;=plotting!$C$33,D98&lt;plotting!$D$33),plotting!$F$33,AND(D98&gt;=plotting!$D$33,D98&lt;plotting!$C$34+2.5),"na",AND(D98&gt;=plotting!$C$34,D98&lt;plotting!$D$34),plotting!$F$34,AND(D98&gt;=plotting!$D$34,D98&lt;plotting!$I$40),"na",D98=plotting!$I$40,plotting!$J$40,AND(D98&gt;plotting!$I$40,D98&lt;plotting!$I$41,D98&lt;plotting!$D$40),"na",D98=plotting!$I$41,plotting!$J$41,AND(D98&gt;plotting!$I$41,D98&lt;plotting!$I$42,D98&lt;plotting!$D$40),"na",D98=plotting!$I$42,plotting!$J$42,AND(D98&gt;plotting!$I$42,D98&lt;=plotting!$D$40),"na",AND(D98&gt;plotting!$D$40,D98&lt;=plotting!$C$49),"na",AND(D98&gt;plotting!$C$49,D98&lt;=plotting!$D$49),plotting!$E$49,D98&gt;plotting!$D$49,"na")</f>
        <v>na</v>
      </c>
      <c r="N98" s="11" cm="1">
        <f t="array" ref="N98">_xlfn.IFS(D98&lt;plotting!$C$32+2.5,"na",AND(D98&gt;=plotting!$C$32,D98&lt;plotting!$D$32),plotting!$G$32,AND(D98&gt;=plotting!$D$32,D98&lt;plotting!$C$33+2.5),"na",AND(D98&gt;=plotting!$C$33,D98&lt;plotting!$D$33),plotting!$G$33,AND(D98&gt;=plotting!$D$33,D98&lt;plotting!$C$34+2.5),"na",AND(D98&gt;=plotting!$C$34,D98&lt;plotting!$D$34),plotting!$G$34,AND(D98&gt;=plotting!$D$34,D98&lt;=plotting!$C$40),"na",AND(D98&gt;plotting!$C$40,D98&lt;=plotting!$D$40),plotting!$K$40,AND(D98&gt;plotting!$D$40,D98&lt;=plotting!$C$49),"na",AND(D98&gt;plotting!$C$49,D98&lt;=plotting!$F$49),plotting!$G$49,AND(D98&gt;plotting!$F$49,D98&lt;=plotting!$F$50),plotting!$G$50,AND(D98&gt;plotting!$F$50,D98&lt;=plotting!$F$51),plotting!$G$51,AND(D98&gt;plotting!$F$51,D98&lt;=plotting!$F$52),plotting!$G$52,AND(D98&gt;plotting!$F$52,D98&lt;=plotting!$F$53),plotting!$G$53,AND(D98&gt;plotting!$F$53,D98&lt;=plotting!$D$49),plotting!$G$54,D98&gt;plotting!$D$49,"na")</f>
        <v>0</v>
      </c>
      <c r="O98" s="11" t="str">
        <f>IF(AND(D98&gt;plotting!$C$40,D98&lt;=plotting!$D$40),plotting!$H$40,"na")</f>
        <v>na</v>
      </c>
      <c r="P98" t="str">
        <f>IF(AND(D98&gt;plotting!$C$40,D98&lt;=plotting!$D$40),plotting!$L$40,"na")</f>
        <v>na</v>
      </c>
      <c r="Q98" t="str">
        <f>IF(AND(D98&gt;plotting!$C$40,D98&lt;=plotting!$D$40),plotting!$J$43,"na")</f>
        <v>na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35">
      <c r="A99" s="11">
        <f>IF(plotting!$D$4&gt;0,plotting!$D$4,"na")</f>
        <v>5</v>
      </c>
      <c r="B99" s="11" t="str">
        <f>IF(plotting!$D$10&gt;0,plotting!$D$10,"na")</f>
        <v>idr4000_h24</v>
      </c>
      <c r="C99" s="11" t="str">
        <f>IF(plotting!$D$11&gt;0,plotting!$D$11,"na")</f>
        <v>t1</v>
      </c>
      <c r="D99" s="11">
        <v>49</v>
      </c>
      <c r="E99" s="11" t="str">
        <f>IF(plotting!$D$5&gt;0,plotting!$D$5,"na")</f>
        <v>M</v>
      </c>
      <c r="F99" s="11">
        <f>IF(plotting!$D$7&gt;0,plotting!$D$7,"na")</f>
        <v>180</v>
      </c>
      <c r="G99" s="11">
        <f>IF(plotting!$D$8&gt;0,plotting!$D$8,"na")</f>
        <v>74.599999999999994</v>
      </c>
      <c r="H99" s="11">
        <f>IF(AND(plotting!$D$6&gt;0,plotting!$D$12&gt;0),(plotting!$D$12-plotting!$D$6)/365,"na")</f>
        <v>23.183561643835617</v>
      </c>
      <c r="I99" s="11">
        <f>IF(plotting!$D$18&gt;0,plotting!$D$18,"na")</f>
        <v>18.8</v>
      </c>
      <c r="J99" s="11">
        <f>IF(plotting!$D$19&gt;0,plotting!$D$19,"na")</f>
        <v>66</v>
      </c>
      <c r="K99" s="11">
        <f>IF(plotting!$D$13&gt;0,plotting!$D$13*24,"na")</f>
        <v>9.4666666666666668</v>
      </c>
      <c r="L99" s="12" t="str" cm="1">
        <f t="array" ref="L99">_xlfn.IFS(D99&lt;plotting!$C$32+2.5,"na",AND(D99=plotting!$C$32+2.5,D99&lt;=plotting!$D$32),"sub_25.1",AND(D99=plotting!$C$32+3,D99&lt;=plotting!$D$32),"sub_25.2",AND(D99=plotting!$C$32+3.5,D99&lt;=plotting!$D$32),"sub_25.3",AND(D99=plotting!$C$32+4,D99&lt;=plotting!$D$32),"sub_25.4",AND(D99=plotting!$C$32+4.5,D99&lt;=plotting!$D$32),"sub_25.5",AND(D99=plotting!$C$32+5,D99&lt;plotting!$D$32),"sub_25.6",AND(D99&gt;=plotting!$D$32,D99&lt;plotting!$C$33+2.5),"na",AND(D99=plotting!$C$33+2.5,D99&lt;=plotting!$D$33),"sub_40.1",AND(D99=plotting!$C$33+3,D99&lt;=plotting!$D$33),"sub_40.2",AND(D99=plotting!$C$33+3.5,D99&lt;=plotting!$D$33),"sub_40.3",AND(D99=plotting!$C$33+4,D99&lt;=plotting!$D$33),"sub_40.4",AND(D99=plotting!$C$33+4.5,D99&lt;=plotting!$D$33),"sub_40.5",AND(D99=plotting!$C$33+5,D99&lt;plotting!$D$33),"sub_40.6",AND(D99&gt;=plotting!$D$33,D99&lt;plotting!$C$34+2.5),"na",AND(D99=plotting!$C$34+2.5,D99&lt;=plotting!$D$34),"new_40.1",AND(D99=plotting!$C$34+3,D99&lt;=plotting!$D$34),"new_40.2",AND(D99=plotting!$C$34+3.5,D99&lt;=plotting!$D$34),"new_40.3",AND(D99=plotting!$C$34+4,D99&lt;=plotting!$D$34),"new_40.4",AND(D99=plotting!$C$34+4.5,D99&lt;=plotting!$D$34),"new_40.5",AND(D99=plotting!$C$34+5,D99&lt;plotting!$D$34),"new_40.6",AND(D99&gt;=plotting!$D$34,D99&lt;=plotting!$C$40),"na",AND(D99=plotting!$C$40+0.5,D99&lt;=plotting!$D$40),"max.1",AND(D99=plotting!$C$40+1,D99&lt;=plotting!$D$40),"max.2",AND(D99=plotting!$C$40+1.5,D99&lt;=plotting!$D$40),"max.3",AND(D99=plotting!$C$40+2,D99&lt;=plotting!$D$40),"max.4",AND(D99=plotting!$C$40+2.5,D99&lt;=plotting!$D$40),"max.5",AND(D99=plotting!$C$40+3,D99&lt;=plotting!$D$40),"max.6",AND(D99=plotting!$C$40+3.5,D99&lt;=plotting!$D$40),"max.7",AND(D99=plotting!$C$40+4,D99&lt;=plotting!$D$40),"max.8",AND(D99=plotting!$C$40+4.5,D99&lt;=plotting!$D$40),"max.9",AND(D99=plotting!$C$40+5,D99&lt;=plotting!$D$40),"max.10",AND(D99=plotting!$C$40+5.5,D99&lt;=plotting!$D$40),"max.11",AND(D99=plotting!$C$40+6,D99&lt;=plotting!$D$40),"max.12",AND(D99=plotting!$C$40+6.5,D99&lt;=plotting!$D$40),"max.13",AND(D99=plotting!$C$40+7,D99&lt;=plotting!$D$40),"max.14",AND(D99=plotting!$C$40+7.5,D99&lt;=plotting!$D$40),"max.15",AND(D99=plotting!$C$40+8,D99&lt;=plotting!$D$40),"max.16",AND(D99=plotting!$C$40+8.5,D99&lt;=plotting!$D$40),"max.17",AND(D99=plotting!$C$40+9,D99&lt;=plotting!$D$40),"max.18",AND(D99=plotting!$C$40+9.5,D99&lt;=plotting!$D$40),"max.19",AND(D99=plotting!$C$40+10,D99&lt;=plotting!$D$40),"max.20",AND(D99=plotting!$C$40+10.5,D99&lt;=plotting!$D$40),"max.21",AND(D99=plotting!$C$40+11,D99&lt;=plotting!$D$40),"max.22",AND(D99=plotting!$C$40+11.5,D99&lt;=plotting!$D$40),"max.23",AND(D99=plotting!$C$40+12,D99&lt;=plotting!$D$40),"max.24",AND(D99=plotting!$C$40+12.5,D99&lt;=plotting!$D$40),"max.25",AND(D99=plotting!$C$40+13,D99&lt;=plotting!$D$40),"max.26",AND(D99=plotting!$C$40+13.5,D99&lt;=plotting!$D$40),"max.27",AND(D99=plotting!$C$40+14,D99&lt;=plotting!$D$40),"max.28",AND(D99=plotting!$C$40+14.5,D99&lt;=plotting!$D$40),"max.29",AND(D99=plotting!$C$40+15,D99&lt;=plotting!$D$40),"max.30",AND(D99&gt;plotting!$D$40,D99&lt;=plotting!$C$49),"na",AND(D99=plotting!$C$49+0.5,D99&lt;=plotting!$D$49),"per.1",AND(D99=plotting!$C$49+1,D99&lt;=plotting!$D$49),"per.2",AND(D99=plotting!$C$49+1.5,D99&lt;=plotting!$D$49),"per.3",AND(D99=plotting!$C$49+2,D99&lt;=plotting!$D$49),"per.4",AND(D99=plotting!$C$49+2.5,D99&lt;=plotting!$D$49),"per.5",AND(D99=plotting!$C$49+3,D99&lt;=plotting!$D$49),"per.6",AND(D99=plotting!$C$49+3.5,D99&lt;=plotting!$D$49),"per.7",AND(D99=plotting!$C$49+4,D99&lt;=plotting!$D$49),"per.8",AND(D99=plotting!$C$49+4.5,D99&lt;=plotting!$D$49),"per.9",AND(D99=plotting!$C$49+5,D99&lt;=plotting!$D$49),"per.10",AND(D99=plotting!$C$49+5.5,D99&lt;=plotting!$D$49),"per.11",AND(D99=plotting!$C$49+6,D99&lt;=plotting!$D$49),"per.12",AND(D99=plotting!$C$49+6.5,D99&lt;=plotting!$D$49),"per.13",AND(D99=plotting!$C$49+7,D99&lt;=plotting!$D$49),"per.14",AND(D99=plotting!$C$49+7.5,D99&lt;=plotting!$D$49),"per.15",AND(D99=plotting!$C$49+8,D99&lt;=plotting!$D$49),"per.16",AND(D99=plotting!$C$49+8.5,D99&lt;=plotting!$D$49),"per.17",AND(D99=plotting!$C$49+9,D99&lt;=plotting!$D$49),"per.18",AND(D99=plotting!$C$49+9.5,D99&lt;=plotting!$D$49),"per.19",AND(D99=plotting!$C$49+10,D99&lt;=plotting!$D$49),"per.20",AND(D99=plotting!$C$49+10.5,D99&lt;=plotting!$D$49),"per.21",AND(D99=plotting!$C$49+11,D99&lt;=plotting!$D$49),"per.22",AND(D99=plotting!$C$49+11.5,D99&lt;=plotting!$D$49),"per.23",AND(D99=plotting!$C$49+12,D99&lt;=plotting!$D$49),"per.24",AND(D99=plotting!$C$49+12.5,D99&lt;=plotting!$D$49),"per.25",AND(D99=plotting!$C$49+13,D99&lt;=plotting!$D$49),"per.26",AND(D99=plotting!$C$49+13.5,D99&lt;=plotting!$D$49),"per.27",AND(D99=plotting!$C$49+14,D99&lt;=plotting!$D$49),"per.28",AND(D99=plotting!$C$49+14.5,D99&lt;=plotting!$D$49),"per.29",AND(D99=plotting!$C$49+15,D99&lt;=plotting!$D$49),"per.30",D99&gt;plotting!$D$49,"na")</f>
        <v>na</v>
      </c>
      <c r="M99" s="11" t="str" cm="1">
        <f t="array" ref="M99">_xlfn.IFS(D99&lt;plotting!$C$32+2.5,"na",AND(D99&gt;=plotting!$C$32,D99&lt;plotting!$D$32),plotting!$F$32,AND(D99&gt;=plotting!$D$32,D99&lt;plotting!$C$33+2.5),"na",AND(D99&gt;=plotting!$C$33,D99&lt;plotting!$D$33),plotting!$F$33,AND(D99&gt;=plotting!$D$33,D99&lt;plotting!$C$34+2.5),"na",AND(D99&gt;=plotting!$C$34,D99&lt;plotting!$D$34),plotting!$F$34,AND(D99&gt;=plotting!$D$34,D99&lt;plotting!$I$40),"na",D99=plotting!$I$40,plotting!$J$40,AND(D99&gt;plotting!$I$40,D99&lt;plotting!$I$41,D99&lt;plotting!$D$40),"na",D99=plotting!$I$41,plotting!$J$41,AND(D99&gt;plotting!$I$41,D99&lt;plotting!$I$42,D99&lt;plotting!$D$40),"na",D99=plotting!$I$42,plotting!$J$42,AND(D99&gt;plotting!$I$42,D99&lt;=plotting!$D$40),"na",AND(D99&gt;plotting!$D$40,D99&lt;=plotting!$C$49),"na",AND(D99&gt;plotting!$C$49,D99&lt;=plotting!$D$49),plotting!$E$49,D99&gt;plotting!$D$49,"na")</f>
        <v>na</v>
      </c>
      <c r="N99" s="11" cm="1">
        <f t="array" ref="N99">_xlfn.IFS(D99&lt;plotting!$C$32+2.5,"na",AND(D99&gt;=plotting!$C$32,D99&lt;plotting!$D$32),plotting!$G$32,AND(D99&gt;=plotting!$D$32,D99&lt;plotting!$C$33+2.5),"na",AND(D99&gt;=plotting!$C$33,D99&lt;plotting!$D$33),plotting!$G$33,AND(D99&gt;=plotting!$D$33,D99&lt;plotting!$C$34+2.5),"na",AND(D99&gt;=plotting!$C$34,D99&lt;plotting!$D$34),plotting!$G$34,AND(D99&gt;=plotting!$D$34,D99&lt;=plotting!$C$40),"na",AND(D99&gt;plotting!$C$40,D99&lt;=plotting!$D$40),plotting!$K$40,AND(D99&gt;plotting!$D$40,D99&lt;=plotting!$C$49),"na",AND(D99&gt;plotting!$C$49,D99&lt;=plotting!$F$49),plotting!$G$49,AND(D99&gt;plotting!$F$49,D99&lt;=plotting!$F$50),plotting!$G$50,AND(D99&gt;plotting!$F$50,D99&lt;=plotting!$F$51),plotting!$G$51,AND(D99&gt;plotting!$F$51,D99&lt;=plotting!$F$52),plotting!$G$52,AND(D99&gt;plotting!$F$52,D99&lt;=plotting!$F$53),plotting!$G$53,AND(D99&gt;plotting!$F$53,D99&lt;=plotting!$D$49),plotting!$G$54,D99&gt;plotting!$D$49,"na")</f>
        <v>0</v>
      </c>
      <c r="O99" s="11" t="str">
        <f>IF(AND(D99&gt;plotting!$C$40,D99&lt;=plotting!$D$40),plotting!$H$40,"na")</f>
        <v>na</v>
      </c>
      <c r="P99" t="str">
        <f>IF(AND(D99&gt;plotting!$C$40,D99&lt;=plotting!$D$40),plotting!$L$40,"na")</f>
        <v>na</v>
      </c>
      <c r="Q99" t="str">
        <f>IF(AND(D99&gt;plotting!$C$40,D99&lt;=plotting!$D$40),plotting!$J$43,"na")</f>
        <v>na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35">
      <c r="A100" s="11">
        <f>IF(plotting!$D$4&gt;0,plotting!$D$4,"na")</f>
        <v>5</v>
      </c>
      <c r="B100" s="11" t="str">
        <f>IF(plotting!$D$10&gt;0,plotting!$D$10,"na")</f>
        <v>idr4000_h24</v>
      </c>
      <c r="C100" s="11" t="str">
        <f>IF(plotting!$D$11&gt;0,plotting!$D$11,"na")</f>
        <v>t1</v>
      </c>
      <c r="D100" s="11">
        <v>49.5</v>
      </c>
      <c r="E100" s="11" t="str">
        <f>IF(plotting!$D$5&gt;0,plotting!$D$5,"na")</f>
        <v>M</v>
      </c>
      <c r="F100" s="11">
        <f>IF(plotting!$D$7&gt;0,plotting!$D$7,"na")</f>
        <v>180</v>
      </c>
      <c r="G100" s="11">
        <f>IF(plotting!$D$8&gt;0,plotting!$D$8,"na")</f>
        <v>74.599999999999994</v>
      </c>
      <c r="H100" s="11">
        <f>IF(AND(plotting!$D$6&gt;0,plotting!$D$12&gt;0),(plotting!$D$12-plotting!$D$6)/365,"na")</f>
        <v>23.183561643835617</v>
      </c>
      <c r="I100" s="11">
        <f>IF(plotting!$D$18&gt;0,plotting!$D$18,"na")</f>
        <v>18.8</v>
      </c>
      <c r="J100" s="11">
        <f>IF(plotting!$D$19&gt;0,plotting!$D$19,"na")</f>
        <v>66</v>
      </c>
      <c r="K100" s="11">
        <f>IF(plotting!$D$13&gt;0,plotting!$D$13*24,"na")</f>
        <v>9.4666666666666668</v>
      </c>
      <c r="L100" s="12" t="str" cm="1">
        <f t="array" ref="L100">_xlfn.IFS(D100&lt;plotting!$C$32+2.5,"na",AND(D100=plotting!$C$32+2.5,D100&lt;=plotting!$D$32),"sub_25.1",AND(D100=plotting!$C$32+3,D100&lt;=plotting!$D$32),"sub_25.2",AND(D100=plotting!$C$32+3.5,D100&lt;=plotting!$D$32),"sub_25.3",AND(D100=plotting!$C$32+4,D100&lt;=plotting!$D$32),"sub_25.4",AND(D100=plotting!$C$32+4.5,D100&lt;=plotting!$D$32),"sub_25.5",AND(D100=plotting!$C$32+5,D100&lt;plotting!$D$32),"sub_25.6",AND(D100&gt;=plotting!$D$32,D100&lt;plotting!$C$33+2.5),"na",AND(D100=plotting!$C$33+2.5,D100&lt;=plotting!$D$33),"sub_40.1",AND(D100=plotting!$C$33+3,D100&lt;=plotting!$D$33),"sub_40.2",AND(D100=plotting!$C$33+3.5,D100&lt;=plotting!$D$33),"sub_40.3",AND(D100=plotting!$C$33+4,D100&lt;=plotting!$D$33),"sub_40.4",AND(D100=plotting!$C$33+4.5,D100&lt;=plotting!$D$33),"sub_40.5",AND(D100=plotting!$C$33+5,D100&lt;plotting!$D$33),"sub_40.6",AND(D100&gt;=plotting!$D$33,D100&lt;plotting!$C$34+2.5),"na",AND(D100=plotting!$C$34+2.5,D100&lt;=plotting!$D$34),"new_40.1",AND(D100=plotting!$C$34+3,D100&lt;=plotting!$D$34),"new_40.2",AND(D100=plotting!$C$34+3.5,D100&lt;=plotting!$D$34),"new_40.3",AND(D100=plotting!$C$34+4,D100&lt;=plotting!$D$34),"new_40.4",AND(D100=plotting!$C$34+4.5,D100&lt;=plotting!$D$34),"new_40.5",AND(D100=plotting!$C$34+5,D100&lt;plotting!$D$34),"new_40.6",AND(D100&gt;=plotting!$D$34,D100&lt;=plotting!$C$40),"na",AND(D100=plotting!$C$40+0.5,D100&lt;=plotting!$D$40),"max.1",AND(D100=plotting!$C$40+1,D100&lt;=plotting!$D$40),"max.2",AND(D100=plotting!$C$40+1.5,D100&lt;=plotting!$D$40),"max.3",AND(D100=plotting!$C$40+2,D100&lt;=plotting!$D$40),"max.4",AND(D100=plotting!$C$40+2.5,D100&lt;=plotting!$D$40),"max.5",AND(D100=plotting!$C$40+3,D100&lt;=plotting!$D$40),"max.6",AND(D100=plotting!$C$40+3.5,D100&lt;=plotting!$D$40),"max.7",AND(D100=plotting!$C$40+4,D100&lt;=plotting!$D$40),"max.8",AND(D100=plotting!$C$40+4.5,D100&lt;=plotting!$D$40),"max.9",AND(D100=plotting!$C$40+5,D100&lt;=plotting!$D$40),"max.10",AND(D100=plotting!$C$40+5.5,D100&lt;=plotting!$D$40),"max.11",AND(D100=plotting!$C$40+6,D100&lt;=plotting!$D$40),"max.12",AND(D100=plotting!$C$40+6.5,D100&lt;=plotting!$D$40),"max.13",AND(D100=plotting!$C$40+7,D100&lt;=plotting!$D$40),"max.14",AND(D100=plotting!$C$40+7.5,D100&lt;=plotting!$D$40),"max.15",AND(D100=plotting!$C$40+8,D100&lt;=plotting!$D$40),"max.16",AND(D100=plotting!$C$40+8.5,D100&lt;=plotting!$D$40),"max.17",AND(D100=plotting!$C$40+9,D100&lt;=plotting!$D$40),"max.18",AND(D100=plotting!$C$40+9.5,D100&lt;=plotting!$D$40),"max.19",AND(D100=plotting!$C$40+10,D100&lt;=plotting!$D$40),"max.20",AND(D100=plotting!$C$40+10.5,D100&lt;=plotting!$D$40),"max.21",AND(D100=plotting!$C$40+11,D100&lt;=plotting!$D$40),"max.22",AND(D100=plotting!$C$40+11.5,D100&lt;=plotting!$D$40),"max.23",AND(D100=plotting!$C$40+12,D100&lt;=plotting!$D$40),"max.24",AND(D100=plotting!$C$40+12.5,D100&lt;=plotting!$D$40),"max.25",AND(D100=plotting!$C$40+13,D100&lt;=plotting!$D$40),"max.26",AND(D100=plotting!$C$40+13.5,D100&lt;=plotting!$D$40),"max.27",AND(D100=plotting!$C$40+14,D100&lt;=plotting!$D$40),"max.28",AND(D100=plotting!$C$40+14.5,D100&lt;=plotting!$D$40),"max.29",AND(D100=plotting!$C$40+15,D100&lt;=plotting!$D$40),"max.30",AND(D100&gt;plotting!$D$40,D100&lt;=plotting!$C$49),"na",AND(D100=plotting!$C$49+0.5,D100&lt;=plotting!$D$49),"per.1",AND(D100=plotting!$C$49+1,D100&lt;=plotting!$D$49),"per.2",AND(D100=plotting!$C$49+1.5,D100&lt;=plotting!$D$49),"per.3",AND(D100=plotting!$C$49+2,D100&lt;=plotting!$D$49),"per.4",AND(D100=plotting!$C$49+2.5,D100&lt;=plotting!$D$49),"per.5",AND(D100=plotting!$C$49+3,D100&lt;=plotting!$D$49),"per.6",AND(D100=plotting!$C$49+3.5,D100&lt;=plotting!$D$49),"per.7",AND(D100=plotting!$C$49+4,D100&lt;=plotting!$D$49),"per.8",AND(D100=plotting!$C$49+4.5,D100&lt;=plotting!$D$49),"per.9",AND(D100=plotting!$C$49+5,D100&lt;=plotting!$D$49),"per.10",AND(D100=plotting!$C$49+5.5,D100&lt;=plotting!$D$49),"per.11",AND(D100=plotting!$C$49+6,D100&lt;=plotting!$D$49),"per.12",AND(D100=plotting!$C$49+6.5,D100&lt;=plotting!$D$49),"per.13",AND(D100=plotting!$C$49+7,D100&lt;=plotting!$D$49),"per.14",AND(D100=plotting!$C$49+7.5,D100&lt;=plotting!$D$49),"per.15",AND(D100=plotting!$C$49+8,D100&lt;=plotting!$D$49),"per.16",AND(D100=plotting!$C$49+8.5,D100&lt;=plotting!$D$49),"per.17",AND(D100=plotting!$C$49+9,D100&lt;=plotting!$D$49),"per.18",AND(D100=plotting!$C$49+9.5,D100&lt;=plotting!$D$49),"per.19",AND(D100=plotting!$C$49+10,D100&lt;=plotting!$D$49),"per.20",AND(D100=plotting!$C$49+10.5,D100&lt;=plotting!$D$49),"per.21",AND(D100=plotting!$C$49+11,D100&lt;=plotting!$D$49),"per.22",AND(D100=plotting!$C$49+11.5,D100&lt;=plotting!$D$49),"per.23",AND(D100=plotting!$C$49+12,D100&lt;=plotting!$D$49),"per.24",AND(D100=plotting!$C$49+12.5,D100&lt;=plotting!$D$49),"per.25",AND(D100=plotting!$C$49+13,D100&lt;=plotting!$D$49),"per.26",AND(D100=plotting!$C$49+13.5,D100&lt;=plotting!$D$49),"per.27",AND(D100=plotting!$C$49+14,D100&lt;=plotting!$D$49),"per.28",AND(D100=plotting!$C$49+14.5,D100&lt;=plotting!$D$49),"per.29",AND(D100=plotting!$C$49+15,D100&lt;=plotting!$D$49),"per.30",D100&gt;plotting!$D$49,"na")</f>
        <v>na</v>
      </c>
      <c r="M100" s="11" t="str" cm="1">
        <f t="array" ref="M100">_xlfn.IFS(D100&lt;plotting!$C$32+2.5,"na",AND(D100&gt;=plotting!$C$32,D100&lt;plotting!$D$32),plotting!$F$32,AND(D100&gt;=plotting!$D$32,D100&lt;plotting!$C$33+2.5),"na",AND(D100&gt;=plotting!$C$33,D100&lt;plotting!$D$33),plotting!$F$33,AND(D100&gt;=plotting!$D$33,D100&lt;plotting!$C$34+2.5),"na",AND(D100&gt;=plotting!$C$34,D100&lt;plotting!$D$34),plotting!$F$34,AND(D100&gt;=plotting!$D$34,D100&lt;plotting!$I$40),"na",D100=plotting!$I$40,plotting!$J$40,AND(D100&gt;plotting!$I$40,D100&lt;plotting!$I$41,D100&lt;plotting!$D$40),"na",D100=plotting!$I$41,plotting!$J$41,AND(D100&gt;plotting!$I$41,D100&lt;plotting!$I$42,D100&lt;plotting!$D$40),"na",D100=plotting!$I$42,plotting!$J$42,AND(D100&gt;plotting!$I$42,D100&lt;=plotting!$D$40),"na",AND(D100&gt;plotting!$D$40,D100&lt;=plotting!$C$49),"na",AND(D100&gt;plotting!$C$49,D100&lt;=plotting!$D$49),plotting!$E$49,D100&gt;plotting!$D$49,"na")</f>
        <v>na</v>
      </c>
      <c r="N100" s="11" cm="1">
        <f t="array" ref="N100">_xlfn.IFS(D100&lt;plotting!$C$32+2.5,"na",AND(D100&gt;=plotting!$C$32,D100&lt;plotting!$D$32),plotting!$G$32,AND(D100&gt;=plotting!$D$32,D100&lt;plotting!$C$33+2.5),"na",AND(D100&gt;=plotting!$C$33,D100&lt;plotting!$D$33),plotting!$G$33,AND(D100&gt;=plotting!$D$33,D100&lt;plotting!$C$34+2.5),"na",AND(D100&gt;=plotting!$C$34,D100&lt;plotting!$D$34),plotting!$G$34,AND(D100&gt;=plotting!$D$34,D100&lt;=plotting!$C$40),"na",AND(D100&gt;plotting!$C$40,D100&lt;=plotting!$D$40),plotting!$K$40,AND(D100&gt;plotting!$D$40,D100&lt;=plotting!$C$49),"na",AND(D100&gt;plotting!$C$49,D100&lt;=plotting!$F$49),plotting!$G$49,AND(D100&gt;plotting!$F$49,D100&lt;=plotting!$F$50),plotting!$G$50,AND(D100&gt;plotting!$F$50,D100&lt;=plotting!$F$51),plotting!$G$51,AND(D100&gt;plotting!$F$51,D100&lt;=plotting!$F$52),plotting!$G$52,AND(D100&gt;plotting!$F$52,D100&lt;=plotting!$F$53),plotting!$G$53,AND(D100&gt;plotting!$F$53,D100&lt;=plotting!$D$49),plotting!$G$54,D100&gt;plotting!$D$49,"na")</f>
        <v>0</v>
      </c>
      <c r="O100" s="11" t="str">
        <f>IF(AND(D100&gt;plotting!$C$40,D100&lt;=plotting!$D$40),plotting!$H$40,"na")</f>
        <v>na</v>
      </c>
      <c r="P100" t="str">
        <f>IF(AND(D100&gt;plotting!$C$40,D100&lt;=plotting!$D$40),plotting!$L$40,"na")</f>
        <v>na</v>
      </c>
      <c r="Q100" t="str">
        <f>IF(AND(D100&gt;plotting!$C$40,D100&lt;=plotting!$D$40),plotting!$J$43,"na")</f>
        <v>na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35">
      <c r="A101" s="11">
        <f>IF(plotting!$D$4&gt;0,plotting!$D$4,"na")</f>
        <v>5</v>
      </c>
      <c r="B101" s="11" t="str">
        <f>IF(plotting!$D$10&gt;0,plotting!$D$10,"na")</f>
        <v>idr4000_h24</v>
      </c>
      <c r="C101" s="11" t="str">
        <f>IF(plotting!$D$11&gt;0,plotting!$D$11,"na")</f>
        <v>t1</v>
      </c>
      <c r="D101" s="11">
        <v>50</v>
      </c>
      <c r="E101" s="11" t="str">
        <f>IF(plotting!$D$5&gt;0,plotting!$D$5,"na")</f>
        <v>M</v>
      </c>
      <c r="F101" s="11">
        <f>IF(plotting!$D$7&gt;0,plotting!$D$7,"na")</f>
        <v>180</v>
      </c>
      <c r="G101" s="11">
        <f>IF(plotting!$D$8&gt;0,plotting!$D$8,"na")</f>
        <v>74.599999999999994</v>
      </c>
      <c r="H101" s="11">
        <f>IF(AND(plotting!$D$6&gt;0,plotting!$D$12&gt;0),(plotting!$D$12-plotting!$D$6)/365,"na")</f>
        <v>23.183561643835617</v>
      </c>
      <c r="I101" s="11">
        <f>IF(plotting!$D$18&gt;0,plotting!$D$18,"na")</f>
        <v>18.8</v>
      </c>
      <c r="J101" s="11">
        <f>IF(plotting!$D$19&gt;0,plotting!$D$19,"na")</f>
        <v>66</v>
      </c>
      <c r="K101" s="11">
        <f>IF(plotting!$D$13&gt;0,plotting!$D$13*24,"na")</f>
        <v>9.4666666666666668</v>
      </c>
      <c r="L101" s="12" t="str" cm="1">
        <f t="array" ref="L101">_xlfn.IFS(D101&lt;plotting!$C$32+2.5,"na",AND(D101=plotting!$C$32+2.5,D101&lt;=plotting!$D$32),"sub_25.1",AND(D101=plotting!$C$32+3,D101&lt;=plotting!$D$32),"sub_25.2",AND(D101=plotting!$C$32+3.5,D101&lt;=plotting!$D$32),"sub_25.3",AND(D101=plotting!$C$32+4,D101&lt;=plotting!$D$32),"sub_25.4",AND(D101=plotting!$C$32+4.5,D101&lt;=plotting!$D$32),"sub_25.5",AND(D101=plotting!$C$32+5,D101&lt;plotting!$D$32),"sub_25.6",AND(D101&gt;=plotting!$D$32,D101&lt;plotting!$C$33+2.5),"na",AND(D101=plotting!$C$33+2.5,D101&lt;=plotting!$D$33),"sub_40.1",AND(D101=plotting!$C$33+3,D101&lt;=plotting!$D$33),"sub_40.2",AND(D101=plotting!$C$33+3.5,D101&lt;=plotting!$D$33),"sub_40.3",AND(D101=plotting!$C$33+4,D101&lt;=plotting!$D$33),"sub_40.4",AND(D101=plotting!$C$33+4.5,D101&lt;=plotting!$D$33),"sub_40.5",AND(D101=plotting!$C$33+5,D101&lt;plotting!$D$33),"sub_40.6",AND(D101&gt;=plotting!$D$33,D101&lt;plotting!$C$34+2.5),"na",AND(D101=plotting!$C$34+2.5,D101&lt;=plotting!$D$34),"new_40.1",AND(D101=plotting!$C$34+3,D101&lt;=plotting!$D$34),"new_40.2",AND(D101=plotting!$C$34+3.5,D101&lt;=plotting!$D$34),"new_40.3",AND(D101=plotting!$C$34+4,D101&lt;=plotting!$D$34),"new_40.4",AND(D101=plotting!$C$34+4.5,D101&lt;=plotting!$D$34),"new_40.5",AND(D101=plotting!$C$34+5,D101&lt;plotting!$D$34),"new_40.6",AND(D101&gt;=plotting!$D$34,D101&lt;=plotting!$C$40),"na",AND(D101=plotting!$C$40+0.5,D101&lt;=plotting!$D$40),"max.1",AND(D101=plotting!$C$40+1,D101&lt;=plotting!$D$40),"max.2",AND(D101=plotting!$C$40+1.5,D101&lt;=plotting!$D$40),"max.3",AND(D101=plotting!$C$40+2,D101&lt;=plotting!$D$40),"max.4",AND(D101=plotting!$C$40+2.5,D101&lt;=plotting!$D$40),"max.5",AND(D101=plotting!$C$40+3,D101&lt;=plotting!$D$40),"max.6",AND(D101=plotting!$C$40+3.5,D101&lt;=plotting!$D$40),"max.7",AND(D101=plotting!$C$40+4,D101&lt;=plotting!$D$40),"max.8",AND(D101=plotting!$C$40+4.5,D101&lt;=plotting!$D$40),"max.9",AND(D101=plotting!$C$40+5,D101&lt;=plotting!$D$40),"max.10",AND(D101=plotting!$C$40+5.5,D101&lt;=plotting!$D$40),"max.11",AND(D101=plotting!$C$40+6,D101&lt;=plotting!$D$40),"max.12",AND(D101=plotting!$C$40+6.5,D101&lt;=plotting!$D$40),"max.13",AND(D101=plotting!$C$40+7,D101&lt;=plotting!$D$40),"max.14",AND(D101=plotting!$C$40+7.5,D101&lt;=plotting!$D$40),"max.15",AND(D101=plotting!$C$40+8,D101&lt;=plotting!$D$40),"max.16",AND(D101=plotting!$C$40+8.5,D101&lt;=plotting!$D$40),"max.17",AND(D101=plotting!$C$40+9,D101&lt;=plotting!$D$40),"max.18",AND(D101=plotting!$C$40+9.5,D101&lt;=plotting!$D$40),"max.19",AND(D101=plotting!$C$40+10,D101&lt;=plotting!$D$40),"max.20",AND(D101=plotting!$C$40+10.5,D101&lt;=plotting!$D$40),"max.21",AND(D101=plotting!$C$40+11,D101&lt;=plotting!$D$40),"max.22",AND(D101=plotting!$C$40+11.5,D101&lt;=plotting!$D$40),"max.23",AND(D101=plotting!$C$40+12,D101&lt;=plotting!$D$40),"max.24",AND(D101=plotting!$C$40+12.5,D101&lt;=plotting!$D$40),"max.25",AND(D101=plotting!$C$40+13,D101&lt;=plotting!$D$40),"max.26",AND(D101=plotting!$C$40+13.5,D101&lt;=plotting!$D$40),"max.27",AND(D101=plotting!$C$40+14,D101&lt;=plotting!$D$40),"max.28",AND(D101=plotting!$C$40+14.5,D101&lt;=plotting!$D$40),"max.29",AND(D101=plotting!$C$40+15,D101&lt;=plotting!$D$40),"max.30",AND(D101&gt;plotting!$D$40,D101&lt;=plotting!$C$49),"na",AND(D101=plotting!$C$49+0.5,D101&lt;=plotting!$D$49),"per.1",AND(D101=plotting!$C$49+1,D101&lt;=plotting!$D$49),"per.2",AND(D101=plotting!$C$49+1.5,D101&lt;=plotting!$D$49),"per.3",AND(D101=plotting!$C$49+2,D101&lt;=plotting!$D$49),"per.4",AND(D101=plotting!$C$49+2.5,D101&lt;=plotting!$D$49),"per.5",AND(D101=plotting!$C$49+3,D101&lt;=plotting!$D$49),"per.6",AND(D101=plotting!$C$49+3.5,D101&lt;=plotting!$D$49),"per.7",AND(D101=plotting!$C$49+4,D101&lt;=plotting!$D$49),"per.8",AND(D101=plotting!$C$49+4.5,D101&lt;=plotting!$D$49),"per.9",AND(D101=plotting!$C$49+5,D101&lt;=plotting!$D$49),"per.10",AND(D101=plotting!$C$49+5.5,D101&lt;=plotting!$D$49),"per.11",AND(D101=plotting!$C$49+6,D101&lt;=plotting!$D$49),"per.12",AND(D101=plotting!$C$49+6.5,D101&lt;=plotting!$D$49),"per.13",AND(D101=plotting!$C$49+7,D101&lt;=plotting!$D$49),"per.14",AND(D101=plotting!$C$49+7.5,D101&lt;=plotting!$D$49),"per.15",AND(D101=plotting!$C$49+8,D101&lt;=plotting!$D$49),"per.16",AND(D101=plotting!$C$49+8.5,D101&lt;=plotting!$D$49),"per.17",AND(D101=plotting!$C$49+9,D101&lt;=plotting!$D$49),"per.18",AND(D101=plotting!$C$49+9.5,D101&lt;=plotting!$D$49),"per.19",AND(D101=plotting!$C$49+10,D101&lt;=plotting!$D$49),"per.20",AND(D101=plotting!$C$49+10.5,D101&lt;=plotting!$D$49),"per.21",AND(D101=plotting!$C$49+11,D101&lt;=plotting!$D$49),"per.22",AND(D101=plotting!$C$49+11.5,D101&lt;=plotting!$D$49),"per.23",AND(D101=plotting!$C$49+12,D101&lt;=plotting!$D$49),"per.24",AND(D101=plotting!$C$49+12.5,D101&lt;=plotting!$D$49),"per.25",AND(D101=plotting!$C$49+13,D101&lt;=plotting!$D$49),"per.26",AND(D101=plotting!$C$49+13.5,D101&lt;=plotting!$D$49),"per.27",AND(D101=plotting!$C$49+14,D101&lt;=plotting!$D$49),"per.28",AND(D101=plotting!$C$49+14.5,D101&lt;=plotting!$D$49),"per.29",AND(D101=plotting!$C$49+15,D101&lt;=plotting!$D$49),"per.30",D101&gt;plotting!$D$49,"na")</f>
        <v>na</v>
      </c>
      <c r="M101" s="11" t="str" cm="1">
        <f t="array" ref="M101">_xlfn.IFS(D101&lt;plotting!$C$32+2.5,"na",AND(D101&gt;=plotting!$C$32,D101&lt;plotting!$D$32),plotting!$F$32,AND(D101&gt;=plotting!$D$32,D101&lt;plotting!$C$33+2.5),"na",AND(D101&gt;=plotting!$C$33,D101&lt;plotting!$D$33),plotting!$F$33,AND(D101&gt;=plotting!$D$33,D101&lt;plotting!$C$34+2.5),"na",AND(D101&gt;=plotting!$C$34,D101&lt;plotting!$D$34),plotting!$F$34,AND(D101&gt;=plotting!$D$34,D101&lt;plotting!$I$40),"na",D101=plotting!$I$40,plotting!$J$40,AND(D101&gt;plotting!$I$40,D101&lt;plotting!$I$41,D101&lt;plotting!$D$40),"na",D101=plotting!$I$41,plotting!$J$41,AND(D101&gt;plotting!$I$41,D101&lt;plotting!$I$42,D101&lt;plotting!$D$40),"na",D101=plotting!$I$42,plotting!$J$42,AND(D101&gt;plotting!$I$42,D101&lt;=plotting!$D$40),"na",AND(D101&gt;plotting!$D$40,D101&lt;=plotting!$C$49),"na",AND(D101&gt;plotting!$C$49,D101&lt;=plotting!$D$49),plotting!$E$49,D101&gt;plotting!$D$49,"na")</f>
        <v>na</v>
      </c>
      <c r="N101" s="11" cm="1">
        <f t="array" ref="N101">_xlfn.IFS(D101&lt;plotting!$C$32+2.5,"na",AND(D101&gt;=plotting!$C$32,D101&lt;plotting!$D$32),plotting!$G$32,AND(D101&gt;=plotting!$D$32,D101&lt;plotting!$C$33+2.5),"na",AND(D101&gt;=plotting!$C$33,D101&lt;plotting!$D$33),plotting!$G$33,AND(D101&gt;=plotting!$D$33,D101&lt;plotting!$C$34+2.5),"na",AND(D101&gt;=plotting!$C$34,D101&lt;plotting!$D$34),plotting!$G$34,AND(D101&gt;=plotting!$D$34,D101&lt;=plotting!$C$40),"na",AND(D101&gt;plotting!$C$40,D101&lt;=plotting!$D$40),plotting!$K$40,AND(D101&gt;plotting!$D$40,D101&lt;=plotting!$C$49),"na",AND(D101&gt;plotting!$C$49,D101&lt;=plotting!$F$49),plotting!$G$49,AND(D101&gt;plotting!$F$49,D101&lt;=plotting!$F$50),plotting!$G$50,AND(D101&gt;plotting!$F$50,D101&lt;=plotting!$F$51),plotting!$G$51,AND(D101&gt;plotting!$F$51,D101&lt;=plotting!$F$52),plotting!$G$52,AND(D101&gt;plotting!$F$52,D101&lt;=plotting!$F$53),plotting!$G$53,AND(D101&gt;plotting!$F$53,D101&lt;=plotting!$D$49),plotting!$G$54,D101&gt;plotting!$D$49,"na")</f>
        <v>0</v>
      </c>
      <c r="O101" s="11" t="str">
        <f>IF(AND(D101&gt;plotting!$C$40,D101&lt;=plotting!$D$40),plotting!$H$40,"na")</f>
        <v>na</v>
      </c>
      <c r="P101" t="str">
        <f>IF(AND(D101&gt;plotting!$C$40,D101&lt;=plotting!$D$40),plotting!$L$40,"na")</f>
        <v>na</v>
      </c>
      <c r="Q101" t="str">
        <f>IF(AND(D101&gt;plotting!$C$40,D101&lt;=plotting!$D$40),plotting!$J$43,"na")</f>
        <v>na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35">
      <c r="A102" s="11">
        <f>IF(plotting!$D$4&gt;0,plotting!$D$4,"na")</f>
        <v>5</v>
      </c>
      <c r="B102" s="11" t="str">
        <f>IF(plotting!$D$10&gt;0,plotting!$D$10,"na")</f>
        <v>idr4000_h24</v>
      </c>
      <c r="C102" s="11" t="str">
        <f>IF(plotting!$D$11&gt;0,plotting!$D$11,"na")</f>
        <v>t1</v>
      </c>
      <c r="D102" s="11">
        <v>50.5</v>
      </c>
      <c r="E102" s="11" t="str">
        <f>IF(plotting!$D$5&gt;0,plotting!$D$5,"na")</f>
        <v>M</v>
      </c>
      <c r="F102" s="11">
        <f>IF(plotting!$D$7&gt;0,plotting!$D$7,"na")</f>
        <v>180</v>
      </c>
      <c r="G102" s="11">
        <f>IF(plotting!$D$8&gt;0,plotting!$D$8,"na")</f>
        <v>74.599999999999994</v>
      </c>
      <c r="H102" s="11">
        <f>IF(AND(plotting!$D$6&gt;0,plotting!$D$12&gt;0),(plotting!$D$12-plotting!$D$6)/365,"na")</f>
        <v>23.183561643835617</v>
      </c>
      <c r="I102" s="11">
        <f>IF(plotting!$D$18&gt;0,plotting!$D$18,"na")</f>
        <v>18.8</v>
      </c>
      <c r="J102" s="11">
        <f>IF(plotting!$D$19&gt;0,plotting!$D$19,"na")</f>
        <v>66</v>
      </c>
      <c r="K102" s="11">
        <f>IF(plotting!$D$13&gt;0,plotting!$D$13*24,"na")</f>
        <v>9.4666666666666668</v>
      </c>
      <c r="L102" s="12" t="str" cm="1">
        <f t="array" ref="L102">_xlfn.IFS(D102&lt;plotting!$C$32+2.5,"na",AND(D102=plotting!$C$32+2.5,D102&lt;=plotting!$D$32),"sub_25.1",AND(D102=plotting!$C$32+3,D102&lt;=plotting!$D$32),"sub_25.2",AND(D102=plotting!$C$32+3.5,D102&lt;=plotting!$D$32),"sub_25.3",AND(D102=plotting!$C$32+4,D102&lt;=plotting!$D$32),"sub_25.4",AND(D102=plotting!$C$32+4.5,D102&lt;=plotting!$D$32),"sub_25.5",AND(D102=plotting!$C$32+5,D102&lt;plotting!$D$32),"sub_25.6",AND(D102&gt;=plotting!$D$32,D102&lt;plotting!$C$33+2.5),"na",AND(D102=plotting!$C$33+2.5,D102&lt;=plotting!$D$33),"sub_40.1",AND(D102=plotting!$C$33+3,D102&lt;=plotting!$D$33),"sub_40.2",AND(D102=plotting!$C$33+3.5,D102&lt;=plotting!$D$33),"sub_40.3",AND(D102=plotting!$C$33+4,D102&lt;=plotting!$D$33),"sub_40.4",AND(D102=plotting!$C$33+4.5,D102&lt;=plotting!$D$33),"sub_40.5",AND(D102=plotting!$C$33+5,D102&lt;plotting!$D$33),"sub_40.6",AND(D102&gt;=plotting!$D$33,D102&lt;plotting!$C$34+2.5),"na",AND(D102=plotting!$C$34+2.5,D102&lt;=plotting!$D$34),"new_40.1",AND(D102=plotting!$C$34+3,D102&lt;=plotting!$D$34),"new_40.2",AND(D102=plotting!$C$34+3.5,D102&lt;=plotting!$D$34),"new_40.3",AND(D102=plotting!$C$34+4,D102&lt;=plotting!$D$34),"new_40.4",AND(D102=plotting!$C$34+4.5,D102&lt;=plotting!$D$34),"new_40.5",AND(D102=plotting!$C$34+5,D102&lt;plotting!$D$34),"new_40.6",AND(D102&gt;=plotting!$D$34,D102&lt;=plotting!$C$40),"na",AND(D102=plotting!$C$40+0.5,D102&lt;=plotting!$D$40),"max.1",AND(D102=plotting!$C$40+1,D102&lt;=plotting!$D$40),"max.2",AND(D102=plotting!$C$40+1.5,D102&lt;=plotting!$D$40),"max.3",AND(D102=plotting!$C$40+2,D102&lt;=plotting!$D$40),"max.4",AND(D102=plotting!$C$40+2.5,D102&lt;=plotting!$D$40),"max.5",AND(D102=plotting!$C$40+3,D102&lt;=plotting!$D$40),"max.6",AND(D102=plotting!$C$40+3.5,D102&lt;=plotting!$D$40),"max.7",AND(D102=plotting!$C$40+4,D102&lt;=plotting!$D$40),"max.8",AND(D102=plotting!$C$40+4.5,D102&lt;=plotting!$D$40),"max.9",AND(D102=plotting!$C$40+5,D102&lt;=plotting!$D$40),"max.10",AND(D102=plotting!$C$40+5.5,D102&lt;=plotting!$D$40),"max.11",AND(D102=plotting!$C$40+6,D102&lt;=plotting!$D$40),"max.12",AND(D102=plotting!$C$40+6.5,D102&lt;=plotting!$D$40),"max.13",AND(D102=plotting!$C$40+7,D102&lt;=plotting!$D$40),"max.14",AND(D102=plotting!$C$40+7.5,D102&lt;=plotting!$D$40),"max.15",AND(D102=plotting!$C$40+8,D102&lt;=plotting!$D$40),"max.16",AND(D102=plotting!$C$40+8.5,D102&lt;=plotting!$D$40),"max.17",AND(D102=plotting!$C$40+9,D102&lt;=plotting!$D$40),"max.18",AND(D102=plotting!$C$40+9.5,D102&lt;=plotting!$D$40),"max.19",AND(D102=plotting!$C$40+10,D102&lt;=plotting!$D$40),"max.20",AND(D102=plotting!$C$40+10.5,D102&lt;=plotting!$D$40),"max.21",AND(D102=plotting!$C$40+11,D102&lt;=plotting!$D$40),"max.22",AND(D102=plotting!$C$40+11.5,D102&lt;=plotting!$D$40),"max.23",AND(D102=plotting!$C$40+12,D102&lt;=plotting!$D$40),"max.24",AND(D102=plotting!$C$40+12.5,D102&lt;=plotting!$D$40),"max.25",AND(D102=plotting!$C$40+13,D102&lt;=plotting!$D$40),"max.26",AND(D102=plotting!$C$40+13.5,D102&lt;=plotting!$D$40),"max.27",AND(D102=plotting!$C$40+14,D102&lt;=plotting!$D$40),"max.28",AND(D102=plotting!$C$40+14.5,D102&lt;=plotting!$D$40),"max.29",AND(D102=plotting!$C$40+15,D102&lt;=plotting!$D$40),"max.30",AND(D102&gt;plotting!$D$40,D102&lt;=plotting!$C$49),"na",AND(D102=plotting!$C$49+0.5,D102&lt;=plotting!$D$49),"per.1",AND(D102=plotting!$C$49+1,D102&lt;=plotting!$D$49),"per.2",AND(D102=plotting!$C$49+1.5,D102&lt;=plotting!$D$49),"per.3",AND(D102=plotting!$C$49+2,D102&lt;=plotting!$D$49),"per.4",AND(D102=plotting!$C$49+2.5,D102&lt;=plotting!$D$49),"per.5",AND(D102=plotting!$C$49+3,D102&lt;=plotting!$D$49),"per.6",AND(D102=plotting!$C$49+3.5,D102&lt;=plotting!$D$49),"per.7",AND(D102=plotting!$C$49+4,D102&lt;=plotting!$D$49),"per.8",AND(D102=plotting!$C$49+4.5,D102&lt;=plotting!$D$49),"per.9",AND(D102=plotting!$C$49+5,D102&lt;=plotting!$D$49),"per.10",AND(D102=plotting!$C$49+5.5,D102&lt;=plotting!$D$49),"per.11",AND(D102=plotting!$C$49+6,D102&lt;=plotting!$D$49),"per.12",AND(D102=plotting!$C$49+6.5,D102&lt;=plotting!$D$49),"per.13",AND(D102=plotting!$C$49+7,D102&lt;=plotting!$D$49),"per.14",AND(D102=plotting!$C$49+7.5,D102&lt;=plotting!$D$49),"per.15",AND(D102=plotting!$C$49+8,D102&lt;=plotting!$D$49),"per.16",AND(D102=plotting!$C$49+8.5,D102&lt;=plotting!$D$49),"per.17",AND(D102=plotting!$C$49+9,D102&lt;=plotting!$D$49),"per.18",AND(D102=plotting!$C$49+9.5,D102&lt;=plotting!$D$49),"per.19",AND(D102=plotting!$C$49+10,D102&lt;=plotting!$D$49),"per.20",AND(D102=plotting!$C$49+10.5,D102&lt;=plotting!$D$49),"per.21",AND(D102=plotting!$C$49+11,D102&lt;=plotting!$D$49),"per.22",AND(D102=plotting!$C$49+11.5,D102&lt;=plotting!$D$49),"per.23",AND(D102=plotting!$C$49+12,D102&lt;=plotting!$D$49),"per.24",AND(D102=plotting!$C$49+12.5,D102&lt;=plotting!$D$49),"per.25",AND(D102=plotting!$C$49+13,D102&lt;=plotting!$D$49),"per.26",AND(D102=plotting!$C$49+13.5,D102&lt;=plotting!$D$49),"per.27",AND(D102=plotting!$C$49+14,D102&lt;=plotting!$D$49),"per.28",AND(D102=plotting!$C$49+14.5,D102&lt;=plotting!$D$49),"per.29",AND(D102=plotting!$C$49+15,D102&lt;=plotting!$D$49),"per.30",D102&gt;plotting!$D$49,"na")</f>
        <v>na</v>
      </c>
      <c r="M102" s="11" t="str" cm="1">
        <f t="array" ref="M102">_xlfn.IFS(D102&lt;plotting!$C$32+2.5,"na",AND(D102&gt;=plotting!$C$32,D102&lt;plotting!$D$32),plotting!$F$32,AND(D102&gt;=plotting!$D$32,D102&lt;plotting!$C$33+2.5),"na",AND(D102&gt;=plotting!$C$33,D102&lt;plotting!$D$33),plotting!$F$33,AND(D102&gt;=plotting!$D$33,D102&lt;plotting!$C$34+2.5),"na",AND(D102&gt;=plotting!$C$34,D102&lt;plotting!$D$34),plotting!$F$34,AND(D102&gt;=plotting!$D$34,D102&lt;plotting!$I$40),"na",D102=plotting!$I$40,plotting!$J$40,AND(D102&gt;plotting!$I$40,D102&lt;plotting!$I$41,D102&lt;plotting!$D$40),"na",D102=plotting!$I$41,plotting!$J$41,AND(D102&gt;plotting!$I$41,D102&lt;plotting!$I$42,D102&lt;plotting!$D$40),"na",D102=plotting!$I$42,plotting!$J$42,AND(D102&gt;plotting!$I$42,D102&lt;=plotting!$D$40),"na",AND(D102&gt;plotting!$D$40,D102&lt;=plotting!$C$49),"na",AND(D102&gt;plotting!$C$49,D102&lt;=plotting!$D$49),plotting!$E$49,D102&gt;plotting!$D$49,"na")</f>
        <v>na</v>
      </c>
      <c r="N102" s="11" cm="1">
        <f t="array" ref="N102">_xlfn.IFS(D102&lt;plotting!$C$32+2.5,"na",AND(D102&gt;=plotting!$C$32,D102&lt;plotting!$D$32),plotting!$G$32,AND(D102&gt;=plotting!$D$32,D102&lt;plotting!$C$33+2.5),"na",AND(D102&gt;=plotting!$C$33,D102&lt;plotting!$D$33),plotting!$G$33,AND(D102&gt;=plotting!$D$33,D102&lt;plotting!$C$34+2.5),"na",AND(D102&gt;=plotting!$C$34,D102&lt;plotting!$D$34),plotting!$G$34,AND(D102&gt;=plotting!$D$34,D102&lt;=plotting!$C$40),"na",AND(D102&gt;plotting!$C$40,D102&lt;=plotting!$D$40),plotting!$K$40,AND(D102&gt;plotting!$D$40,D102&lt;=plotting!$C$49),"na",AND(D102&gt;plotting!$C$49,D102&lt;=plotting!$F$49),plotting!$G$49,AND(D102&gt;plotting!$F$49,D102&lt;=plotting!$F$50),plotting!$G$50,AND(D102&gt;plotting!$F$50,D102&lt;=plotting!$F$51),plotting!$G$51,AND(D102&gt;plotting!$F$51,D102&lt;=plotting!$F$52),plotting!$G$52,AND(D102&gt;plotting!$F$52,D102&lt;=plotting!$F$53),plotting!$G$53,AND(D102&gt;plotting!$F$53,D102&lt;=plotting!$D$49),plotting!$G$54,D102&gt;plotting!$D$49,"na")</f>
        <v>0</v>
      </c>
      <c r="O102" s="11" t="str">
        <f>IF(AND(D102&gt;plotting!$C$40,D102&lt;=plotting!$D$40),plotting!$H$40,"na")</f>
        <v>na</v>
      </c>
      <c r="P102" t="str">
        <f>IF(AND(D102&gt;plotting!$C$40,D102&lt;=plotting!$D$40),plotting!$L$40,"na")</f>
        <v>na</v>
      </c>
      <c r="Q102" t="str">
        <f>IF(AND(D102&gt;plotting!$C$40,D102&lt;=plotting!$D$40),plotting!$J$43,"na")</f>
        <v>na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35">
      <c r="A103" s="11">
        <f>IF(plotting!$D$4&gt;0,plotting!$D$4,"na")</f>
        <v>5</v>
      </c>
      <c r="B103" s="11" t="str">
        <f>IF(plotting!$D$10&gt;0,plotting!$D$10,"na")</f>
        <v>idr4000_h24</v>
      </c>
      <c r="C103" s="11" t="str">
        <f>IF(plotting!$D$11&gt;0,plotting!$D$11,"na")</f>
        <v>t1</v>
      </c>
      <c r="D103" s="11">
        <v>51</v>
      </c>
      <c r="E103" s="11" t="str">
        <f>IF(plotting!$D$5&gt;0,plotting!$D$5,"na")</f>
        <v>M</v>
      </c>
      <c r="F103" s="11">
        <f>IF(plotting!$D$7&gt;0,plotting!$D$7,"na")</f>
        <v>180</v>
      </c>
      <c r="G103" s="11">
        <f>IF(plotting!$D$8&gt;0,plotting!$D$8,"na")</f>
        <v>74.599999999999994</v>
      </c>
      <c r="H103" s="11">
        <f>IF(AND(plotting!$D$6&gt;0,plotting!$D$12&gt;0),(plotting!$D$12-plotting!$D$6)/365,"na")</f>
        <v>23.183561643835617</v>
      </c>
      <c r="I103" s="11">
        <f>IF(plotting!$D$18&gt;0,plotting!$D$18,"na")</f>
        <v>18.8</v>
      </c>
      <c r="J103" s="11">
        <f>IF(plotting!$D$19&gt;0,plotting!$D$19,"na")</f>
        <v>66</v>
      </c>
      <c r="K103" s="11">
        <f>IF(plotting!$D$13&gt;0,plotting!$D$13*24,"na")</f>
        <v>9.4666666666666668</v>
      </c>
      <c r="L103" s="12" t="str" cm="1">
        <f t="array" ref="L103">_xlfn.IFS(D103&lt;plotting!$C$32+2.5,"na",AND(D103=plotting!$C$32+2.5,D103&lt;=plotting!$D$32),"sub_25.1",AND(D103=plotting!$C$32+3,D103&lt;=plotting!$D$32),"sub_25.2",AND(D103=plotting!$C$32+3.5,D103&lt;=plotting!$D$32),"sub_25.3",AND(D103=plotting!$C$32+4,D103&lt;=plotting!$D$32),"sub_25.4",AND(D103=plotting!$C$32+4.5,D103&lt;=plotting!$D$32),"sub_25.5",AND(D103=plotting!$C$32+5,D103&lt;plotting!$D$32),"sub_25.6",AND(D103&gt;=plotting!$D$32,D103&lt;plotting!$C$33+2.5),"na",AND(D103=plotting!$C$33+2.5,D103&lt;=plotting!$D$33),"sub_40.1",AND(D103=plotting!$C$33+3,D103&lt;=plotting!$D$33),"sub_40.2",AND(D103=plotting!$C$33+3.5,D103&lt;=plotting!$D$33),"sub_40.3",AND(D103=plotting!$C$33+4,D103&lt;=plotting!$D$33),"sub_40.4",AND(D103=plotting!$C$33+4.5,D103&lt;=plotting!$D$33),"sub_40.5",AND(D103=plotting!$C$33+5,D103&lt;plotting!$D$33),"sub_40.6",AND(D103&gt;=plotting!$D$33,D103&lt;plotting!$C$34+2.5),"na",AND(D103=plotting!$C$34+2.5,D103&lt;=plotting!$D$34),"new_40.1",AND(D103=plotting!$C$34+3,D103&lt;=plotting!$D$34),"new_40.2",AND(D103=plotting!$C$34+3.5,D103&lt;=plotting!$D$34),"new_40.3",AND(D103=plotting!$C$34+4,D103&lt;=plotting!$D$34),"new_40.4",AND(D103=plotting!$C$34+4.5,D103&lt;=plotting!$D$34),"new_40.5",AND(D103=plotting!$C$34+5,D103&lt;plotting!$D$34),"new_40.6",AND(D103&gt;=plotting!$D$34,D103&lt;=plotting!$C$40),"na",AND(D103=plotting!$C$40+0.5,D103&lt;=plotting!$D$40),"max.1",AND(D103=plotting!$C$40+1,D103&lt;=plotting!$D$40),"max.2",AND(D103=plotting!$C$40+1.5,D103&lt;=plotting!$D$40),"max.3",AND(D103=plotting!$C$40+2,D103&lt;=plotting!$D$40),"max.4",AND(D103=plotting!$C$40+2.5,D103&lt;=plotting!$D$40),"max.5",AND(D103=plotting!$C$40+3,D103&lt;=plotting!$D$40),"max.6",AND(D103=plotting!$C$40+3.5,D103&lt;=plotting!$D$40),"max.7",AND(D103=plotting!$C$40+4,D103&lt;=plotting!$D$40),"max.8",AND(D103=plotting!$C$40+4.5,D103&lt;=plotting!$D$40),"max.9",AND(D103=plotting!$C$40+5,D103&lt;=plotting!$D$40),"max.10",AND(D103=plotting!$C$40+5.5,D103&lt;=plotting!$D$40),"max.11",AND(D103=plotting!$C$40+6,D103&lt;=plotting!$D$40),"max.12",AND(D103=plotting!$C$40+6.5,D103&lt;=plotting!$D$40),"max.13",AND(D103=plotting!$C$40+7,D103&lt;=plotting!$D$40),"max.14",AND(D103=plotting!$C$40+7.5,D103&lt;=plotting!$D$40),"max.15",AND(D103=plotting!$C$40+8,D103&lt;=plotting!$D$40),"max.16",AND(D103=plotting!$C$40+8.5,D103&lt;=plotting!$D$40),"max.17",AND(D103=plotting!$C$40+9,D103&lt;=plotting!$D$40),"max.18",AND(D103=plotting!$C$40+9.5,D103&lt;=plotting!$D$40),"max.19",AND(D103=plotting!$C$40+10,D103&lt;=plotting!$D$40),"max.20",AND(D103=plotting!$C$40+10.5,D103&lt;=plotting!$D$40),"max.21",AND(D103=plotting!$C$40+11,D103&lt;=plotting!$D$40),"max.22",AND(D103=plotting!$C$40+11.5,D103&lt;=plotting!$D$40),"max.23",AND(D103=plotting!$C$40+12,D103&lt;=plotting!$D$40),"max.24",AND(D103=plotting!$C$40+12.5,D103&lt;=plotting!$D$40),"max.25",AND(D103=plotting!$C$40+13,D103&lt;=plotting!$D$40),"max.26",AND(D103=plotting!$C$40+13.5,D103&lt;=plotting!$D$40),"max.27",AND(D103=plotting!$C$40+14,D103&lt;=plotting!$D$40),"max.28",AND(D103=plotting!$C$40+14.5,D103&lt;=plotting!$D$40),"max.29",AND(D103=plotting!$C$40+15,D103&lt;=plotting!$D$40),"max.30",AND(D103&gt;plotting!$D$40,D103&lt;=plotting!$C$49),"na",AND(D103=plotting!$C$49+0.5,D103&lt;=plotting!$D$49),"per.1",AND(D103=plotting!$C$49+1,D103&lt;=plotting!$D$49),"per.2",AND(D103=plotting!$C$49+1.5,D103&lt;=plotting!$D$49),"per.3",AND(D103=plotting!$C$49+2,D103&lt;=plotting!$D$49),"per.4",AND(D103=plotting!$C$49+2.5,D103&lt;=plotting!$D$49),"per.5",AND(D103=plotting!$C$49+3,D103&lt;=plotting!$D$49),"per.6",AND(D103=plotting!$C$49+3.5,D103&lt;=plotting!$D$49),"per.7",AND(D103=plotting!$C$49+4,D103&lt;=plotting!$D$49),"per.8",AND(D103=plotting!$C$49+4.5,D103&lt;=plotting!$D$49),"per.9",AND(D103=plotting!$C$49+5,D103&lt;=plotting!$D$49),"per.10",AND(D103=plotting!$C$49+5.5,D103&lt;=plotting!$D$49),"per.11",AND(D103=plotting!$C$49+6,D103&lt;=plotting!$D$49),"per.12",AND(D103=plotting!$C$49+6.5,D103&lt;=plotting!$D$49),"per.13",AND(D103=plotting!$C$49+7,D103&lt;=plotting!$D$49),"per.14",AND(D103=plotting!$C$49+7.5,D103&lt;=plotting!$D$49),"per.15",AND(D103=plotting!$C$49+8,D103&lt;=plotting!$D$49),"per.16",AND(D103=plotting!$C$49+8.5,D103&lt;=plotting!$D$49),"per.17",AND(D103=plotting!$C$49+9,D103&lt;=plotting!$D$49),"per.18",AND(D103=plotting!$C$49+9.5,D103&lt;=plotting!$D$49),"per.19",AND(D103=plotting!$C$49+10,D103&lt;=plotting!$D$49),"per.20",AND(D103=plotting!$C$49+10.5,D103&lt;=plotting!$D$49),"per.21",AND(D103=plotting!$C$49+11,D103&lt;=plotting!$D$49),"per.22",AND(D103=plotting!$C$49+11.5,D103&lt;=plotting!$D$49),"per.23",AND(D103=plotting!$C$49+12,D103&lt;=plotting!$D$49),"per.24",AND(D103=plotting!$C$49+12.5,D103&lt;=plotting!$D$49),"per.25",AND(D103=plotting!$C$49+13,D103&lt;=plotting!$D$49),"per.26",AND(D103=plotting!$C$49+13.5,D103&lt;=plotting!$D$49),"per.27",AND(D103=plotting!$C$49+14,D103&lt;=plotting!$D$49),"per.28",AND(D103=plotting!$C$49+14.5,D103&lt;=plotting!$D$49),"per.29",AND(D103=plotting!$C$49+15,D103&lt;=plotting!$D$49),"per.30",D103&gt;plotting!$D$49,"na")</f>
        <v>na</v>
      </c>
      <c r="M103" s="11" t="str" cm="1">
        <f t="array" ref="M103">_xlfn.IFS(D103&lt;plotting!$C$32+2.5,"na",AND(D103&gt;=plotting!$C$32,D103&lt;plotting!$D$32),plotting!$F$32,AND(D103&gt;=plotting!$D$32,D103&lt;plotting!$C$33+2.5),"na",AND(D103&gt;=plotting!$C$33,D103&lt;plotting!$D$33),plotting!$F$33,AND(D103&gt;=plotting!$D$33,D103&lt;plotting!$C$34+2.5),"na",AND(D103&gt;=plotting!$C$34,D103&lt;plotting!$D$34),plotting!$F$34,AND(D103&gt;=plotting!$D$34,D103&lt;plotting!$I$40),"na",D103=plotting!$I$40,plotting!$J$40,AND(D103&gt;plotting!$I$40,D103&lt;plotting!$I$41,D103&lt;plotting!$D$40),"na",D103=plotting!$I$41,plotting!$J$41,AND(D103&gt;plotting!$I$41,D103&lt;plotting!$I$42,D103&lt;plotting!$D$40),"na",D103=plotting!$I$42,plotting!$J$42,AND(D103&gt;plotting!$I$42,D103&lt;=plotting!$D$40),"na",AND(D103&gt;plotting!$D$40,D103&lt;=plotting!$C$49),"na",AND(D103&gt;plotting!$C$49,D103&lt;=plotting!$D$49),plotting!$E$49,D103&gt;plotting!$D$49,"na")</f>
        <v>na</v>
      </c>
      <c r="N103" s="11" cm="1">
        <f t="array" ref="N103">_xlfn.IFS(D103&lt;plotting!$C$32+2.5,"na",AND(D103&gt;=plotting!$C$32,D103&lt;plotting!$D$32),plotting!$G$32,AND(D103&gt;=plotting!$D$32,D103&lt;plotting!$C$33+2.5),"na",AND(D103&gt;=plotting!$C$33,D103&lt;plotting!$D$33),plotting!$G$33,AND(D103&gt;=plotting!$D$33,D103&lt;plotting!$C$34+2.5),"na",AND(D103&gt;=plotting!$C$34,D103&lt;plotting!$D$34),plotting!$G$34,AND(D103&gt;=plotting!$D$34,D103&lt;=plotting!$C$40),"na",AND(D103&gt;plotting!$C$40,D103&lt;=plotting!$D$40),plotting!$K$40,AND(D103&gt;plotting!$D$40,D103&lt;=plotting!$C$49),"na",AND(D103&gt;plotting!$C$49,D103&lt;=plotting!$F$49),plotting!$G$49,AND(D103&gt;plotting!$F$49,D103&lt;=plotting!$F$50),plotting!$G$50,AND(D103&gt;plotting!$F$50,D103&lt;=plotting!$F$51),plotting!$G$51,AND(D103&gt;plotting!$F$51,D103&lt;=plotting!$F$52),plotting!$G$52,AND(D103&gt;plotting!$F$52,D103&lt;=plotting!$F$53),plotting!$G$53,AND(D103&gt;plotting!$F$53,D103&lt;=plotting!$D$49),plotting!$G$54,D103&gt;plotting!$D$49,"na")</f>
        <v>0</v>
      </c>
      <c r="O103" s="11" t="str">
        <f>IF(AND(D103&gt;plotting!$C$40,D103&lt;=plotting!$D$40),plotting!$H$40,"na")</f>
        <v>na</v>
      </c>
      <c r="P103" t="str">
        <f>IF(AND(D103&gt;plotting!$C$40,D103&lt;=plotting!$D$40),plotting!$L$40,"na")</f>
        <v>na</v>
      </c>
      <c r="Q103" t="str">
        <f>IF(AND(D103&gt;plotting!$C$40,D103&lt;=plotting!$D$40),plotting!$J$43,"na")</f>
        <v>na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35">
      <c r="A104" s="11">
        <f>IF(plotting!$D$4&gt;0,plotting!$D$4,"na")</f>
        <v>5</v>
      </c>
      <c r="B104" s="11" t="str">
        <f>IF(plotting!$D$10&gt;0,plotting!$D$10,"na")</f>
        <v>idr4000_h24</v>
      </c>
      <c r="C104" s="11" t="str">
        <f>IF(plotting!$D$11&gt;0,plotting!$D$11,"na")</f>
        <v>t1</v>
      </c>
      <c r="D104" s="11">
        <v>51.5</v>
      </c>
      <c r="E104" s="11" t="str">
        <f>IF(plotting!$D$5&gt;0,plotting!$D$5,"na")</f>
        <v>M</v>
      </c>
      <c r="F104" s="11">
        <f>IF(plotting!$D$7&gt;0,plotting!$D$7,"na")</f>
        <v>180</v>
      </c>
      <c r="G104" s="11">
        <f>IF(plotting!$D$8&gt;0,plotting!$D$8,"na")</f>
        <v>74.599999999999994</v>
      </c>
      <c r="H104" s="11">
        <f>IF(AND(plotting!$D$6&gt;0,plotting!$D$12&gt;0),(plotting!$D$12-plotting!$D$6)/365,"na")</f>
        <v>23.183561643835617</v>
      </c>
      <c r="I104" s="11">
        <f>IF(plotting!$D$18&gt;0,plotting!$D$18,"na")</f>
        <v>18.8</v>
      </c>
      <c r="J104" s="11">
        <f>IF(plotting!$D$19&gt;0,plotting!$D$19,"na")</f>
        <v>66</v>
      </c>
      <c r="K104" s="11">
        <f>IF(plotting!$D$13&gt;0,plotting!$D$13*24,"na")</f>
        <v>9.4666666666666668</v>
      </c>
      <c r="L104" s="12" t="str" cm="1">
        <f t="array" ref="L104">_xlfn.IFS(D104&lt;plotting!$C$32+2.5,"na",AND(D104=plotting!$C$32+2.5,D104&lt;=plotting!$D$32),"sub_25.1",AND(D104=plotting!$C$32+3,D104&lt;=plotting!$D$32),"sub_25.2",AND(D104=plotting!$C$32+3.5,D104&lt;=plotting!$D$32),"sub_25.3",AND(D104=plotting!$C$32+4,D104&lt;=plotting!$D$32),"sub_25.4",AND(D104=plotting!$C$32+4.5,D104&lt;=plotting!$D$32),"sub_25.5",AND(D104=plotting!$C$32+5,D104&lt;plotting!$D$32),"sub_25.6",AND(D104&gt;=plotting!$D$32,D104&lt;plotting!$C$33+2.5),"na",AND(D104=plotting!$C$33+2.5,D104&lt;=plotting!$D$33),"sub_40.1",AND(D104=plotting!$C$33+3,D104&lt;=plotting!$D$33),"sub_40.2",AND(D104=plotting!$C$33+3.5,D104&lt;=plotting!$D$33),"sub_40.3",AND(D104=plotting!$C$33+4,D104&lt;=plotting!$D$33),"sub_40.4",AND(D104=plotting!$C$33+4.5,D104&lt;=plotting!$D$33),"sub_40.5",AND(D104=plotting!$C$33+5,D104&lt;plotting!$D$33),"sub_40.6",AND(D104&gt;=plotting!$D$33,D104&lt;plotting!$C$34+2.5),"na",AND(D104=plotting!$C$34+2.5,D104&lt;=plotting!$D$34),"new_40.1",AND(D104=plotting!$C$34+3,D104&lt;=plotting!$D$34),"new_40.2",AND(D104=plotting!$C$34+3.5,D104&lt;=plotting!$D$34),"new_40.3",AND(D104=plotting!$C$34+4,D104&lt;=plotting!$D$34),"new_40.4",AND(D104=plotting!$C$34+4.5,D104&lt;=plotting!$D$34),"new_40.5",AND(D104=plotting!$C$34+5,D104&lt;plotting!$D$34),"new_40.6",AND(D104&gt;=plotting!$D$34,D104&lt;=plotting!$C$40),"na",AND(D104=plotting!$C$40+0.5,D104&lt;=plotting!$D$40),"max.1",AND(D104=plotting!$C$40+1,D104&lt;=plotting!$D$40),"max.2",AND(D104=plotting!$C$40+1.5,D104&lt;=plotting!$D$40),"max.3",AND(D104=plotting!$C$40+2,D104&lt;=plotting!$D$40),"max.4",AND(D104=plotting!$C$40+2.5,D104&lt;=plotting!$D$40),"max.5",AND(D104=plotting!$C$40+3,D104&lt;=plotting!$D$40),"max.6",AND(D104=plotting!$C$40+3.5,D104&lt;=plotting!$D$40),"max.7",AND(D104=plotting!$C$40+4,D104&lt;=plotting!$D$40),"max.8",AND(D104=plotting!$C$40+4.5,D104&lt;=plotting!$D$40),"max.9",AND(D104=plotting!$C$40+5,D104&lt;=plotting!$D$40),"max.10",AND(D104=plotting!$C$40+5.5,D104&lt;=plotting!$D$40),"max.11",AND(D104=plotting!$C$40+6,D104&lt;=plotting!$D$40),"max.12",AND(D104=plotting!$C$40+6.5,D104&lt;=plotting!$D$40),"max.13",AND(D104=plotting!$C$40+7,D104&lt;=plotting!$D$40),"max.14",AND(D104=plotting!$C$40+7.5,D104&lt;=plotting!$D$40),"max.15",AND(D104=plotting!$C$40+8,D104&lt;=plotting!$D$40),"max.16",AND(D104=plotting!$C$40+8.5,D104&lt;=plotting!$D$40),"max.17",AND(D104=plotting!$C$40+9,D104&lt;=plotting!$D$40),"max.18",AND(D104=plotting!$C$40+9.5,D104&lt;=plotting!$D$40),"max.19",AND(D104=plotting!$C$40+10,D104&lt;=plotting!$D$40),"max.20",AND(D104=plotting!$C$40+10.5,D104&lt;=plotting!$D$40),"max.21",AND(D104=plotting!$C$40+11,D104&lt;=plotting!$D$40),"max.22",AND(D104=plotting!$C$40+11.5,D104&lt;=plotting!$D$40),"max.23",AND(D104=plotting!$C$40+12,D104&lt;=plotting!$D$40),"max.24",AND(D104=plotting!$C$40+12.5,D104&lt;=plotting!$D$40),"max.25",AND(D104=plotting!$C$40+13,D104&lt;=plotting!$D$40),"max.26",AND(D104=plotting!$C$40+13.5,D104&lt;=plotting!$D$40),"max.27",AND(D104=plotting!$C$40+14,D104&lt;=plotting!$D$40),"max.28",AND(D104=plotting!$C$40+14.5,D104&lt;=plotting!$D$40),"max.29",AND(D104=plotting!$C$40+15,D104&lt;=plotting!$D$40),"max.30",AND(D104&gt;plotting!$D$40,D104&lt;=plotting!$C$49),"na",AND(D104=plotting!$C$49+0.5,D104&lt;=plotting!$D$49),"per.1",AND(D104=plotting!$C$49+1,D104&lt;=plotting!$D$49),"per.2",AND(D104=plotting!$C$49+1.5,D104&lt;=plotting!$D$49),"per.3",AND(D104=plotting!$C$49+2,D104&lt;=plotting!$D$49),"per.4",AND(D104=plotting!$C$49+2.5,D104&lt;=plotting!$D$49),"per.5",AND(D104=plotting!$C$49+3,D104&lt;=plotting!$D$49),"per.6",AND(D104=plotting!$C$49+3.5,D104&lt;=plotting!$D$49),"per.7",AND(D104=plotting!$C$49+4,D104&lt;=plotting!$D$49),"per.8",AND(D104=plotting!$C$49+4.5,D104&lt;=plotting!$D$49),"per.9",AND(D104=plotting!$C$49+5,D104&lt;=plotting!$D$49),"per.10",AND(D104=plotting!$C$49+5.5,D104&lt;=plotting!$D$49),"per.11",AND(D104=plotting!$C$49+6,D104&lt;=plotting!$D$49),"per.12",AND(D104=plotting!$C$49+6.5,D104&lt;=plotting!$D$49),"per.13",AND(D104=plotting!$C$49+7,D104&lt;=plotting!$D$49),"per.14",AND(D104=plotting!$C$49+7.5,D104&lt;=plotting!$D$49),"per.15",AND(D104=plotting!$C$49+8,D104&lt;=plotting!$D$49),"per.16",AND(D104=plotting!$C$49+8.5,D104&lt;=plotting!$D$49),"per.17",AND(D104=plotting!$C$49+9,D104&lt;=plotting!$D$49),"per.18",AND(D104=plotting!$C$49+9.5,D104&lt;=plotting!$D$49),"per.19",AND(D104=plotting!$C$49+10,D104&lt;=plotting!$D$49),"per.20",AND(D104=plotting!$C$49+10.5,D104&lt;=plotting!$D$49),"per.21",AND(D104=plotting!$C$49+11,D104&lt;=plotting!$D$49),"per.22",AND(D104=plotting!$C$49+11.5,D104&lt;=plotting!$D$49),"per.23",AND(D104=plotting!$C$49+12,D104&lt;=plotting!$D$49),"per.24",AND(D104=plotting!$C$49+12.5,D104&lt;=plotting!$D$49),"per.25",AND(D104=plotting!$C$49+13,D104&lt;=plotting!$D$49),"per.26",AND(D104=plotting!$C$49+13.5,D104&lt;=plotting!$D$49),"per.27",AND(D104=plotting!$C$49+14,D104&lt;=plotting!$D$49),"per.28",AND(D104=plotting!$C$49+14.5,D104&lt;=plotting!$D$49),"per.29",AND(D104=plotting!$C$49+15,D104&lt;=plotting!$D$49),"per.30",D104&gt;plotting!$D$49,"na")</f>
        <v>na</v>
      </c>
      <c r="M104" s="11" t="str" cm="1">
        <f t="array" ref="M104">_xlfn.IFS(D104&lt;plotting!$C$32+2.5,"na",AND(D104&gt;=plotting!$C$32,D104&lt;plotting!$D$32),plotting!$F$32,AND(D104&gt;=plotting!$D$32,D104&lt;plotting!$C$33+2.5),"na",AND(D104&gt;=plotting!$C$33,D104&lt;plotting!$D$33),plotting!$F$33,AND(D104&gt;=plotting!$D$33,D104&lt;plotting!$C$34+2.5),"na",AND(D104&gt;=plotting!$C$34,D104&lt;plotting!$D$34),plotting!$F$34,AND(D104&gt;=plotting!$D$34,D104&lt;plotting!$I$40),"na",D104=plotting!$I$40,plotting!$J$40,AND(D104&gt;plotting!$I$40,D104&lt;plotting!$I$41,D104&lt;plotting!$D$40),"na",D104=plotting!$I$41,plotting!$J$41,AND(D104&gt;plotting!$I$41,D104&lt;plotting!$I$42,D104&lt;plotting!$D$40),"na",D104=plotting!$I$42,plotting!$J$42,AND(D104&gt;plotting!$I$42,D104&lt;=plotting!$D$40),"na",AND(D104&gt;plotting!$D$40,D104&lt;=plotting!$C$49),"na",AND(D104&gt;plotting!$C$49,D104&lt;=plotting!$D$49),plotting!$E$49,D104&gt;plotting!$D$49,"na")</f>
        <v>na</v>
      </c>
      <c r="N104" s="11" cm="1">
        <f t="array" ref="N104">_xlfn.IFS(D104&lt;plotting!$C$32+2.5,"na",AND(D104&gt;=plotting!$C$32,D104&lt;plotting!$D$32),plotting!$G$32,AND(D104&gt;=plotting!$D$32,D104&lt;plotting!$C$33+2.5),"na",AND(D104&gt;=plotting!$C$33,D104&lt;plotting!$D$33),plotting!$G$33,AND(D104&gt;=plotting!$D$33,D104&lt;plotting!$C$34+2.5),"na",AND(D104&gt;=plotting!$C$34,D104&lt;plotting!$D$34),plotting!$G$34,AND(D104&gt;=plotting!$D$34,D104&lt;=plotting!$C$40),"na",AND(D104&gt;plotting!$C$40,D104&lt;=plotting!$D$40),plotting!$K$40,AND(D104&gt;plotting!$D$40,D104&lt;=plotting!$C$49),"na",AND(D104&gt;plotting!$C$49,D104&lt;=plotting!$F$49),plotting!$G$49,AND(D104&gt;plotting!$F$49,D104&lt;=plotting!$F$50),plotting!$G$50,AND(D104&gt;plotting!$F$50,D104&lt;=plotting!$F$51),plotting!$G$51,AND(D104&gt;plotting!$F$51,D104&lt;=plotting!$F$52),plotting!$G$52,AND(D104&gt;plotting!$F$52,D104&lt;=plotting!$F$53),plotting!$G$53,AND(D104&gt;plotting!$F$53,D104&lt;=plotting!$D$49),plotting!$G$54,D104&gt;plotting!$D$49,"na")</f>
        <v>0</v>
      </c>
      <c r="O104" s="11" t="str">
        <f>IF(AND(D104&gt;plotting!$C$40,D104&lt;=plotting!$D$40),plotting!$H$40,"na")</f>
        <v>na</v>
      </c>
      <c r="P104" t="str">
        <f>IF(AND(D104&gt;plotting!$C$40,D104&lt;=plotting!$D$40),plotting!$L$40,"na")</f>
        <v>na</v>
      </c>
      <c r="Q104" t="str">
        <f>IF(AND(D104&gt;plotting!$C$40,D104&lt;=plotting!$D$40),plotting!$J$43,"na")</f>
        <v>na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35">
      <c r="A105" s="11">
        <f>IF(plotting!$D$4&gt;0,plotting!$D$4,"na")</f>
        <v>5</v>
      </c>
      <c r="B105" s="11" t="str">
        <f>IF(plotting!$D$10&gt;0,plotting!$D$10,"na")</f>
        <v>idr4000_h24</v>
      </c>
      <c r="C105" s="11" t="str">
        <f>IF(plotting!$D$11&gt;0,plotting!$D$11,"na")</f>
        <v>t1</v>
      </c>
      <c r="D105" s="11">
        <v>52</v>
      </c>
      <c r="E105" s="11" t="str">
        <f>IF(plotting!$D$5&gt;0,plotting!$D$5,"na")</f>
        <v>M</v>
      </c>
      <c r="F105" s="11">
        <f>IF(plotting!$D$7&gt;0,plotting!$D$7,"na")</f>
        <v>180</v>
      </c>
      <c r="G105" s="11">
        <f>IF(plotting!$D$8&gt;0,plotting!$D$8,"na")</f>
        <v>74.599999999999994</v>
      </c>
      <c r="H105" s="11">
        <f>IF(AND(plotting!$D$6&gt;0,plotting!$D$12&gt;0),(plotting!$D$12-plotting!$D$6)/365,"na")</f>
        <v>23.183561643835617</v>
      </c>
      <c r="I105" s="11">
        <f>IF(plotting!$D$18&gt;0,plotting!$D$18,"na")</f>
        <v>18.8</v>
      </c>
      <c r="J105" s="11">
        <f>IF(plotting!$D$19&gt;0,plotting!$D$19,"na")</f>
        <v>66</v>
      </c>
      <c r="K105" s="11">
        <f>IF(plotting!$D$13&gt;0,plotting!$D$13*24,"na")</f>
        <v>9.4666666666666668</v>
      </c>
      <c r="L105" s="12" t="str" cm="1">
        <f t="array" ref="L105">_xlfn.IFS(D105&lt;plotting!$C$32+2.5,"na",AND(D105=plotting!$C$32+2.5,D105&lt;=plotting!$D$32),"sub_25.1",AND(D105=plotting!$C$32+3,D105&lt;=plotting!$D$32),"sub_25.2",AND(D105=plotting!$C$32+3.5,D105&lt;=plotting!$D$32),"sub_25.3",AND(D105=plotting!$C$32+4,D105&lt;=plotting!$D$32),"sub_25.4",AND(D105=plotting!$C$32+4.5,D105&lt;=plotting!$D$32),"sub_25.5",AND(D105=plotting!$C$32+5,D105&lt;plotting!$D$32),"sub_25.6",AND(D105&gt;=plotting!$D$32,D105&lt;plotting!$C$33+2.5),"na",AND(D105=plotting!$C$33+2.5,D105&lt;=plotting!$D$33),"sub_40.1",AND(D105=plotting!$C$33+3,D105&lt;=plotting!$D$33),"sub_40.2",AND(D105=plotting!$C$33+3.5,D105&lt;=plotting!$D$33),"sub_40.3",AND(D105=plotting!$C$33+4,D105&lt;=plotting!$D$33),"sub_40.4",AND(D105=plotting!$C$33+4.5,D105&lt;=plotting!$D$33),"sub_40.5",AND(D105=plotting!$C$33+5,D105&lt;plotting!$D$33),"sub_40.6",AND(D105&gt;=plotting!$D$33,D105&lt;plotting!$C$34+2.5),"na",AND(D105=plotting!$C$34+2.5,D105&lt;=plotting!$D$34),"new_40.1",AND(D105=plotting!$C$34+3,D105&lt;=plotting!$D$34),"new_40.2",AND(D105=plotting!$C$34+3.5,D105&lt;=plotting!$D$34),"new_40.3",AND(D105=plotting!$C$34+4,D105&lt;=plotting!$D$34),"new_40.4",AND(D105=plotting!$C$34+4.5,D105&lt;=plotting!$D$34),"new_40.5",AND(D105=plotting!$C$34+5,D105&lt;plotting!$D$34),"new_40.6",AND(D105&gt;=plotting!$D$34,D105&lt;=plotting!$C$40),"na",AND(D105=plotting!$C$40+0.5,D105&lt;=plotting!$D$40),"max.1",AND(D105=plotting!$C$40+1,D105&lt;=plotting!$D$40),"max.2",AND(D105=plotting!$C$40+1.5,D105&lt;=plotting!$D$40),"max.3",AND(D105=plotting!$C$40+2,D105&lt;=plotting!$D$40),"max.4",AND(D105=plotting!$C$40+2.5,D105&lt;=plotting!$D$40),"max.5",AND(D105=plotting!$C$40+3,D105&lt;=plotting!$D$40),"max.6",AND(D105=plotting!$C$40+3.5,D105&lt;=plotting!$D$40),"max.7",AND(D105=plotting!$C$40+4,D105&lt;=plotting!$D$40),"max.8",AND(D105=plotting!$C$40+4.5,D105&lt;=plotting!$D$40),"max.9",AND(D105=plotting!$C$40+5,D105&lt;=plotting!$D$40),"max.10",AND(D105=plotting!$C$40+5.5,D105&lt;=plotting!$D$40),"max.11",AND(D105=plotting!$C$40+6,D105&lt;=plotting!$D$40),"max.12",AND(D105=plotting!$C$40+6.5,D105&lt;=plotting!$D$40),"max.13",AND(D105=plotting!$C$40+7,D105&lt;=plotting!$D$40),"max.14",AND(D105=plotting!$C$40+7.5,D105&lt;=plotting!$D$40),"max.15",AND(D105=plotting!$C$40+8,D105&lt;=plotting!$D$40),"max.16",AND(D105=plotting!$C$40+8.5,D105&lt;=plotting!$D$40),"max.17",AND(D105=plotting!$C$40+9,D105&lt;=plotting!$D$40),"max.18",AND(D105=plotting!$C$40+9.5,D105&lt;=plotting!$D$40),"max.19",AND(D105=plotting!$C$40+10,D105&lt;=plotting!$D$40),"max.20",AND(D105=plotting!$C$40+10.5,D105&lt;=plotting!$D$40),"max.21",AND(D105=plotting!$C$40+11,D105&lt;=plotting!$D$40),"max.22",AND(D105=plotting!$C$40+11.5,D105&lt;=plotting!$D$40),"max.23",AND(D105=plotting!$C$40+12,D105&lt;=plotting!$D$40),"max.24",AND(D105=plotting!$C$40+12.5,D105&lt;=plotting!$D$40),"max.25",AND(D105=plotting!$C$40+13,D105&lt;=plotting!$D$40),"max.26",AND(D105=plotting!$C$40+13.5,D105&lt;=plotting!$D$40),"max.27",AND(D105=plotting!$C$40+14,D105&lt;=plotting!$D$40),"max.28",AND(D105=plotting!$C$40+14.5,D105&lt;=plotting!$D$40),"max.29",AND(D105=plotting!$C$40+15,D105&lt;=plotting!$D$40),"max.30",AND(D105&gt;plotting!$D$40,D105&lt;=plotting!$C$49),"na",AND(D105=plotting!$C$49+0.5,D105&lt;=plotting!$D$49),"per.1",AND(D105=plotting!$C$49+1,D105&lt;=plotting!$D$49),"per.2",AND(D105=plotting!$C$49+1.5,D105&lt;=plotting!$D$49),"per.3",AND(D105=plotting!$C$49+2,D105&lt;=plotting!$D$49),"per.4",AND(D105=plotting!$C$49+2.5,D105&lt;=plotting!$D$49),"per.5",AND(D105=plotting!$C$49+3,D105&lt;=plotting!$D$49),"per.6",AND(D105=plotting!$C$49+3.5,D105&lt;=plotting!$D$49),"per.7",AND(D105=plotting!$C$49+4,D105&lt;=plotting!$D$49),"per.8",AND(D105=plotting!$C$49+4.5,D105&lt;=plotting!$D$49),"per.9",AND(D105=plotting!$C$49+5,D105&lt;=plotting!$D$49),"per.10",AND(D105=plotting!$C$49+5.5,D105&lt;=plotting!$D$49),"per.11",AND(D105=plotting!$C$49+6,D105&lt;=plotting!$D$49),"per.12",AND(D105=plotting!$C$49+6.5,D105&lt;=plotting!$D$49),"per.13",AND(D105=plotting!$C$49+7,D105&lt;=plotting!$D$49),"per.14",AND(D105=plotting!$C$49+7.5,D105&lt;=plotting!$D$49),"per.15",AND(D105=plotting!$C$49+8,D105&lt;=plotting!$D$49),"per.16",AND(D105=plotting!$C$49+8.5,D105&lt;=plotting!$D$49),"per.17",AND(D105=plotting!$C$49+9,D105&lt;=plotting!$D$49),"per.18",AND(D105=plotting!$C$49+9.5,D105&lt;=plotting!$D$49),"per.19",AND(D105=plotting!$C$49+10,D105&lt;=plotting!$D$49),"per.20",AND(D105=plotting!$C$49+10.5,D105&lt;=plotting!$D$49),"per.21",AND(D105=plotting!$C$49+11,D105&lt;=plotting!$D$49),"per.22",AND(D105=plotting!$C$49+11.5,D105&lt;=plotting!$D$49),"per.23",AND(D105=plotting!$C$49+12,D105&lt;=plotting!$D$49),"per.24",AND(D105=plotting!$C$49+12.5,D105&lt;=plotting!$D$49),"per.25",AND(D105=plotting!$C$49+13,D105&lt;=plotting!$D$49),"per.26",AND(D105=plotting!$C$49+13.5,D105&lt;=plotting!$D$49),"per.27",AND(D105=plotting!$C$49+14,D105&lt;=plotting!$D$49),"per.28",AND(D105=plotting!$C$49+14.5,D105&lt;=plotting!$D$49),"per.29",AND(D105=plotting!$C$49+15,D105&lt;=plotting!$D$49),"per.30",D105&gt;plotting!$D$49,"na")</f>
        <v>na</v>
      </c>
      <c r="M105" s="11" t="str" cm="1">
        <f t="array" ref="M105">_xlfn.IFS(D105&lt;plotting!$C$32+2.5,"na",AND(D105&gt;=plotting!$C$32,D105&lt;plotting!$D$32),plotting!$F$32,AND(D105&gt;=plotting!$D$32,D105&lt;plotting!$C$33+2.5),"na",AND(D105&gt;=plotting!$C$33,D105&lt;plotting!$D$33),plotting!$F$33,AND(D105&gt;=plotting!$D$33,D105&lt;plotting!$C$34+2.5),"na",AND(D105&gt;=plotting!$C$34,D105&lt;plotting!$D$34),plotting!$F$34,AND(D105&gt;=plotting!$D$34,D105&lt;plotting!$I$40),"na",D105=plotting!$I$40,plotting!$J$40,AND(D105&gt;plotting!$I$40,D105&lt;plotting!$I$41,D105&lt;plotting!$D$40),"na",D105=plotting!$I$41,plotting!$J$41,AND(D105&gt;plotting!$I$41,D105&lt;plotting!$I$42,D105&lt;plotting!$D$40),"na",D105=plotting!$I$42,plotting!$J$42,AND(D105&gt;plotting!$I$42,D105&lt;=plotting!$D$40),"na",AND(D105&gt;plotting!$D$40,D105&lt;=plotting!$C$49),"na",AND(D105&gt;plotting!$C$49,D105&lt;=plotting!$D$49),plotting!$E$49,D105&gt;plotting!$D$49,"na")</f>
        <v>na</v>
      </c>
      <c r="N105" s="11" cm="1">
        <f t="array" ref="N105">_xlfn.IFS(D105&lt;plotting!$C$32+2.5,"na",AND(D105&gt;=plotting!$C$32,D105&lt;plotting!$D$32),plotting!$G$32,AND(D105&gt;=plotting!$D$32,D105&lt;plotting!$C$33+2.5),"na",AND(D105&gt;=plotting!$C$33,D105&lt;plotting!$D$33),plotting!$G$33,AND(D105&gt;=plotting!$D$33,D105&lt;plotting!$C$34+2.5),"na",AND(D105&gt;=plotting!$C$34,D105&lt;plotting!$D$34),plotting!$G$34,AND(D105&gt;=plotting!$D$34,D105&lt;=plotting!$C$40),"na",AND(D105&gt;plotting!$C$40,D105&lt;=plotting!$D$40),plotting!$K$40,AND(D105&gt;plotting!$D$40,D105&lt;=plotting!$C$49),"na",AND(D105&gt;plotting!$C$49,D105&lt;=plotting!$F$49),plotting!$G$49,AND(D105&gt;plotting!$F$49,D105&lt;=plotting!$F$50),plotting!$G$50,AND(D105&gt;plotting!$F$50,D105&lt;=plotting!$F$51),plotting!$G$51,AND(D105&gt;plotting!$F$51,D105&lt;=plotting!$F$52),plotting!$G$52,AND(D105&gt;plotting!$F$52,D105&lt;=plotting!$F$53),plotting!$G$53,AND(D105&gt;plotting!$F$53,D105&lt;=plotting!$D$49),plotting!$G$54,D105&gt;plotting!$D$49,"na")</f>
        <v>0</v>
      </c>
      <c r="O105" s="11" t="str">
        <f>IF(AND(D105&gt;plotting!$C$40,D105&lt;=plotting!$D$40),plotting!$H$40,"na")</f>
        <v>na</v>
      </c>
      <c r="P105" t="str">
        <f>IF(AND(D105&gt;plotting!$C$40,D105&lt;=plotting!$D$40),plotting!$L$40,"na")</f>
        <v>na</v>
      </c>
      <c r="Q105" t="str">
        <f>IF(AND(D105&gt;plotting!$C$40,D105&lt;=plotting!$D$40),plotting!$J$43,"na")</f>
        <v>na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35">
      <c r="A106" s="11">
        <f>IF(plotting!$D$4&gt;0,plotting!$D$4,"na")</f>
        <v>5</v>
      </c>
      <c r="B106" s="11" t="str">
        <f>IF(plotting!$D$10&gt;0,plotting!$D$10,"na")</f>
        <v>idr4000_h24</v>
      </c>
      <c r="C106" s="11" t="str">
        <f>IF(plotting!$D$11&gt;0,plotting!$D$11,"na")</f>
        <v>t1</v>
      </c>
      <c r="D106" s="11">
        <v>52.5</v>
      </c>
      <c r="E106" s="11" t="str">
        <f>IF(plotting!$D$5&gt;0,plotting!$D$5,"na")</f>
        <v>M</v>
      </c>
      <c r="F106" s="11">
        <f>IF(plotting!$D$7&gt;0,plotting!$D$7,"na")</f>
        <v>180</v>
      </c>
      <c r="G106" s="11">
        <f>IF(plotting!$D$8&gt;0,plotting!$D$8,"na")</f>
        <v>74.599999999999994</v>
      </c>
      <c r="H106" s="11">
        <f>IF(AND(plotting!$D$6&gt;0,plotting!$D$12&gt;0),(plotting!$D$12-plotting!$D$6)/365,"na")</f>
        <v>23.183561643835617</v>
      </c>
      <c r="I106" s="11">
        <f>IF(plotting!$D$18&gt;0,plotting!$D$18,"na")</f>
        <v>18.8</v>
      </c>
      <c r="J106" s="11">
        <f>IF(plotting!$D$19&gt;0,plotting!$D$19,"na")</f>
        <v>66</v>
      </c>
      <c r="K106" s="11">
        <f>IF(plotting!$D$13&gt;0,plotting!$D$13*24,"na")</f>
        <v>9.4666666666666668</v>
      </c>
      <c r="L106" s="12" t="str" cm="1">
        <f t="array" ref="L106">_xlfn.IFS(D106&lt;plotting!$C$32+2.5,"na",AND(D106=plotting!$C$32+2.5,D106&lt;=plotting!$D$32),"sub_25.1",AND(D106=plotting!$C$32+3,D106&lt;=plotting!$D$32),"sub_25.2",AND(D106=plotting!$C$32+3.5,D106&lt;=plotting!$D$32),"sub_25.3",AND(D106=plotting!$C$32+4,D106&lt;=plotting!$D$32),"sub_25.4",AND(D106=plotting!$C$32+4.5,D106&lt;=plotting!$D$32),"sub_25.5",AND(D106=plotting!$C$32+5,D106&lt;plotting!$D$32),"sub_25.6",AND(D106&gt;=plotting!$D$32,D106&lt;plotting!$C$33+2.5),"na",AND(D106=plotting!$C$33+2.5,D106&lt;=plotting!$D$33),"sub_40.1",AND(D106=plotting!$C$33+3,D106&lt;=plotting!$D$33),"sub_40.2",AND(D106=plotting!$C$33+3.5,D106&lt;=plotting!$D$33),"sub_40.3",AND(D106=plotting!$C$33+4,D106&lt;=plotting!$D$33),"sub_40.4",AND(D106=plotting!$C$33+4.5,D106&lt;=plotting!$D$33),"sub_40.5",AND(D106=plotting!$C$33+5,D106&lt;plotting!$D$33),"sub_40.6",AND(D106&gt;=plotting!$D$33,D106&lt;plotting!$C$34+2.5),"na",AND(D106=plotting!$C$34+2.5,D106&lt;=plotting!$D$34),"new_40.1",AND(D106=plotting!$C$34+3,D106&lt;=plotting!$D$34),"new_40.2",AND(D106=plotting!$C$34+3.5,D106&lt;=plotting!$D$34),"new_40.3",AND(D106=plotting!$C$34+4,D106&lt;=plotting!$D$34),"new_40.4",AND(D106=plotting!$C$34+4.5,D106&lt;=plotting!$D$34),"new_40.5",AND(D106=plotting!$C$34+5,D106&lt;plotting!$D$34),"new_40.6",AND(D106&gt;=plotting!$D$34,D106&lt;=plotting!$C$40),"na",AND(D106=plotting!$C$40+0.5,D106&lt;=plotting!$D$40),"max.1",AND(D106=plotting!$C$40+1,D106&lt;=plotting!$D$40),"max.2",AND(D106=plotting!$C$40+1.5,D106&lt;=plotting!$D$40),"max.3",AND(D106=plotting!$C$40+2,D106&lt;=plotting!$D$40),"max.4",AND(D106=plotting!$C$40+2.5,D106&lt;=plotting!$D$40),"max.5",AND(D106=plotting!$C$40+3,D106&lt;=plotting!$D$40),"max.6",AND(D106=plotting!$C$40+3.5,D106&lt;=plotting!$D$40),"max.7",AND(D106=plotting!$C$40+4,D106&lt;=plotting!$D$40),"max.8",AND(D106=plotting!$C$40+4.5,D106&lt;=plotting!$D$40),"max.9",AND(D106=plotting!$C$40+5,D106&lt;=plotting!$D$40),"max.10",AND(D106=plotting!$C$40+5.5,D106&lt;=plotting!$D$40),"max.11",AND(D106=plotting!$C$40+6,D106&lt;=plotting!$D$40),"max.12",AND(D106=plotting!$C$40+6.5,D106&lt;=plotting!$D$40),"max.13",AND(D106=plotting!$C$40+7,D106&lt;=plotting!$D$40),"max.14",AND(D106=plotting!$C$40+7.5,D106&lt;=plotting!$D$40),"max.15",AND(D106=plotting!$C$40+8,D106&lt;=plotting!$D$40),"max.16",AND(D106=plotting!$C$40+8.5,D106&lt;=plotting!$D$40),"max.17",AND(D106=plotting!$C$40+9,D106&lt;=plotting!$D$40),"max.18",AND(D106=plotting!$C$40+9.5,D106&lt;=plotting!$D$40),"max.19",AND(D106=plotting!$C$40+10,D106&lt;=plotting!$D$40),"max.20",AND(D106=plotting!$C$40+10.5,D106&lt;=plotting!$D$40),"max.21",AND(D106=plotting!$C$40+11,D106&lt;=plotting!$D$40),"max.22",AND(D106=plotting!$C$40+11.5,D106&lt;=plotting!$D$40),"max.23",AND(D106=plotting!$C$40+12,D106&lt;=plotting!$D$40),"max.24",AND(D106=plotting!$C$40+12.5,D106&lt;=plotting!$D$40),"max.25",AND(D106=plotting!$C$40+13,D106&lt;=plotting!$D$40),"max.26",AND(D106=plotting!$C$40+13.5,D106&lt;=plotting!$D$40),"max.27",AND(D106=plotting!$C$40+14,D106&lt;=plotting!$D$40),"max.28",AND(D106=plotting!$C$40+14.5,D106&lt;=plotting!$D$40),"max.29",AND(D106=plotting!$C$40+15,D106&lt;=plotting!$D$40),"max.30",AND(D106&gt;plotting!$D$40,D106&lt;=plotting!$C$49),"na",AND(D106=plotting!$C$49+0.5,D106&lt;=plotting!$D$49),"per.1",AND(D106=plotting!$C$49+1,D106&lt;=plotting!$D$49),"per.2",AND(D106=plotting!$C$49+1.5,D106&lt;=plotting!$D$49),"per.3",AND(D106=plotting!$C$49+2,D106&lt;=plotting!$D$49),"per.4",AND(D106=plotting!$C$49+2.5,D106&lt;=plotting!$D$49),"per.5",AND(D106=plotting!$C$49+3,D106&lt;=plotting!$D$49),"per.6",AND(D106=plotting!$C$49+3.5,D106&lt;=plotting!$D$49),"per.7",AND(D106=plotting!$C$49+4,D106&lt;=plotting!$D$49),"per.8",AND(D106=plotting!$C$49+4.5,D106&lt;=plotting!$D$49),"per.9",AND(D106=plotting!$C$49+5,D106&lt;=plotting!$D$49),"per.10",AND(D106=plotting!$C$49+5.5,D106&lt;=plotting!$D$49),"per.11",AND(D106=plotting!$C$49+6,D106&lt;=plotting!$D$49),"per.12",AND(D106=plotting!$C$49+6.5,D106&lt;=plotting!$D$49),"per.13",AND(D106=plotting!$C$49+7,D106&lt;=plotting!$D$49),"per.14",AND(D106=plotting!$C$49+7.5,D106&lt;=plotting!$D$49),"per.15",AND(D106=plotting!$C$49+8,D106&lt;=plotting!$D$49),"per.16",AND(D106=plotting!$C$49+8.5,D106&lt;=plotting!$D$49),"per.17",AND(D106=plotting!$C$49+9,D106&lt;=plotting!$D$49),"per.18",AND(D106=plotting!$C$49+9.5,D106&lt;=plotting!$D$49),"per.19",AND(D106=plotting!$C$49+10,D106&lt;=plotting!$D$49),"per.20",AND(D106=plotting!$C$49+10.5,D106&lt;=plotting!$D$49),"per.21",AND(D106=plotting!$C$49+11,D106&lt;=plotting!$D$49),"per.22",AND(D106=plotting!$C$49+11.5,D106&lt;=plotting!$D$49),"per.23",AND(D106=plotting!$C$49+12,D106&lt;=plotting!$D$49),"per.24",AND(D106=plotting!$C$49+12.5,D106&lt;=plotting!$D$49),"per.25",AND(D106=plotting!$C$49+13,D106&lt;=plotting!$D$49),"per.26",AND(D106=plotting!$C$49+13.5,D106&lt;=plotting!$D$49),"per.27",AND(D106=plotting!$C$49+14,D106&lt;=plotting!$D$49),"per.28",AND(D106=plotting!$C$49+14.5,D106&lt;=plotting!$D$49),"per.29",AND(D106=plotting!$C$49+15,D106&lt;=plotting!$D$49),"per.30",D106&gt;plotting!$D$49,"na")</f>
        <v>na</v>
      </c>
      <c r="M106" s="11" t="str" cm="1">
        <f t="array" ref="M106">_xlfn.IFS(D106&lt;plotting!$C$32+2.5,"na",AND(D106&gt;=plotting!$C$32,D106&lt;plotting!$D$32),plotting!$F$32,AND(D106&gt;=plotting!$D$32,D106&lt;plotting!$C$33+2.5),"na",AND(D106&gt;=plotting!$C$33,D106&lt;plotting!$D$33),plotting!$F$33,AND(D106&gt;=plotting!$D$33,D106&lt;plotting!$C$34+2.5),"na",AND(D106&gt;=plotting!$C$34,D106&lt;plotting!$D$34),plotting!$F$34,AND(D106&gt;=plotting!$D$34,D106&lt;plotting!$I$40),"na",D106=plotting!$I$40,plotting!$J$40,AND(D106&gt;plotting!$I$40,D106&lt;plotting!$I$41,D106&lt;plotting!$D$40),"na",D106=plotting!$I$41,plotting!$J$41,AND(D106&gt;plotting!$I$41,D106&lt;plotting!$I$42,D106&lt;plotting!$D$40),"na",D106=plotting!$I$42,plotting!$J$42,AND(D106&gt;plotting!$I$42,D106&lt;=plotting!$D$40),"na",AND(D106&gt;plotting!$D$40,D106&lt;=plotting!$C$49),"na",AND(D106&gt;plotting!$C$49,D106&lt;=plotting!$D$49),plotting!$E$49,D106&gt;plotting!$D$49,"na")</f>
        <v>na</v>
      </c>
      <c r="N106" s="11" cm="1">
        <f t="array" ref="N106">_xlfn.IFS(D106&lt;plotting!$C$32+2.5,"na",AND(D106&gt;=plotting!$C$32,D106&lt;plotting!$D$32),plotting!$G$32,AND(D106&gt;=plotting!$D$32,D106&lt;plotting!$C$33+2.5),"na",AND(D106&gt;=plotting!$C$33,D106&lt;plotting!$D$33),plotting!$G$33,AND(D106&gt;=plotting!$D$33,D106&lt;plotting!$C$34+2.5),"na",AND(D106&gt;=plotting!$C$34,D106&lt;plotting!$D$34),plotting!$G$34,AND(D106&gt;=plotting!$D$34,D106&lt;=plotting!$C$40),"na",AND(D106&gt;plotting!$C$40,D106&lt;=plotting!$D$40),plotting!$K$40,AND(D106&gt;plotting!$D$40,D106&lt;=plotting!$C$49),"na",AND(D106&gt;plotting!$C$49,D106&lt;=plotting!$F$49),plotting!$G$49,AND(D106&gt;plotting!$F$49,D106&lt;=plotting!$F$50),plotting!$G$50,AND(D106&gt;plotting!$F$50,D106&lt;=plotting!$F$51),plotting!$G$51,AND(D106&gt;plotting!$F$51,D106&lt;=plotting!$F$52),plotting!$G$52,AND(D106&gt;plotting!$F$52,D106&lt;=plotting!$F$53),plotting!$G$53,AND(D106&gt;plotting!$F$53,D106&lt;=plotting!$D$49),plotting!$G$54,D106&gt;plotting!$D$49,"na")</f>
        <v>0</v>
      </c>
      <c r="O106" s="11" t="str">
        <f>IF(AND(D106&gt;plotting!$C$40,D106&lt;=plotting!$D$40),plotting!$H$40,"na")</f>
        <v>na</v>
      </c>
      <c r="P106" t="str">
        <f>IF(AND(D106&gt;plotting!$C$40,D106&lt;=plotting!$D$40),plotting!$L$40,"na")</f>
        <v>na</v>
      </c>
      <c r="Q106" t="str">
        <f>IF(AND(D106&gt;plotting!$C$40,D106&lt;=plotting!$D$40),plotting!$J$43,"na")</f>
        <v>na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35">
      <c r="A107" s="11">
        <f>IF(plotting!$D$4&gt;0,plotting!$D$4,"na")</f>
        <v>5</v>
      </c>
      <c r="B107" s="11" t="str">
        <f>IF(plotting!$D$10&gt;0,plotting!$D$10,"na")</f>
        <v>idr4000_h24</v>
      </c>
      <c r="C107" s="11" t="str">
        <f>IF(plotting!$D$11&gt;0,plotting!$D$11,"na")</f>
        <v>t1</v>
      </c>
      <c r="D107" s="11">
        <v>53</v>
      </c>
      <c r="E107" s="11" t="str">
        <f>IF(plotting!$D$5&gt;0,plotting!$D$5,"na")</f>
        <v>M</v>
      </c>
      <c r="F107" s="11">
        <f>IF(plotting!$D$7&gt;0,plotting!$D$7,"na")</f>
        <v>180</v>
      </c>
      <c r="G107" s="11">
        <f>IF(plotting!$D$8&gt;0,plotting!$D$8,"na")</f>
        <v>74.599999999999994</v>
      </c>
      <c r="H107" s="11">
        <f>IF(AND(plotting!$D$6&gt;0,plotting!$D$12&gt;0),(plotting!$D$12-plotting!$D$6)/365,"na")</f>
        <v>23.183561643835617</v>
      </c>
      <c r="I107" s="11">
        <f>IF(plotting!$D$18&gt;0,plotting!$D$18,"na")</f>
        <v>18.8</v>
      </c>
      <c r="J107" s="11">
        <f>IF(plotting!$D$19&gt;0,plotting!$D$19,"na")</f>
        <v>66</v>
      </c>
      <c r="K107" s="11">
        <f>IF(plotting!$D$13&gt;0,plotting!$D$13*24,"na")</f>
        <v>9.4666666666666668</v>
      </c>
      <c r="L107" s="12" t="str" cm="1">
        <f t="array" ref="L107">_xlfn.IFS(D107&lt;plotting!$C$32+2.5,"na",AND(D107=plotting!$C$32+2.5,D107&lt;=plotting!$D$32),"sub_25.1",AND(D107=plotting!$C$32+3,D107&lt;=plotting!$D$32),"sub_25.2",AND(D107=plotting!$C$32+3.5,D107&lt;=plotting!$D$32),"sub_25.3",AND(D107=plotting!$C$32+4,D107&lt;=plotting!$D$32),"sub_25.4",AND(D107=plotting!$C$32+4.5,D107&lt;=plotting!$D$32),"sub_25.5",AND(D107=plotting!$C$32+5,D107&lt;plotting!$D$32),"sub_25.6",AND(D107&gt;=plotting!$D$32,D107&lt;plotting!$C$33+2.5),"na",AND(D107=plotting!$C$33+2.5,D107&lt;=plotting!$D$33),"sub_40.1",AND(D107=plotting!$C$33+3,D107&lt;=plotting!$D$33),"sub_40.2",AND(D107=plotting!$C$33+3.5,D107&lt;=plotting!$D$33),"sub_40.3",AND(D107=plotting!$C$33+4,D107&lt;=plotting!$D$33),"sub_40.4",AND(D107=plotting!$C$33+4.5,D107&lt;=plotting!$D$33),"sub_40.5",AND(D107=plotting!$C$33+5,D107&lt;plotting!$D$33),"sub_40.6",AND(D107&gt;=plotting!$D$33,D107&lt;plotting!$C$34+2.5),"na",AND(D107=plotting!$C$34+2.5,D107&lt;=plotting!$D$34),"new_40.1",AND(D107=plotting!$C$34+3,D107&lt;=plotting!$D$34),"new_40.2",AND(D107=plotting!$C$34+3.5,D107&lt;=plotting!$D$34),"new_40.3",AND(D107=plotting!$C$34+4,D107&lt;=plotting!$D$34),"new_40.4",AND(D107=plotting!$C$34+4.5,D107&lt;=plotting!$D$34),"new_40.5",AND(D107=plotting!$C$34+5,D107&lt;plotting!$D$34),"new_40.6",AND(D107&gt;=plotting!$D$34,D107&lt;=plotting!$C$40),"na",AND(D107=plotting!$C$40+0.5,D107&lt;=plotting!$D$40),"max.1",AND(D107=plotting!$C$40+1,D107&lt;=plotting!$D$40),"max.2",AND(D107=plotting!$C$40+1.5,D107&lt;=plotting!$D$40),"max.3",AND(D107=plotting!$C$40+2,D107&lt;=plotting!$D$40),"max.4",AND(D107=plotting!$C$40+2.5,D107&lt;=plotting!$D$40),"max.5",AND(D107=plotting!$C$40+3,D107&lt;=plotting!$D$40),"max.6",AND(D107=plotting!$C$40+3.5,D107&lt;=plotting!$D$40),"max.7",AND(D107=plotting!$C$40+4,D107&lt;=plotting!$D$40),"max.8",AND(D107=plotting!$C$40+4.5,D107&lt;=plotting!$D$40),"max.9",AND(D107=plotting!$C$40+5,D107&lt;=plotting!$D$40),"max.10",AND(D107=plotting!$C$40+5.5,D107&lt;=plotting!$D$40),"max.11",AND(D107=plotting!$C$40+6,D107&lt;=plotting!$D$40),"max.12",AND(D107=plotting!$C$40+6.5,D107&lt;=plotting!$D$40),"max.13",AND(D107=plotting!$C$40+7,D107&lt;=plotting!$D$40),"max.14",AND(D107=plotting!$C$40+7.5,D107&lt;=plotting!$D$40),"max.15",AND(D107=plotting!$C$40+8,D107&lt;=plotting!$D$40),"max.16",AND(D107=plotting!$C$40+8.5,D107&lt;=plotting!$D$40),"max.17",AND(D107=plotting!$C$40+9,D107&lt;=plotting!$D$40),"max.18",AND(D107=plotting!$C$40+9.5,D107&lt;=plotting!$D$40),"max.19",AND(D107=plotting!$C$40+10,D107&lt;=plotting!$D$40),"max.20",AND(D107=plotting!$C$40+10.5,D107&lt;=plotting!$D$40),"max.21",AND(D107=plotting!$C$40+11,D107&lt;=plotting!$D$40),"max.22",AND(D107=plotting!$C$40+11.5,D107&lt;=plotting!$D$40),"max.23",AND(D107=plotting!$C$40+12,D107&lt;=plotting!$D$40),"max.24",AND(D107=plotting!$C$40+12.5,D107&lt;=plotting!$D$40),"max.25",AND(D107=plotting!$C$40+13,D107&lt;=plotting!$D$40),"max.26",AND(D107=plotting!$C$40+13.5,D107&lt;=plotting!$D$40),"max.27",AND(D107=plotting!$C$40+14,D107&lt;=plotting!$D$40),"max.28",AND(D107=plotting!$C$40+14.5,D107&lt;=plotting!$D$40),"max.29",AND(D107=plotting!$C$40+15,D107&lt;=plotting!$D$40),"max.30",AND(D107&gt;plotting!$D$40,D107&lt;=plotting!$C$49),"na",AND(D107=plotting!$C$49+0.5,D107&lt;=plotting!$D$49),"per.1",AND(D107=plotting!$C$49+1,D107&lt;=plotting!$D$49),"per.2",AND(D107=plotting!$C$49+1.5,D107&lt;=plotting!$D$49),"per.3",AND(D107=plotting!$C$49+2,D107&lt;=plotting!$D$49),"per.4",AND(D107=plotting!$C$49+2.5,D107&lt;=plotting!$D$49),"per.5",AND(D107=plotting!$C$49+3,D107&lt;=plotting!$D$49),"per.6",AND(D107=plotting!$C$49+3.5,D107&lt;=plotting!$D$49),"per.7",AND(D107=plotting!$C$49+4,D107&lt;=plotting!$D$49),"per.8",AND(D107=plotting!$C$49+4.5,D107&lt;=plotting!$D$49),"per.9",AND(D107=plotting!$C$49+5,D107&lt;=plotting!$D$49),"per.10",AND(D107=plotting!$C$49+5.5,D107&lt;=plotting!$D$49),"per.11",AND(D107=plotting!$C$49+6,D107&lt;=plotting!$D$49),"per.12",AND(D107=plotting!$C$49+6.5,D107&lt;=plotting!$D$49),"per.13",AND(D107=plotting!$C$49+7,D107&lt;=plotting!$D$49),"per.14",AND(D107=plotting!$C$49+7.5,D107&lt;=plotting!$D$49),"per.15",AND(D107=plotting!$C$49+8,D107&lt;=plotting!$D$49),"per.16",AND(D107=plotting!$C$49+8.5,D107&lt;=plotting!$D$49),"per.17",AND(D107=plotting!$C$49+9,D107&lt;=plotting!$D$49),"per.18",AND(D107=plotting!$C$49+9.5,D107&lt;=plotting!$D$49),"per.19",AND(D107=plotting!$C$49+10,D107&lt;=plotting!$D$49),"per.20",AND(D107=plotting!$C$49+10.5,D107&lt;=plotting!$D$49),"per.21",AND(D107=plotting!$C$49+11,D107&lt;=plotting!$D$49),"per.22",AND(D107=plotting!$C$49+11.5,D107&lt;=plotting!$D$49),"per.23",AND(D107=plotting!$C$49+12,D107&lt;=plotting!$D$49),"per.24",AND(D107=plotting!$C$49+12.5,D107&lt;=plotting!$D$49),"per.25",AND(D107=plotting!$C$49+13,D107&lt;=plotting!$D$49),"per.26",AND(D107=plotting!$C$49+13.5,D107&lt;=plotting!$D$49),"per.27",AND(D107=plotting!$C$49+14,D107&lt;=plotting!$D$49),"per.28",AND(D107=plotting!$C$49+14.5,D107&lt;=plotting!$D$49),"per.29",AND(D107=plotting!$C$49+15,D107&lt;=plotting!$D$49),"per.30",D107&gt;plotting!$D$49,"na")</f>
        <v>na</v>
      </c>
      <c r="M107" s="11" t="str" cm="1">
        <f t="array" ref="M107">_xlfn.IFS(D107&lt;plotting!$C$32+2.5,"na",AND(D107&gt;=plotting!$C$32,D107&lt;plotting!$D$32),plotting!$F$32,AND(D107&gt;=plotting!$D$32,D107&lt;plotting!$C$33+2.5),"na",AND(D107&gt;=plotting!$C$33,D107&lt;plotting!$D$33),plotting!$F$33,AND(D107&gt;=plotting!$D$33,D107&lt;plotting!$C$34+2.5),"na",AND(D107&gt;=plotting!$C$34,D107&lt;plotting!$D$34),plotting!$F$34,AND(D107&gt;=plotting!$D$34,D107&lt;plotting!$I$40),"na",D107=plotting!$I$40,plotting!$J$40,AND(D107&gt;plotting!$I$40,D107&lt;plotting!$I$41,D107&lt;plotting!$D$40),"na",D107=plotting!$I$41,plotting!$J$41,AND(D107&gt;plotting!$I$41,D107&lt;plotting!$I$42,D107&lt;plotting!$D$40),"na",D107=plotting!$I$42,plotting!$J$42,AND(D107&gt;plotting!$I$42,D107&lt;=plotting!$D$40),"na",AND(D107&gt;plotting!$D$40,D107&lt;=plotting!$C$49),"na",AND(D107&gt;plotting!$C$49,D107&lt;=plotting!$D$49),plotting!$E$49,D107&gt;plotting!$D$49,"na")</f>
        <v>na</v>
      </c>
      <c r="N107" s="11" cm="1">
        <f t="array" ref="N107">_xlfn.IFS(D107&lt;plotting!$C$32+2.5,"na",AND(D107&gt;=plotting!$C$32,D107&lt;plotting!$D$32),plotting!$G$32,AND(D107&gt;=plotting!$D$32,D107&lt;plotting!$C$33+2.5),"na",AND(D107&gt;=plotting!$C$33,D107&lt;plotting!$D$33),plotting!$G$33,AND(D107&gt;=plotting!$D$33,D107&lt;plotting!$C$34+2.5),"na",AND(D107&gt;=plotting!$C$34,D107&lt;plotting!$D$34),plotting!$G$34,AND(D107&gt;=plotting!$D$34,D107&lt;=plotting!$C$40),"na",AND(D107&gt;plotting!$C$40,D107&lt;=plotting!$D$40),plotting!$K$40,AND(D107&gt;plotting!$D$40,D107&lt;=plotting!$C$49),"na",AND(D107&gt;plotting!$C$49,D107&lt;=plotting!$F$49),plotting!$G$49,AND(D107&gt;plotting!$F$49,D107&lt;=plotting!$F$50),plotting!$G$50,AND(D107&gt;plotting!$F$50,D107&lt;=plotting!$F$51),plotting!$G$51,AND(D107&gt;plotting!$F$51,D107&lt;=plotting!$F$52),plotting!$G$52,AND(D107&gt;plotting!$F$52,D107&lt;=plotting!$F$53),plotting!$G$53,AND(D107&gt;plotting!$F$53,D107&lt;=plotting!$D$49),plotting!$G$54,D107&gt;plotting!$D$49,"na")</f>
        <v>0</v>
      </c>
      <c r="O107" s="11" t="str">
        <f>IF(AND(D107&gt;plotting!$C$40,D107&lt;=plotting!$D$40),plotting!$H$40,"na")</f>
        <v>na</v>
      </c>
      <c r="P107" t="str">
        <f>IF(AND(D107&gt;plotting!$C$40,D107&lt;=plotting!$D$40),plotting!$L$40,"na")</f>
        <v>na</v>
      </c>
      <c r="Q107" t="str">
        <f>IF(AND(D107&gt;plotting!$C$40,D107&lt;=plotting!$D$40),plotting!$J$43,"na")</f>
        <v>na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35">
      <c r="A108" s="11">
        <f>IF(plotting!$D$4&gt;0,plotting!$D$4,"na")</f>
        <v>5</v>
      </c>
      <c r="B108" s="11" t="str">
        <f>IF(plotting!$D$10&gt;0,plotting!$D$10,"na")</f>
        <v>idr4000_h24</v>
      </c>
      <c r="C108" s="11" t="str">
        <f>IF(plotting!$D$11&gt;0,plotting!$D$11,"na")</f>
        <v>t1</v>
      </c>
      <c r="D108" s="11">
        <v>53.5</v>
      </c>
      <c r="E108" s="11" t="str">
        <f>IF(plotting!$D$5&gt;0,plotting!$D$5,"na")</f>
        <v>M</v>
      </c>
      <c r="F108" s="11">
        <f>IF(plotting!$D$7&gt;0,plotting!$D$7,"na")</f>
        <v>180</v>
      </c>
      <c r="G108" s="11">
        <f>IF(plotting!$D$8&gt;0,plotting!$D$8,"na")</f>
        <v>74.599999999999994</v>
      </c>
      <c r="H108" s="11">
        <f>IF(AND(plotting!$D$6&gt;0,plotting!$D$12&gt;0),(plotting!$D$12-plotting!$D$6)/365,"na")</f>
        <v>23.183561643835617</v>
      </c>
      <c r="I108" s="11">
        <f>IF(plotting!$D$18&gt;0,plotting!$D$18,"na")</f>
        <v>18.8</v>
      </c>
      <c r="J108" s="11">
        <f>IF(plotting!$D$19&gt;0,plotting!$D$19,"na")</f>
        <v>66</v>
      </c>
      <c r="K108" s="11">
        <f>IF(plotting!$D$13&gt;0,plotting!$D$13*24,"na")</f>
        <v>9.4666666666666668</v>
      </c>
      <c r="L108" s="12" t="str" cm="1">
        <f t="array" ref="L108">_xlfn.IFS(D108&lt;plotting!$C$32+2.5,"na",AND(D108=plotting!$C$32+2.5,D108&lt;=plotting!$D$32),"sub_25.1",AND(D108=plotting!$C$32+3,D108&lt;=plotting!$D$32),"sub_25.2",AND(D108=plotting!$C$32+3.5,D108&lt;=plotting!$D$32),"sub_25.3",AND(D108=plotting!$C$32+4,D108&lt;=plotting!$D$32),"sub_25.4",AND(D108=plotting!$C$32+4.5,D108&lt;=plotting!$D$32),"sub_25.5",AND(D108=plotting!$C$32+5,D108&lt;plotting!$D$32),"sub_25.6",AND(D108&gt;=plotting!$D$32,D108&lt;plotting!$C$33+2.5),"na",AND(D108=plotting!$C$33+2.5,D108&lt;=plotting!$D$33),"sub_40.1",AND(D108=plotting!$C$33+3,D108&lt;=plotting!$D$33),"sub_40.2",AND(D108=plotting!$C$33+3.5,D108&lt;=plotting!$D$33),"sub_40.3",AND(D108=plotting!$C$33+4,D108&lt;=plotting!$D$33),"sub_40.4",AND(D108=plotting!$C$33+4.5,D108&lt;=plotting!$D$33),"sub_40.5",AND(D108=plotting!$C$33+5,D108&lt;plotting!$D$33),"sub_40.6",AND(D108&gt;=plotting!$D$33,D108&lt;plotting!$C$34+2.5),"na",AND(D108=plotting!$C$34+2.5,D108&lt;=plotting!$D$34),"new_40.1",AND(D108=plotting!$C$34+3,D108&lt;=plotting!$D$34),"new_40.2",AND(D108=plotting!$C$34+3.5,D108&lt;=plotting!$D$34),"new_40.3",AND(D108=plotting!$C$34+4,D108&lt;=plotting!$D$34),"new_40.4",AND(D108=plotting!$C$34+4.5,D108&lt;=plotting!$D$34),"new_40.5",AND(D108=plotting!$C$34+5,D108&lt;plotting!$D$34),"new_40.6",AND(D108&gt;=plotting!$D$34,D108&lt;=plotting!$C$40),"na",AND(D108=plotting!$C$40+0.5,D108&lt;=plotting!$D$40),"max.1",AND(D108=plotting!$C$40+1,D108&lt;=plotting!$D$40),"max.2",AND(D108=plotting!$C$40+1.5,D108&lt;=plotting!$D$40),"max.3",AND(D108=plotting!$C$40+2,D108&lt;=plotting!$D$40),"max.4",AND(D108=plotting!$C$40+2.5,D108&lt;=plotting!$D$40),"max.5",AND(D108=plotting!$C$40+3,D108&lt;=plotting!$D$40),"max.6",AND(D108=plotting!$C$40+3.5,D108&lt;=plotting!$D$40),"max.7",AND(D108=plotting!$C$40+4,D108&lt;=plotting!$D$40),"max.8",AND(D108=plotting!$C$40+4.5,D108&lt;=plotting!$D$40),"max.9",AND(D108=plotting!$C$40+5,D108&lt;=plotting!$D$40),"max.10",AND(D108=plotting!$C$40+5.5,D108&lt;=plotting!$D$40),"max.11",AND(D108=plotting!$C$40+6,D108&lt;=plotting!$D$40),"max.12",AND(D108=plotting!$C$40+6.5,D108&lt;=plotting!$D$40),"max.13",AND(D108=plotting!$C$40+7,D108&lt;=plotting!$D$40),"max.14",AND(D108=plotting!$C$40+7.5,D108&lt;=plotting!$D$40),"max.15",AND(D108=plotting!$C$40+8,D108&lt;=plotting!$D$40),"max.16",AND(D108=plotting!$C$40+8.5,D108&lt;=plotting!$D$40),"max.17",AND(D108=plotting!$C$40+9,D108&lt;=plotting!$D$40),"max.18",AND(D108=plotting!$C$40+9.5,D108&lt;=plotting!$D$40),"max.19",AND(D108=plotting!$C$40+10,D108&lt;=plotting!$D$40),"max.20",AND(D108=plotting!$C$40+10.5,D108&lt;=plotting!$D$40),"max.21",AND(D108=plotting!$C$40+11,D108&lt;=plotting!$D$40),"max.22",AND(D108=plotting!$C$40+11.5,D108&lt;=plotting!$D$40),"max.23",AND(D108=plotting!$C$40+12,D108&lt;=plotting!$D$40),"max.24",AND(D108=plotting!$C$40+12.5,D108&lt;=plotting!$D$40),"max.25",AND(D108=plotting!$C$40+13,D108&lt;=plotting!$D$40),"max.26",AND(D108=plotting!$C$40+13.5,D108&lt;=plotting!$D$40),"max.27",AND(D108=plotting!$C$40+14,D108&lt;=plotting!$D$40),"max.28",AND(D108=plotting!$C$40+14.5,D108&lt;=plotting!$D$40),"max.29",AND(D108=plotting!$C$40+15,D108&lt;=plotting!$D$40),"max.30",AND(D108&gt;plotting!$D$40,D108&lt;=plotting!$C$49),"na",AND(D108=plotting!$C$49+0.5,D108&lt;=plotting!$D$49),"per.1",AND(D108=plotting!$C$49+1,D108&lt;=plotting!$D$49),"per.2",AND(D108=plotting!$C$49+1.5,D108&lt;=plotting!$D$49),"per.3",AND(D108=plotting!$C$49+2,D108&lt;=plotting!$D$49),"per.4",AND(D108=plotting!$C$49+2.5,D108&lt;=plotting!$D$49),"per.5",AND(D108=plotting!$C$49+3,D108&lt;=plotting!$D$49),"per.6",AND(D108=plotting!$C$49+3.5,D108&lt;=plotting!$D$49),"per.7",AND(D108=plotting!$C$49+4,D108&lt;=plotting!$D$49),"per.8",AND(D108=plotting!$C$49+4.5,D108&lt;=plotting!$D$49),"per.9",AND(D108=plotting!$C$49+5,D108&lt;=plotting!$D$49),"per.10",AND(D108=plotting!$C$49+5.5,D108&lt;=plotting!$D$49),"per.11",AND(D108=plotting!$C$49+6,D108&lt;=plotting!$D$49),"per.12",AND(D108=plotting!$C$49+6.5,D108&lt;=plotting!$D$49),"per.13",AND(D108=plotting!$C$49+7,D108&lt;=plotting!$D$49),"per.14",AND(D108=plotting!$C$49+7.5,D108&lt;=plotting!$D$49),"per.15",AND(D108=plotting!$C$49+8,D108&lt;=plotting!$D$49),"per.16",AND(D108=plotting!$C$49+8.5,D108&lt;=plotting!$D$49),"per.17",AND(D108=plotting!$C$49+9,D108&lt;=plotting!$D$49),"per.18",AND(D108=plotting!$C$49+9.5,D108&lt;=plotting!$D$49),"per.19",AND(D108=plotting!$C$49+10,D108&lt;=plotting!$D$49),"per.20",AND(D108=plotting!$C$49+10.5,D108&lt;=plotting!$D$49),"per.21",AND(D108=plotting!$C$49+11,D108&lt;=plotting!$D$49),"per.22",AND(D108=plotting!$C$49+11.5,D108&lt;=plotting!$D$49),"per.23",AND(D108=plotting!$C$49+12,D108&lt;=plotting!$D$49),"per.24",AND(D108=plotting!$C$49+12.5,D108&lt;=plotting!$D$49),"per.25",AND(D108=plotting!$C$49+13,D108&lt;=plotting!$D$49),"per.26",AND(D108=plotting!$C$49+13.5,D108&lt;=plotting!$D$49),"per.27",AND(D108=plotting!$C$49+14,D108&lt;=plotting!$D$49),"per.28",AND(D108=plotting!$C$49+14.5,D108&lt;=plotting!$D$49),"per.29",AND(D108=plotting!$C$49+15,D108&lt;=plotting!$D$49),"per.30",D108&gt;plotting!$D$49,"na")</f>
        <v>na</v>
      </c>
      <c r="M108" s="11" t="str" cm="1">
        <f t="array" ref="M108">_xlfn.IFS(D108&lt;plotting!$C$32+2.5,"na",AND(D108&gt;=plotting!$C$32,D108&lt;plotting!$D$32),plotting!$F$32,AND(D108&gt;=plotting!$D$32,D108&lt;plotting!$C$33+2.5),"na",AND(D108&gt;=plotting!$C$33,D108&lt;plotting!$D$33),plotting!$F$33,AND(D108&gt;=plotting!$D$33,D108&lt;plotting!$C$34+2.5),"na",AND(D108&gt;=plotting!$C$34,D108&lt;plotting!$D$34),plotting!$F$34,AND(D108&gt;=plotting!$D$34,D108&lt;plotting!$I$40),"na",D108=plotting!$I$40,plotting!$J$40,AND(D108&gt;plotting!$I$40,D108&lt;plotting!$I$41,D108&lt;plotting!$D$40),"na",D108=plotting!$I$41,plotting!$J$41,AND(D108&gt;plotting!$I$41,D108&lt;plotting!$I$42,D108&lt;plotting!$D$40),"na",D108=plotting!$I$42,plotting!$J$42,AND(D108&gt;plotting!$I$42,D108&lt;=plotting!$D$40),"na",AND(D108&gt;plotting!$D$40,D108&lt;=plotting!$C$49),"na",AND(D108&gt;plotting!$C$49,D108&lt;=plotting!$D$49),plotting!$E$49,D108&gt;plotting!$D$49,"na")</f>
        <v>na</v>
      </c>
      <c r="N108" s="11" cm="1">
        <f t="array" ref="N108">_xlfn.IFS(D108&lt;plotting!$C$32+2.5,"na",AND(D108&gt;=plotting!$C$32,D108&lt;plotting!$D$32),plotting!$G$32,AND(D108&gt;=plotting!$D$32,D108&lt;plotting!$C$33+2.5),"na",AND(D108&gt;=plotting!$C$33,D108&lt;plotting!$D$33),plotting!$G$33,AND(D108&gt;=plotting!$D$33,D108&lt;plotting!$C$34+2.5),"na",AND(D108&gt;=plotting!$C$34,D108&lt;plotting!$D$34),plotting!$G$34,AND(D108&gt;=plotting!$D$34,D108&lt;=plotting!$C$40),"na",AND(D108&gt;plotting!$C$40,D108&lt;=plotting!$D$40),plotting!$K$40,AND(D108&gt;plotting!$D$40,D108&lt;=plotting!$C$49),"na",AND(D108&gt;plotting!$C$49,D108&lt;=plotting!$F$49),plotting!$G$49,AND(D108&gt;plotting!$F$49,D108&lt;=plotting!$F$50),plotting!$G$50,AND(D108&gt;plotting!$F$50,D108&lt;=plotting!$F$51),plotting!$G$51,AND(D108&gt;plotting!$F$51,D108&lt;=plotting!$F$52),plotting!$G$52,AND(D108&gt;plotting!$F$52,D108&lt;=plotting!$F$53),plotting!$G$53,AND(D108&gt;plotting!$F$53,D108&lt;=plotting!$D$49),plotting!$G$54,D108&gt;plotting!$D$49,"na")</f>
        <v>0</v>
      </c>
      <c r="O108" s="11" t="str">
        <f>IF(AND(D108&gt;plotting!$C$40,D108&lt;=plotting!$D$40),plotting!$H$40,"na")</f>
        <v>na</v>
      </c>
      <c r="P108" t="str">
        <f>IF(AND(D108&gt;plotting!$C$40,D108&lt;=plotting!$D$40),plotting!$L$40,"na")</f>
        <v>na</v>
      </c>
      <c r="Q108" t="str">
        <f>IF(AND(D108&gt;plotting!$C$40,D108&lt;=plotting!$D$40),plotting!$J$43,"na")</f>
        <v>na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35">
      <c r="A109" s="11">
        <f>IF(plotting!$D$4&gt;0,plotting!$D$4,"na")</f>
        <v>5</v>
      </c>
      <c r="B109" s="11" t="str">
        <f>IF(plotting!$D$10&gt;0,plotting!$D$10,"na")</f>
        <v>idr4000_h24</v>
      </c>
      <c r="C109" s="11" t="str">
        <f>IF(plotting!$D$11&gt;0,plotting!$D$11,"na")</f>
        <v>t1</v>
      </c>
      <c r="D109" s="11">
        <v>54</v>
      </c>
      <c r="E109" s="11" t="str">
        <f>IF(plotting!$D$5&gt;0,plotting!$D$5,"na")</f>
        <v>M</v>
      </c>
      <c r="F109" s="11">
        <f>IF(plotting!$D$7&gt;0,plotting!$D$7,"na")</f>
        <v>180</v>
      </c>
      <c r="G109" s="11">
        <f>IF(plotting!$D$8&gt;0,plotting!$D$8,"na")</f>
        <v>74.599999999999994</v>
      </c>
      <c r="H109" s="11">
        <f>IF(AND(plotting!$D$6&gt;0,plotting!$D$12&gt;0),(plotting!$D$12-plotting!$D$6)/365,"na")</f>
        <v>23.183561643835617</v>
      </c>
      <c r="I109" s="11">
        <f>IF(plotting!$D$18&gt;0,plotting!$D$18,"na")</f>
        <v>18.8</v>
      </c>
      <c r="J109" s="11">
        <f>IF(plotting!$D$19&gt;0,plotting!$D$19,"na")</f>
        <v>66</v>
      </c>
      <c r="K109" s="11">
        <f>IF(plotting!$D$13&gt;0,plotting!$D$13*24,"na")</f>
        <v>9.4666666666666668</v>
      </c>
      <c r="L109" s="12" t="str" cm="1">
        <f t="array" ref="L109">_xlfn.IFS(D109&lt;plotting!$C$32+2.5,"na",AND(D109=plotting!$C$32+2.5,D109&lt;=plotting!$D$32),"sub_25.1",AND(D109=plotting!$C$32+3,D109&lt;=plotting!$D$32),"sub_25.2",AND(D109=plotting!$C$32+3.5,D109&lt;=plotting!$D$32),"sub_25.3",AND(D109=plotting!$C$32+4,D109&lt;=plotting!$D$32),"sub_25.4",AND(D109=plotting!$C$32+4.5,D109&lt;=plotting!$D$32),"sub_25.5",AND(D109=plotting!$C$32+5,D109&lt;plotting!$D$32),"sub_25.6",AND(D109&gt;=plotting!$D$32,D109&lt;plotting!$C$33+2.5),"na",AND(D109=plotting!$C$33+2.5,D109&lt;=plotting!$D$33),"sub_40.1",AND(D109=plotting!$C$33+3,D109&lt;=plotting!$D$33),"sub_40.2",AND(D109=plotting!$C$33+3.5,D109&lt;=plotting!$D$33),"sub_40.3",AND(D109=plotting!$C$33+4,D109&lt;=plotting!$D$33),"sub_40.4",AND(D109=plotting!$C$33+4.5,D109&lt;=plotting!$D$33),"sub_40.5",AND(D109=plotting!$C$33+5,D109&lt;plotting!$D$33),"sub_40.6",AND(D109&gt;=plotting!$D$33,D109&lt;plotting!$C$34+2.5),"na",AND(D109=plotting!$C$34+2.5,D109&lt;=plotting!$D$34),"new_40.1",AND(D109=plotting!$C$34+3,D109&lt;=plotting!$D$34),"new_40.2",AND(D109=plotting!$C$34+3.5,D109&lt;=plotting!$D$34),"new_40.3",AND(D109=plotting!$C$34+4,D109&lt;=plotting!$D$34),"new_40.4",AND(D109=plotting!$C$34+4.5,D109&lt;=plotting!$D$34),"new_40.5",AND(D109=plotting!$C$34+5,D109&lt;plotting!$D$34),"new_40.6",AND(D109&gt;=plotting!$D$34,D109&lt;=plotting!$C$40),"na",AND(D109=plotting!$C$40+0.5,D109&lt;=plotting!$D$40),"max.1",AND(D109=plotting!$C$40+1,D109&lt;=plotting!$D$40),"max.2",AND(D109=plotting!$C$40+1.5,D109&lt;=plotting!$D$40),"max.3",AND(D109=plotting!$C$40+2,D109&lt;=plotting!$D$40),"max.4",AND(D109=plotting!$C$40+2.5,D109&lt;=plotting!$D$40),"max.5",AND(D109=plotting!$C$40+3,D109&lt;=plotting!$D$40),"max.6",AND(D109=plotting!$C$40+3.5,D109&lt;=plotting!$D$40),"max.7",AND(D109=plotting!$C$40+4,D109&lt;=plotting!$D$40),"max.8",AND(D109=plotting!$C$40+4.5,D109&lt;=plotting!$D$40),"max.9",AND(D109=plotting!$C$40+5,D109&lt;=plotting!$D$40),"max.10",AND(D109=plotting!$C$40+5.5,D109&lt;=plotting!$D$40),"max.11",AND(D109=plotting!$C$40+6,D109&lt;=plotting!$D$40),"max.12",AND(D109=plotting!$C$40+6.5,D109&lt;=plotting!$D$40),"max.13",AND(D109=plotting!$C$40+7,D109&lt;=plotting!$D$40),"max.14",AND(D109=plotting!$C$40+7.5,D109&lt;=plotting!$D$40),"max.15",AND(D109=plotting!$C$40+8,D109&lt;=plotting!$D$40),"max.16",AND(D109=plotting!$C$40+8.5,D109&lt;=plotting!$D$40),"max.17",AND(D109=plotting!$C$40+9,D109&lt;=plotting!$D$40),"max.18",AND(D109=plotting!$C$40+9.5,D109&lt;=plotting!$D$40),"max.19",AND(D109=plotting!$C$40+10,D109&lt;=plotting!$D$40),"max.20",AND(D109=plotting!$C$40+10.5,D109&lt;=plotting!$D$40),"max.21",AND(D109=plotting!$C$40+11,D109&lt;=plotting!$D$40),"max.22",AND(D109=plotting!$C$40+11.5,D109&lt;=plotting!$D$40),"max.23",AND(D109=plotting!$C$40+12,D109&lt;=plotting!$D$40),"max.24",AND(D109=plotting!$C$40+12.5,D109&lt;=plotting!$D$40),"max.25",AND(D109=plotting!$C$40+13,D109&lt;=plotting!$D$40),"max.26",AND(D109=plotting!$C$40+13.5,D109&lt;=plotting!$D$40),"max.27",AND(D109=plotting!$C$40+14,D109&lt;=plotting!$D$40),"max.28",AND(D109=plotting!$C$40+14.5,D109&lt;=plotting!$D$40),"max.29",AND(D109=plotting!$C$40+15,D109&lt;=plotting!$D$40),"max.30",AND(D109&gt;plotting!$D$40,D109&lt;=plotting!$C$49),"na",AND(D109=plotting!$C$49+0.5,D109&lt;=plotting!$D$49),"per.1",AND(D109=plotting!$C$49+1,D109&lt;=plotting!$D$49),"per.2",AND(D109=plotting!$C$49+1.5,D109&lt;=plotting!$D$49),"per.3",AND(D109=plotting!$C$49+2,D109&lt;=plotting!$D$49),"per.4",AND(D109=plotting!$C$49+2.5,D109&lt;=plotting!$D$49),"per.5",AND(D109=plotting!$C$49+3,D109&lt;=plotting!$D$49),"per.6",AND(D109=plotting!$C$49+3.5,D109&lt;=plotting!$D$49),"per.7",AND(D109=plotting!$C$49+4,D109&lt;=plotting!$D$49),"per.8",AND(D109=plotting!$C$49+4.5,D109&lt;=plotting!$D$49),"per.9",AND(D109=plotting!$C$49+5,D109&lt;=plotting!$D$49),"per.10",AND(D109=plotting!$C$49+5.5,D109&lt;=plotting!$D$49),"per.11",AND(D109=plotting!$C$49+6,D109&lt;=plotting!$D$49),"per.12",AND(D109=plotting!$C$49+6.5,D109&lt;=plotting!$D$49),"per.13",AND(D109=plotting!$C$49+7,D109&lt;=plotting!$D$49),"per.14",AND(D109=plotting!$C$49+7.5,D109&lt;=plotting!$D$49),"per.15",AND(D109=plotting!$C$49+8,D109&lt;=plotting!$D$49),"per.16",AND(D109=plotting!$C$49+8.5,D109&lt;=plotting!$D$49),"per.17",AND(D109=plotting!$C$49+9,D109&lt;=plotting!$D$49),"per.18",AND(D109=plotting!$C$49+9.5,D109&lt;=plotting!$D$49),"per.19",AND(D109=plotting!$C$49+10,D109&lt;=plotting!$D$49),"per.20",AND(D109=plotting!$C$49+10.5,D109&lt;=plotting!$D$49),"per.21",AND(D109=plotting!$C$49+11,D109&lt;=plotting!$D$49),"per.22",AND(D109=plotting!$C$49+11.5,D109&lt;=plotting!$D$49),"per.23",AND(D109=plotting!$C$49+12,D109&lt;=plotting!$D$49),"per.24",AND(D109=plotting!$C$49+12.5,D109&lt;=plotting!$D$49),"per.25",AND(D109=plotting!$C$49+13,D109&lt;=plotting!$D$49),"per.26",AND(D109=plotting!$C$49+13.5,D109&lt;=plotting!$D$49),"per.27",AND(D109=plotting!$C$49+14,D109&lt;=plotting!$D$49),"per.28",AND(D109=plotting!$C$49+14.5,D109&lt;=plotting!$D$49),"per.29",AND(D109=plotting!$C$49+15,D109&lt;=plotting!$D$49),"per.30",D109&gt;plotting!$D$49,"na")</f>
        <v>na</v>
      </c>
      <c r="M109" s="11" t="str" cm="1">
        <f t="array" ref="M109">_xlfn.IFS(D109&lt;plotting!$C$32+2.5,"na",AND(D109&gt;=plotting!$C$32,D109&lt;plotting!$D$32),plotting!$F$32,AND(D109&gt;=plotting!$D$32,D109&lt;plotting!$C$33+2.5),"na",AND(D109&gt;=plotting!$C$33,D109&lt;plotting!$D$33),plotting!$F$33,AND(D109&gt;=plotting!$D$33,D109&lt;plotting!$C$34+2.5),"na",AND(D109&gt;=plotting!$C$34,D109&lt;plotting!$D$34),plotting!$F$34,AND(D109&gt;=plotting!$D$34,D109&lt;plotting!$I$40),"na",D109=plotting!$I$40,plotting!$J$40,AND(D109&gt;plotting!$I$40,D109&lt;plotting!$I$41,D109&lt;plotting!$D$40),"na",D109=plotting!$I$41,plotting!$J$41,AND(D109&gt;plotting!$I$41,D109&lt;plotting!$I$42,D109&lt;plotting!$D$40),"na",D109=plotting!$I$42,plotting!$J$42,AND(D109&gt;plotting!$I$42,D109&lt;=plotting!$D$40),"na",AND(D109&gt;plotting!$D$40,D109&lt;=plotting!$C$49),"na",AND(D109&gt;plotting!$C$49,D109&lt;=plotting!$D$49),plotting!$E$49,D109&gt;plotting!$D$49,"na")</f>
        <v>na</v>
      </c>
      <c r="N109" s="11" cm="1">
        <f t="array" ref="N109">_xlfn.IFS(D109&lt;plotting!$C$32+2.5,"na",AND(D109&gt;=plotting!$C$32,D109&lt;plotting!$D$32),plotting!$G$32,AND(D109&gt;=plotting!$D$32,D109&lt;plotting!$C$33+2.5),"na",AND(D109&gt;=plotting!$C$33,D109&lt;plotting!$D$33),plotting!$G$33,AND(D109&gt;=plotting!$D$33,D109&lt;plotting!$C$34+2.5),"na",AND(D109&gt;=plotting!$C$34,D109&lt;plotting!$D$34),plotting!$G$34,AND(D109&gt;=plotting!$D$34,D109&lt;=plotting!$C$40),"na",AND(D109&gt;plotting!$C$40,D109&lt;=plotting!$D$40),plotting!$K$40,AND(D109&gt;plotting!$D$40,D109&lt;=plotting!$C$49),"na",AND(D109&gt;plotting!$C$49,D109&lt;=plotting!$F$49),plotting!$G$49,AND(D109&gt;plotting!$F$49,D109&lt;=plotting!$F$50),plotting!$G$50,AND(D109&gt;plotting!$F$50,D109&lt;=plotting!$F$51),plotting!$G$51,AND(D109&gt;plotting!$F$51,D109&lt;=plotting!$F$52),plotting!$G$52,AND(D109&gt;plotting!$F$52,D109&lt;=plotting!$F$53),plotting!$G$53,AND(D109&gt;plotting!$F$53,D109&lt;=plotting!$D$49),plotting!$G$54,D109&gt;plotting!$D$49,"na")</f>
        <v>0</v>
      </c>
      <c r="O109" s="11" t="str">
        <f>IF(AND(D109&gt;plotting!$C$40,D109&lt;=plotting!$D$40),plotting!$H$40,"na")</f>
        <v>na</v>
      </c>
      <c r="P109" t="str">
        <f>IF(AND(D109&gt;plotting!$C$40,D109&lt;=plotting!$D$40),plotting!$L$40,"na")</f>
        <v>na</v>
      </c>
      <c r="Q109" t="str">
        <f>IF(AND(D109&gt;plotting!$C$40,D109&lt;=plotting!$D$40),plotting!$J$43,"na")</f>
        <v>na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35">
      <c r="A110" s="11">
        <f>IF(plotting!$D$4&gt;0,plotting!$D$4,"na")</f>
        <v>5</v>
      </c>
      <c r="B110" s="11" t="str">
        <f>IF(plotting!$D$10&gt;0,plotting!$D$10,"na")</f>
        <v>idr4000_h24</v>
      </c>
      <c r="C110" s="11" t="str">
        <f>IF(plotting!$D$11&gt;0,plotting!$D$11,"na")</f>
        <v>t1</v>
      </c>
      <c r="D110" s="11">
        <v>54.5</v>
      </c>
      <c r="E110" s="11" t="str">
        <f>IF(plotting!$D$5&gt;0,plotting!$D$5,"na")</f>
        <v>M</v>
      </c>
      <c r="F110" s="11">
        <f>IF(plotting!$D$7&gt;0,plotting!$D$7,"na")</f>
        <v>180</v>
      </c>
      <c r="G110" s="11">
        <f>IF(plotting!$D$8&gt;0,plotting!$D$8,"na")</f>
        <v>74.599999999999994</v>
      </c>
      <c r="H110" s="11">
        <f>IF(AND(plotting!$D$6&gt;0,plotting!$D$12&gt;0),(plotting!$D$12-plotting!$D$6)/365,"na")</f>
        <v>23.183561643835617</v>
      </c>
      <c r="I110" s="11">
        <f>IF(plotting!$D$18&gt;0,plotting!$D$18,"na")</f>
        <v>18.8</v>
      </c>
      <c r="J110" s="11">
        <f>IF(plotting!$D$19&gt;0,plotting!$D$19,"na")</f>
        <v>66</v>
      </c>
      <c r="K110" s="11">
        <f>IF(plotting!$D$13&gt;0,plotting!$D$13*24,"na")</f>
        <v>9.4666666666666668</v>
      </c>
      <c r="L110" s="12" t="str" cm="1">
        <f t="array" ref="L110">_xlfn.IFS(D110&lt;plotting!$C$32+2.5,"na",AND(D110=plotting!$C$32+2.5,D110&lt;=plotting!$D$32),"sub_25.1",AND(D110=plotting!$C$32+3,D110&lt;=plotting!$D$32),"sub_25.2",AND(D110=plotting!$C$32+3.5,D110&lt;=plotting!$D$32),"sub_25.3",AND(D110=plotting!$C$32+4,D110&lt;=plotting!$D$32),"sub_25.4",AND(D110=plotting!$C$32+4.5,D110&lt;=plotting!$D$32),"sub_25.5",AND(D110=plotting!$C$32+5,D110&lt;plotting!$D$32),"sub_25.6",AND(D110&gt;=plotting!$D$32,D110&lt;plotting!$C$33+2.5),"na",AND(D110=plotting!$C$33+2.5,D110&lt;=plotting!$D$33),"sub_40.1",AND(D110=plotting!$C$33+3,D110&lt;=plotting!$D$33),"sub_40.2",AND(D110=plotting!$C$33+3.5,D110&lt;=plotting!$D$33),"sub_40.3",AND(D110=plotting!$C$33+4,D110&lt;=plotting!$D$33),"sub_40.4",AND(D110=plotting!$C$33+4.5,D110&lt;=plotting!$D$33),"sub_40.5",AND(D110=plotting!$C$33+5,D110&lt;plotting!$D$33),"sub_40.6",AND(D110&gt;=plotting!$D$33,D110&lt;plotting!$C$34+2.5),"na",AND(D110=plotting!$C$34+2.5,D110&lt;=plotting!$D$34),"new_40.1",AND(D110=plotting!$C$34+3,D110&lt;=plotting!$D$34),"new_40.2",AND(D110=plotting!$C$34+3.5,D110&lt;=plotting!$D$34),"new_40.3",AND(D110=plotting!$C$34+4,D110&lt;=plotting!$D$34),"new_40.4",AND(D110=plotting!$C$34+4.5,D110&lt;=plotting!$D$34),"new_40.5",AND(D110=plotting!$C$34+5,D110&lt;plotting!$D$34),"new_40.6",AND(D110&gt;=plotting!$D$34,D110&lt;=plotting!$C$40),"na",AND(D110=plotting!$C$40+0.5,D110&lt;=plotting!$D$40),"max.1",AND(D110=plotting!$C$40+1,D110&lt;=plotting!$D$40),"max.2",AND(D110=plotting!$C$40+1.5,D110&lt;=plotting!$D$40),"max.3",AND(D110=plotting!$C$40+2,D110&lt;=plotting!$D$40),"max.4",AND(D110=plotting!$C$40+2.5,D110&lt;=plotting!$D$40),"max.5",AND(D110=plotting!$C$40+3,D110&lt;=plotting!$D$40),"max.6",AND(D110=plotting!$C$40+3.5,D110&lt;=plotting!$D$40),"max.7",AND(D110=plotting!$C$40+4,D110&lt;=plotting!$D$40),"max.8",AND(D110=plotting!$C$40+4.5,D110&lt;=plotting!$D$40),"max.9",AND(D110=plotting!$C$40+5,D110&lt;=plotting!$D$40),"max.10",AND(D110=plotting!$C$40+5.5,D110&lt;=plotting!$D$40),"max.11",AND(D110=plotting!$C$40+6,D110&lt;=plotting!$D$40),"max.12",AND(D110=plotting!$C$40+6.5,D110&lt;=plotting!$D$40),"max.13",AND(D110=plotting!$C$40+7,D110&lt;=plotting!$D$40),"max.14",AND(D110=plotting!$C$40+7.5,D110&lt;=plotting!$D$40),"max.15",AND(D110=plotting!$C$40+8,D110&lt;=plotting!$D$40),"max.16",AND(D110=plotting!$C$40+8.5,D110&lt;=plotting!$D$40),"max.17",AND(D110=plotting!$C$40+9,D110&lt;=plotting!$D$40),"max.18",AND(D110=plotting!$C$40+9.5,D110&lt;=plotting!$D$40),"max.19",AND(D110=plotting!$C$40+10,D110&lt;=plotting!$D$40),"max.20",AND(D110=plotting!$C$40+10.5,D110&lt;=plotting!$D$40),"max.21",AND(D110=plotting!$C$40+11,D110&lt;=plotting!$D$40),"max.22",AND(D110=plotting!$C$40+11.5,D110&lt;=plotting!$D$40),"max.23",AND(D110=plotting!$C$40+12,D110&lt;=plotting!$D$40),"max.24",AND(D110=plotting!$C$40+12.5,D110&lt;=plotting!$D$40),"max.25",AND(D110=plotting!$C$40+13,D110&lt;=plotting!$D$40),"max.26",AND(D110=plotting!$C$40+13.5,D110&lt;=plotting!$D$40),"max.27",AND(D110=plotting!$C$40+14,D110&lt;=plotting!$D$40),"max.28",AND(D110=plotting!$C$40+14.5,D110&lt;=plotting!$D$40),"max.29",AND(D110=plotting!$C$40+15,D110&lt;=plotting!$D$40),"max.30",AND(D110&gt;plotting!$D$40,D110&lt;=plotting!$C$49),"na",AND(D110=plotting!$C$49+0.5,D110&lt;=plotting!$D$49),"per.1",AND(D110=plotting!$C$49+1,D110&lt;=plotting!$D$49),"per.2",AND(D110=plotting!$C$49+1.5,D110&lt;=plotting!$D$49),"per.3",AND(D110=plotting!$C$49+2,D110&lt;=plotting!$D$49),"per.4",AND(D110=plotting!$C$49+2.5,D110&lt;=plotting!$D$49),"per.5",AND(D110=plotting!$C$49+3,D110&lt;=plotting!$D$49),"per.6",AND(D110=plotting!$C$49+3.5,D110&lt;=plotting!$D$49),"per.7",AND(D110=plotting!$C$49+4,D110&lt;=plotting!$D$49),"per.8",AND(D110=plotting!$C$49+4.5,D110&lt;=plotting!$D$49),"per.9",AND(D110=plotting!$C$49+5,D110&lt;=plotting!$D$49),"per.10",AND(D110=plotting!$C$49+5.5,D110&lt;=plotting!$D$49),"per.11",AND(D110=plotting!$C$49+6,D110&lt;=plotting!$D$49),"per.12",AND(D110=plotting!$C$49+6.5,D110&lt;=plotting!$D$49),"per.13",AND(D110=plotting!$C$49+7,D110&lt;=plotting!$D$49),"per.14",AND(D110=plotting!$C$49+7.5,D110&lt;=plotting!$D$49),"per.15",AND(D110=plotting!$C$49+8,D110&lt;=plotting!$D$49),"per.16",AND(D110=plotting!$C$49+8.5,D110&lt;=plotting!$D$49),"per.17",AND(D110=plotting!$C$49+9,D110&lt;=plotting!$D$49),"per.18",AND(D110=plotting!$C$49+9.5,D110&lt;=plotting!$D$49),"per.19",AND(D110=plotting!$C$49+10,D110&lt;=plotting!$D$49),"per.20",AND(D110=plotting!$C$49+10.5,D110&lt;=plotting!$D$49),"per.21",AND(D110=plotting!$C$49+11,D110&lt;=plotting!$D$49),"per.22",AND(D110=plotting!$C$49+11.5,D110&lt;=plotting!$D$49),"per.23",AND(D110=plotting!$C$49+12,D110&lt;=plotting!$D$49),"per.24",AND(D110=plotting!$C$49+12.5,D110&lt;=plotting!$D$49),"per.25",AND(D110=plotting!$C$49+13,D110&lt;=plotting!$D$49),"per.26",AND(D110=plotting!$C$49+13.5,D110&lt;=plotting!$D$49),"per.27",AND(D110=plotting!$C$49+14,D110&lt;=plotting!$D$49),"per.28",AND(D110=plotting!$C$49+14.5,D110&lt;=plotting!$D$49),"per.29",AND(D110=plotting!$C$49+15,D110&lt;=plotting!$D$49),"per.30",D110&gt;plotting!$D$49,"na")</f>
        <v>na</v>
      </c>
      <c r="M110" s="11" t="str" cm="1">
        <f t="array" ref="M110">_xlfn.IFS(D110&lt;plotting!$C$32+2.5,"na",AND(D110&gt;=plotting!$C$32,D110&lt;plotting!$D$32),plotting!$F$32,AND(D110&gt;=plotting!$D$32,D110&lt;plotting!$C$33+2.5),"na",AND(D110&gt;=plotting!$C$33,D110&lt;plotting!$D$33),plotting!$F$33,AND(D110&gt;=plotting!$D$33,D110&lt;plotting!$C$34+2.5),"na",AND(D110&gt;=plotting!$C$34,D110&lt;plotting!$D$34),plotting!$F$34,AND(D110&gt;=plotting!$D$34,D110&lt;plotting!$I$40),"na",D110=plotting!$I$40,plotting!$J$40,AND(D110&gt;plotting!$I$40,D110&lt;plotting!$I$41,D110&lt;plotting!$D$40),"na",D110=plotting!$I$41,plotting!$J$41,AND(D110&gt;plotting!$I$41,D110&lt;plotting!$I$42,D110&lt;plotting!$D$40),"na",D110=plotting!$I$42,plotting!$J$42,AND(D110&gt;plotting!$I$42,D110&lt;=plotting!$D$40),"na",AND(D110&gt;plotting!$D$40,D110&lt;=plotting!$C$49),"na",AND(D110&gt;plotting!$C$49,D110&lt;=plotting!$D$49),plotting!$E$49,D110&gt;plotting!$D$49,"na")</f>
        <v>na</v>
      </c>
      <c r="N110" s="11" cm="1">
        <f t="array" ref="N110">_xlfn.IFS(D110&lt;plotting!$C$32+2.5,"na",AND(D110&gt;=plotting!$C$32,D110&lt;plotting!$D$32),plotting!$G$32,AND(D110&gt;=plotting!$D$32,D110&lt;plotting!$C$33+2.5),"na",AND(D110&gt;=plotting!$C$33,D110&lt;plotting!$D$33),plotting!$G$33,AND(D110&gt;=plotting!$D$33,D110&lt;plotting!$C$34+2.5),"na",AND(D110&gt;=plotting!$C$34,D110&lt;plotting!$D$34),plotting!$G$34,AND(D110&gt;=plotting!$D$34,D110&lt;=plotting!$C$40),"na",AND(D110&gt;plotting!$C$40,D110&lt;=plotting!$D$40),plotting!$K$40,AND(D110&gt;plotting!$D$40,D110&lt;=plotting!$C$49),"na",AND(D110&gt;plotting!$C$49,D110&lt;=plotting!$F$49),plotting!$G$49,AND(D110&gt;plotting!$F$49,D110&lt;=plotting!$F$50),plotting!$G$50,AND(D110&gt;plotting!$F$50,D110&lt;=plotting!$F$51),plotting!$G$51,AND(D110&gt;plotting!$F$51,D110&lt;=plotting!$F$52),plotting!$G$52,AND(D110&gt;plotting!$F$52,D110&lt;=plotting!$F$53),plotting!$G$53,AND(D110&gt;plotting!$F$53,D110&lt;=plotting!$D$49),plotting!$G$54,D110&gt;plotting!$D$49,"na")</f>
        <v>0</v>
      </c>
      <c r="O110" s="11" t="str">
        <f>IF(AND(D110&gt;plotting!$C$40,D110&lt;=plotting!$D$40),plotting!$H$40,"na")</f>
        <v>na</v>
      </c>
      <c r="P110" t="str">
        <f>IF(AND(D110&gt;plotting!$C$40,D110&lt;=plotting!$D$40),plotting!$L$40,"na")</f>
        <v>na</v>
      </c>
      <c r="Q110" t="str">
        <f>IF(AND(D110&gt;plotting!$C$40,D110&lt;=plotting!$D$40),plotting!$J$43,"na")</f>
        <v>na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35">
      <c r="A111" s="11">
        <f>IF(plotting!$D$4&gt;0,plotting!$D$4,"na")</f>
        <v>5</v>
      </c>
      <c r="B111" s="11" t="str">
        <f>IF(plotting!$D$10&gt;0,plotting!$D$10,"na")</f>
        <v>idr4000_h24</v>
      </c>
      <c r="C111" s="11" t="str">
        <f>IF(plotting!$D$11&gt;0,plotting!$D$11,"na")</f>
        <v>t1</v>
      </c>
      <c r="D111" s="11">
        <v>55</v>
      </c>
      <c r="E111" s="11" t="str">
        <f>IF(plotting!$D$5&gt;0,plotting!$D$5,"na")</f>
        <v>M</v>
      </c>
      <c r="F111" s="11">
        <f>IF(plotting!$D$7&gt;0,plotting!$D$7,"na")</f>
        <v>180</v>
      </c>
      <c r="G111" s="11">
        <f>IF(plotting!$D$8&gt;0,plotting!$D$8,"na")</f>
        <v>74.599999999999994</v>
      </c>
      <c r="H111" s="11">
        <f>IF(AND(plotting!$D$6&gt;0,plotting!$D$12&gt;0),(plotting!$D$12-plotting!$D$6)/365,"na")</f>
        <v>23.183561643835617</v>
      </c>
      <c r="I111" s="11">
        <f>IF(plotting!$D$18&gt;0,plotting!$D$18,"na")</f>
        <v>18.8</v>
      </c>
      <c r="J111" s="11">
        <f>IF(plotting!$D$19&gt;0,plotting!$D$19,"na")</f>
        <v>66</v>
      </c>
      <c r="K111" s="11">
        <f>IF(plotting!$D$13&gt;0,plotting!$D$13*24,"na")</f>
        <v>9.4666666666666668</v>
      </c>
      <c r="L111" s="12" t="str" cm="1">
        <f t="array" ref="L111">_xlfn.IFS(D111&lt;plotting!$C$32+2.5,"na",AND(D111=plotting!$C$32+2.5,D111&lt;=plotting!$D$32),"sub_25.1",AND(D111=plotting!$C$32+3,D111&lt;=plotting!$D$32),"sub_25.2",AND(D111=plotting!$C$32+3.5,D111&lt;=plotting!$D$32),"sub_25.3",AND(D111=plotting!$C$32+4,D111&lt;=plotting!$D$32),"sub_25.4",AND(D111=plotting!$C$32+4.5,D111&lt;=plotting!$D$32),"sub_25.5",AND(D111=plotting!$C$32+5,D111&lt;plotting!$D$32),"sub_25.6",AND(D111&gt;=plotting!$D$32,D111&lt;plotting!$C$33+2.5),"na",AND(D111=plotting!$C$33+2.5,D111&lt;=plotting!$D$33),"sub_40.1",AND(D111=plotting!$C$33+3,D111&lt;=plotting!$D$33),"sub_40.2",AND(D111=plotting!$C$33+3.5,D111&lt;=plotting!$D$33),"sub_40.3",AND(D111=plotting!$C$33+4,D111&lt;=plotting!$D$33),"sub_40.4",AND(D111=plotting!$C$33+4.5,D111&lt;=plotting!$D$33),"sub_40.5",AND(D111=plotting!$C$33+5,D111&lt;plotting!$D$33),"sub_40.6",AND(D111&gt;=plotting!$D$33,D111&lt;plotting!$C$34+2.5),"na",AND(D111=plotting!$C$34+2.5,D111&lt;=plotting!$D$34),"new_40.1",AND(D111=plotting!$C$34+3,D111&lt;=plotting!$D$34),"new_40.2",AND(D111=plotting!$C$34+3.5,D111&lt;=plotting!$D$34),"new_40.3",AND(D111=plotting!$C$34+4,D111&lt;=plotting!$D$34),"new_40.4",AND(D111=plotting!$C$34+4.5,D111&lt;=plotting!$D$34),"new_40.5",AND(D111=plotting!$C$34+5,D111&lt;plotting!$D$34),"new_40.6",AND(D111&gt;=plotting!$D$34,D111&lt;=plotting!$C$40),"na",AND(D111=plotting!$C$40+0.5,D111&lt;=plotting!$D$40),"max.1",AND(D111=plotting!$C$40+1,D111&lt;=plotting!$D$40),"max.2",AND(D111=plotting!$C$40+1.5,D111&lt;=plotting!$D$40),"max.3",AND(D111=plotting!$C$40+2,D111&lt;=plotting!$D$40),"max.4",AND(D111=plotting!$C$40+2.5,D111&lt;=plotting!$D$40),"max.5",AND(D111=plotting!$C$40+3,D111&lt;=plotting!$D$40),"max.6",AND(D111=plotting!$C$40+3.5,D111&lt;=plotting!$D$40),"max.7",AND(D111=plotting!$C$40+4,D111&lt;=plotting!$D$40),"max.8",AND(D111=plotting!$C$40+4.5,D111&lt;=plotting!$D$40),"max.9",AND(D111=plotting!$C$40+5,D111&lt;=plotting!$D$40),"max.10",AND(D111=plotting!$C$40+5.5,D111&lt;=plotting!$D$40),"max.11",AND(D111=plotting!$C$40+6,D111&lt;=plotting!$D$40),"max.12",AND(D111=plotting!$C$40+6.5,D111&lt;=plotting!$D$40),"max.13",AND(D111=plotting!$C$40+7,D111&lt;=plotting!$D$40),"max.14",AND(D111=plotting!$C$40+7.5,D111&lt;=plotting!$D$40),"max.15",AND(D111=plotting!$C$40+8,D111&lt;=plotting!$D$40),"max.16",AND(D111=plotting!$C$40+8.5,D111&lt;=plotting!$D$40),"max.17",AND(D111=plotting!$C$40+9,D111&lt;=plotting!$D$40),"max.18",AND(D111=plotting!$C$40+9.5,D111&lt;=plotting!$D$40),"max.19",AND(D111=plotting!$C$40+10,D111&lt;=plotting!$D$40),"max.20",AND(D111=plotting!$C$40+10.5,D111&lt;=plotting!$D$40),"max.21",AND(D111=plotting!$C$40+11,D111&lt;=plotting!$D$40),"max.22",AND(D111=plotting!$C$40+11.5,D111&lt;=plotting!$D$40),"max.23",AND(D111=plotting!$C$40+12,D111&lt;=plotting!$D$40),"max.24",AND(D111=plotting!$C$40+12.5,D111&lt;=plotting!$D$40),"max.25",AND(D111=plotting!$C$40+13,D111&lt;=plotting!$D$40),"max.26",AND(D111=plotting!$C$40+13.5,D111&lt;=plotting!$D$40),"max.27",AND(D111=plotting!$C$40+14,D111&lt;=plotting!$D$40),"max.28",AND(D111=plotting!$C$40+14.5,D111&lt;=plotting!$D$40),"max.29",AND(D111=plotting!$C$40+15,D111&lt;=plotting!$D$40),"max.30",AND(D111&gt;plotting!$D$40,D111&lt;=plotting!$C$49),"na",AND(D111=plotting!$C$49+0.5,D111&lt;=plotting!$D$49),"per.1",AND(D111=plotting!$C$49+1,D111&lt;=plotting!$D$49),"per.2",AND(D111=plotting!$C$49+1.5,D111&lt;=plotting!$D$49),"per.3",AND(D111=plotting!$C$49+2,D111&lt;=plotting!$D$49),"per.4",AND(D111=plotting!$C$49+2.5,D111&lt;=plotting!$D$49),"per.5",AND(D111=plotting!$C$49+3,D111&lt;=plotting!$D$49),"per.6",AND(D111=plotting!$C$49+3.5,D111&lt;=plotting!$D$49),"per.7",AND(D111=plotting!$C$49+4,D111&lt;=plotting!$D$49),"per.8",AND(D111=plotting!$C$49+4.5,D111&lt;=plotting!$D$49),"per.9",AND(D111=plotting!$C$49+5,D111&lt;=plotting!$D$49),"per.10",AND(D111=plotting!$C$49+5.5,D111&lt;=plotting!$D$49),"per.11",AND(D111=plotting!$C$49+6,D111&lt;=plotting!$D$49),"per.12",AND(D111=plotting!$C$49+6.5,D111&lt;=plotting!$D$49),"per.13",AND(D111=plotting!$C$49+7,D111&lt;=plotting!$D$49),"per.14",AND(D111=plotting!$C$49+7.5,D111&lt;=plotting!$D$49),"per.15",AND(D111=plotting!$C$49+8,D111&lt;=plotting!$D$49),"per.16",AND(D111=plotting!$C$49+8.5,D111&lt;=plotting!$D$49),"per.17",AND(D111=plotting!$C$49+9,D111&lt;=plotting!$D$49),"per.18",AND(D111=plotting!$C$49+9.5,D111&lt;=plotting!$D$49),"per.19",AND(D111=plotting!$C$49+10,D111&lt;=plotting!$D$49),"per.20",AND(D111=plotting!$C$49+10.5,D111&lt;=plotting!$D$49),"per.21",AND(D111=plotting!$C$49+11,D111&lt;=plotting!$D$49),"per.22",AND(D111=plotting!$C$49+11.5,D111&lt;=plotting!$D$49),"per.23",AND(D111=plotting!$C$49+12,D111&lt;=plotting!$D$49),"per.24",AND(D111=plotting!$C$49+12.5,D111&lt;=plotting!$D$49),"per.25",AND(D111=plotting!$C$49+13,D111&lt;=plotting!$D$49),"per.26",AND(D111=plotting!$C$49+13.5,D111&lt;=plotting!$D$49),"per.27",AND(D111=plotting!$C$49+14,D111&lt;=plotting!$D$49),"per.28",AND(D111=plotting!$C$49+14.5,D111&lt;=plotting!$D$49),"per.29",AND(D111=plotting!$C$49+15,D111&lt;=plotting!$D$49),"per.30",D111&gt;plotting!$D$49,"na")</f>
        <v>na</v>
      </c>
      <c r="M111" s="11" t="str" cm="1">
        <f t="array" ref="M111">_xlfn.IFS(D111&lt;plotting!$C$32+2.5,"na",AND(D111&gt;=plotting!$C$32,D111&lt;plotting!$D$32),plotting!$F$32,AND(D111&gt;=plotting!$D$32,D111&lt;plotting!$C$33+2.5),"na",AND(D111&gt;=plotting!$C$33,D111&lt;plotting!$D$33),plotting!$F$33,AND(D111&gt;=plotting!$D$33,D111&lt;plotting!$C$34+2.5),"na",AND(D111&gt;=plotting!$C$34,D111&lt;plotting!$D$34),plotting!$F$34,AND(D111&gt;=plotting!$D$34,D111&lt;plotting!$I$40),"na",D111=plotting!$I$40,plotting!$J$40,AND(D111&gt;plotting!$I$40,D111&lt;plotting!$I$41,D111&lt;plotting!$D$40),"na",D111=plotting!$I$41,plotting!$J$41,AND(D111&gt;plotting!$I$41,D111&lt;plotting!$I$42,D111&lt;plotting!$D$40),"na",D111=plotting!$I$42,plotting!$J$42,AND(D111&gt;plotting!$I$42,D111&lt;=plotting!$D$40),"na",AND(D111&gt;plotting!$D$40,D111&lt;=plotting!$C$49),"na",AND(D111&gt;plotting!$C$49,D111&lt;=plotting!$D$49),plotting!$E$49,D111&gt;plotting!$D$49,"na")</f>
        <v>na</v>
      </c>
      <c r="N111" s="11" cm="1">
        <f t="array" ref="N111">_xlfn.IFS(D111&lt;plotting!$C$32+2.5,"na",AND(D111&gt;=plotting!$C$32,D111&lt;plotting!$D$32),plotting!$G$32,AND(D111&gt;=plotting!$D$32,D111&lt;plotting!$C$33+2.5),"na",AND(D111&gt;=plotting!$C$33,D111&lt;plotting!$D$33),plotting!$G$33,AND(D111&gt;=plotting!$D$33,D111&lt;plotting!$C$34+2.5),"na",AND(D111&gt;=plotting!$C$34,D111&lt;plotting!$D$34),plotting!$G$34,AND(D111&gt;=plotting!$D$34,D111&lt;=plotting!$C$40),"na",AND(D111&gt;plotting!$C$40,D111&lt;=plotting!$D$40),plotting!$K$40,AND(D111&gt;plotting!$D$40,D111&lt;=plotting!$C$49),"na",AND(D111&gt;plotting!$C$49,D111&lt;=plotting!$F$49),plotting!$G$49,AND(D111&gt;plotting!$F$49,D111&lt;=plotting!$F$50),plotting!$G$50,AND(D111&gt;plotting!$F$50,D111&lt;=plotting!$F$51),plotting!$G$51,AND(D111&gt;plotting!$F$51,D111&lt;=plotting!$F$52),plotting!$G$52,AND(D111&gt;plotting!$F$52,D111&lt;=plotting!$F$53),plotting!$G$53,AND(D111&gt;plotting!$F$53,D111&lt;=plotting!$D$49),plotting!$G$54,D111&gt;plotting!$D$49,"na")</f>
        <v>0</v>
      </c>
      <c r="O111" s="11" t="str">
        <f>IF(AND(D111&gt;plotting!$C$40,D111&lt;=plotting!$D$40),plotting!$H$40,"na")</f>
        <v>na</v>
      </c>
      <c r="P111" t="str">
        <f>IF(AND(D111&gt;plotting!$C$40,D111&lt;=plotting!$D$40),plotting!$L$40,"na")</f>
        <v>na</v>
      </c>
      <c r="Q111" t="str">
        <f>IF(AND(D111&gt;plotting!$C$40,D111&lt;=plotting!$D$40),plotting!$J$43,"na")</f>
        <v>na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35">
      <c r="A112" s="11">
        <f>IF(plotting!$D$4&gt;0,plotting!$D$4,"na")</f>
        <v>5</v>
      </c>
      <c r="B112" s="11" t="str">
        <f>IF(plotting!$D$10&gt;0,plotting!$D$10,"na")</f>
        <v>idr4000_h24</v>
      </c>
      <c r="C112" s="11" t="str">
        <f>IF(plotting!$D$11&gt;0,plotting!$D$11,"na")</f>
        <v>t1</v>
      </c>
      <c r="D112" s="11">
        <v>55.5</v>
      </c>
      <c r="E112" s="11" t="str">
        <f>IF(plotting!$D$5&gt;0,plotting!$D$5,"na")</f>
        <v>M</v>
      </c>
      <c r="F112" s="11">
        <f>IF(plotting!$D$7&gt;0,plotting!$D$7,"na")</f>
        <v>180</v>
      </c>
      <c r="G112" s="11">
        <f>IF(plotting!$D$8&gt;0,plotting!$D$8,"na")</f>
        <v>74.599999999999994</v>
      </c>
      <c r="H112" s="11">
        <f>IF(AND(plotting!$D$6&gt;0,plotting!$D$12&gt;0),(plotting!$D$12-plotting!$D$6)/365,"na")</f>
        <v>23.183561643835617</v>
      </c>
      <c r="I112" s="11">
        <f>IF(plotting!$D$18&gt;0,plotting!$D$18,"na")</f>
        <v>18.8</v>
      </c>
      <c r="J112" s="11">
        <f>IF(plotting!$D$19&gt;0,plotting!$D$19,"na")</f>
        <v>66</v>
      </c>
      <c r="K112" s="11">
        <f>IF(plotting!$D$13&gt;0,plotting!$D$13*24,"na")</f>
        <v>9.4666666666666668</v>
      </c>
      <c r="L112" s="12" t="str" cm="1">
        <f t="array" ref="L112">_xlfn.IFS(D112&lt;plotting!$C$32+2.5,"na",AND(D112=plotting!$C$32+2.5,D112&lt;=plotting!$D$32),"sub_25.1",AND(D112=plotting!$C$32+3,D112&lt;=plotting!$D$32),"sub_25.2",AND(D112=plotting!$C$32+3.5,D112&lt;=plotting!$D$32),"sub_25.3",AND(D112=plotting!$C$32+4,D112&lt;=plotting!$D$32),"sub_25.4",AND(D112=plotting!$C$32+4.5,D112&lt;=plotting!$D$32),"sub_25.5",AND(D112=plotting!$C$32+5,D112&lt;plotting!$D$32),"sub_25.6",AND(D112&gt;=plotting!$D$32,D112&lt;plotting!$C$33+2.5),"na",AND(D112=plotting!$C$33+2.5,D112&lt;=plotting!$D$33),"sub_40.1",AND(D112=plotting!$C$33+3,D112&lt;=plotting!$D$33),"sub_40.2",AND(D112=plotting!$C$33+3.5,D112&lt;=plotting!$D$33),"sub_40.3",AND(D112=plotting!$C$33+4,D112&lt;=plotting!$D$33),"sub_40.4",AND(D112=plotting!$C$33+4.5,D112&lt;=plotting!$D$33),"sub_40.5",AND(D112=plotting!$C$33+5,D112&lt;plotting!$D$33),"sub_40.6",AND(D112&gt;=plotting!$D$33,D112&lt;plotting!$C$34+2.5),"na",AND(D112=plotting!$C$34+2.5,D112&lt;=plotting!$D$34),"new_40.1",AND(D112=plotting!$C$34+3,D112&lt;=plotting!$D$34),"new_40.2",AND(D112=plotting!$C$34+3.5,D112&lt;=plotting!$D$34),"new_40.3",AND(D112=plotting!$C$34+4,D112&lt;=plotting!$D$34),"new_40.4",AND(D112=plotting!$C$34+4.5,D112&lt;=plotting!$D$34),"new_40.5",AND(D112=plotting!$C$34+5,D112&lt;plotting!$D$34),"new_40.6",AND(D112&gt;=plotting!$D$34,D112&lt;=plotting!$C$40),"na",AND(D112=plotting!$C$40+0.5,D112&lt;=plotting!$D$40),"max.1",AND(D112=plotting!$C$40+1,D112&lt;=plotting!$D$40),"max.2",AND(D112=plotting!$C$40+1.5,D112&lt;=plotting!$D$40),"max.3",AND(D112=plotting!$C$40+2,D112&lt;=plotting!$D$40),"max.4",AND(D112=plotting!$C$40+2.5,D112&lt;=plotting!$D$40),"max.5",AND(D112=plotting!$C$40+3,D112&lt;=plotting!$D$40),"max.6",AND(D112=plotting!$C$40+3.5,D112&lt;=plotting!$D$40),"max.7",AND(D112=plotting!$C$40+4,D112&lt;=plotting!$D$40),"max.8",AND(D112=plotting!$C$40+4.5,D112&lt;=plotting!$D$40),"max.9",AND(D112=plotting!$C$40+5,D112&lt;=plotting!$D$40),"max.10",AND(D112=plotting!$C$40+5.5,D112&lt;=plotting!$D$40),"max.11",AND(D112=plotting!$C$40+6,D112&lt;=plotting!$D$40),"max.12",AND(D112=plotting!$C$40+6.5,D112&lt;=plotting!$D$40),"max.13",AND(D112=plotting!$C$40+7,D112&lt;=plotting!$D$40),"max.14",AND(D112=plotting!$C$40+7.5,D112&lt;=plotting!$D$40),"max.15",AND(D112=plotting!$C$40+8,D112&lt;=plotting!$D$40),"max.16",AND(D112=plotting!$C$40+8.5,D112&lt;=plotting!$D$40),"max.17",AND(D112=plotting!$C$40+9,D112&lt;=plotting!$D$40),"max.18",AND(D112=plotting!$C$40+9.5,D112&lt;=plotting!$D$40),"max.19",AND(D112=plotting!$C$40+10,D112&lt;=plotting!$D$40),"max.20",AND(D112=plotting!$C$40+10.5,D112&lt;=plotting!$D$40),"max.21",AND(D112=plotting!$C$40+11,D112&lt;=plotting!$D$40),"max.22",AND(D112=plotting!$C$40+11.5,D112&lt;=plotting!$D$40),"max.23",AND(D112=plotting!$C$40+12,D112&lt;=plotting!$D$40),"max.24",AND(D112=plotting!$C$40+12.5,D112&lt;=plotting!$D$40),"max.25",AND(D112=plotting!$C$40+13,D112&lt;=plotting!$D$40),"max.26",AND(D112=plotting!$C$40+13.5,D112&lt;=plotting!$D$40),"max.27",AND(D112=plotting!$C$40+14,D112&lt;=plotting!$D$40),"max.28",AND(D112=plotting!$C$40+14.5,D112&lt;=plotting!$D$40),"max.29",AND(D112=plotting!$C$40+15,D112&lt;=plotting!$D$40),"max.30",AND(D112&gt;plotting!$D$40,D112&lt;=plotting!$C$49),"na",AND(D112=plotting!$C$49+0.5,D112&lt;=plotting!$D$49),"per.1",AND(D112=plotting!$C$49+1,D112&lt;=plotting!$D$49),"per.2",AND(D112=plotting!$C$49+1.5,D112&lt;=plotting!$D$49),"per.3",AND(D112=plotting!$C$49+2,D112&lt;=plotting!$D$49),"per.4",AND(D112=plotting!$C$49+2.5,D112&lt;=plotting!$D$49),"per.5",AND(D112=plotting!$C$49+3,D112&lt;=plotting!$D$49),"per.6",AND(D112=plotting!$C$49+3.5,D112&lt;=plotting!$D$49),"per.7",AND(D112=plotting!$C$49+4,D112&lt;=plotting!$D$49),"per.8",AND(D112=plotting!$C$49+4.5,D112&lt;=plotting!$D$49),"per.9",AND(D112=plotting!$C$49+5,D112&lt;=plotting!$D$49),"per.10",AND(D112=plotting!$C$49+5.5,D112&lt;=plotting!$D$49),"per.11",AND(D112=plotting!$C$49+6,D112&lt;=plotting!$D$49),"per.12",AND(D112=plotting!$C$49+6.5,D112&lt;=plotting!$D$49),"per.13",AND(D112=plotting!$C$49+7,D112&lt;=plotting!$D$49),"per.14",AND(D112=plotting!$C$49+7.5,D112&lt;=plotting!$D$49),"per.15",AND(D112=plotting!$C$49+8,D112&lt;=plotting!$D$49),"per.16",AND(D112=plotting!$C$49+8.5,D112&lt;=plotting!$D$49),"per.17",AND(D112=plotting!$C$49+9,D112&lt;=plotting!$D$49),"per.18",AND(D112=plotting!$C$49+9.5,D112&lt;=plotting!$D$49),"per.19",AND(D112=plotting!$C$49+10,D112&lt;=plotting!$D$49),"per.20",AND(D112=plotting!$C$49+10.5,D112&lt;=plotting!$D$49),"per.21",AND(D112=plotting!$C$49+11,D112&lt;=plotting!$D$49),"per.22",AND(D112=plotting!$C$49+11.5,D112&lt;=plotting!$D$49),"per.23",AND(D112=plotting!$C$49+12,D112&lt;=plotting!$D$49),"per.24",AND(D112=plotting!$C$49+12.5,D112&lt;=plotting!$D$49),"per.25",AND(D112=plotting!$C$49+13,D112&lt;=plotting!$D$49),"per.26",AND(D112=plotting!$C$49+13.5,D112&lt;=plotting!$D$49),"per.27",AND(D112=plotting!$C$49+14,D112&lt;=plotting!$D$49),"per.28",AND(D112=plotting!$C$49+14.5,D112&lt;=plotting!$D$49),"per.29",AND(D112=plotting!$C$49+15,D112&lt;=plotting!$D$49),"per.30",D112&gt;plotting!$D$49,"na")</f>
        <v>na</v>
      </c>
      <c r="M112" s="11" t="str" cm="1">
        <f t="array" ref="M112">_xlfn.IFS(D112&lt;plotting!$C$32+2.5,"na",AND(D112&gt;=plotting!$C$32,D112&lt;plotting!$D$32),plotting!$F$32,AND(D112&gt;=plotting!$D$32,D112&lt;plotting!$C$33+2.5),"na",AND(D112&gt;=plotting!$C$33,D112&lt;plotting!$D$33),plotting!$F$33,AND(D112&gt;=plotting!$D$33,D112&lt;plotting!$C$34+2.5),"na",AND(D112&gt;=plotting!$C$34,D112&lt;plotting!$D$34),plotting!$F$34,AND(D112&gt;=plotting!$D$34,D112&lt;plotting!$I$40),"na",D112=plotting!$I$40,plotting!$J$40,AND(D112&gt;plotting!$I$40,D112&lt;plotting!$I$41,D112&lt;plotting!$D$40),"na",D112=plotting!$I$41,plotting!$J$41,AND(D112&gt;plotting!$I$41,D112&lt;plotting!$I$42,D112&lt;plotting!$D$40),"na",D112=plotting!$I$42,plotting!$J$42,AND(D112&gt;plotting!$I$42,D112&lt;=plotting!$D$40),"na",AND(D112&gt;plotting!$D$40,D112&lt;=plotting!$C$49),"na",AND(D112&gt;plotting!$C$49,D112&lt;=plotting!$D$49),plotting!$E$49,D112&gt;plotting!$D$49,"na")</f>
        <v>na</v>
      </c>
      <c r="N112" s="11" cm="1">
        <f t="array" ref="N112">_xlfn.IFS(D112&lt;plotting!$C$32+2.5,"na",AND(D112&gt;=plotting!$C$32,D112&lt;plotting!$D$32),plotting!$G$32,AND(D112&gt;=plotting!$D$32,D112&lt;plotting!$C$33+2.5),"na",AND(D112&gt;=plotting!$C$33,D112&lt;plotting!$D$33),plotting!$G$33,AND(D112&gt;=plotting!$D$33,D112&lt;plotting!$C$34+2.5),"na",AND(D112&gt;=plotting!$C$34,D112&lt;plotting!$D$34),plotting!$G$34,AND(D112&gt;=plotting!$D$34,D112&lt;=plotting!$C$40),"na",AND(D112&gt;plotting!$C$40,D112&lt;=plotting!$D$40),plotting!$K$40,AND(D112&gt;plotting!$D$40,D112&lt;=plotting!$C$49),"na",AND(D112&gt;plotting!$C$49,D112&lt;=plotting!$F$49),plotting!$G$49,AND(D112&gt;plotting!$F$49,D112&lt;=plotting!$F$50),plotting!$G$50,AND(D112&gt;plotting!$F$50,D112&lt;=plotting!$F$51),plotting!$G$51,AND(D112&gt;plotting!$F$51,D112&lt;=plotting!$F$52),plotting!$G$52,AND(D112&gt;plotting!$F$52,D112&lt;=plotting!$F$53),plotting!$G$53,AND(D112&gt;plotting!$F$53,D112&lt;=plotting!$D$49),plotting!$G$54,D112&gt;plotting!$D$49,"na")</f>
        <v>0</v>
      </c>
      <c r="O112" s="11" t="str">
        <f>IF(AND(D112&gt;plotting!$C$40,D112&lt;=plotting!$D$40),plotting!$H$40,"na")</f>
        <v>na</v>
      </c>
      <c r="P112" t="str">
        <f>IF(AND(D112&gt;plotting!$C$40,D112&lt;=plotting!$D$40),plotting!$L$40,"na")</f>
        <v>na</v>
      </c>
      <c r="Q112" t="str">
        <f>IF(AND(D112&gt;plotting!$C$40,D112&lt;=plotting!$D$40),plotting!$J$43,"na")</f>
        <v>na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35">
      <c r="A113" s="11">
        <f>IF(plotting!$D$4&gt;0,plotting!$D$4,"na")</f>
        <v>5</v>
      </c>
      <c r="B113" s="11" t="str">
        <f>IF(plotting!$D$10&gt;0,plotting!$D$10,"na")</f>
        <v>idr4000_h24</v>
      </c>
      <c r="C113" s="11" t="str">
        <f>IF(plotting!$D$11&gt;0,plotting!$D$11,"na")</f>
        <v>t1</v>
      </c>
      <c r="D113" s="11">
        <v>56</v>
      </c>
      <c r="E113" s="11" t="str">
        <f>IF(plotting!$D$5&gt;0,plotting!$D$5,"na")</f>
        <v>M</v>
      </c>
      <c r="F113" s="11">
        <f>IF(plotting!$D$7&gt;0,plotting!$D$7,"na")</f>
        <v>180</v>
      </c>
      <c r="G113" s="11">
        <f>IF(plotting!$D$8&gt;0,plotting!$D$8,"na")</f>
        <v>74.599999999999994</v>
      </c>
      <c r="H113" s="11">
        <f>IF(AND(plotting!$D$6&gt;0,plotting!$D$12&gt;0),(plotting!$D$12-plotting!$D$6)/365,"na")</f>
        <v>23.183561643835617</v>
      </c>
      <c r="I113" s="11">
        <f>IF(plotting!$D$18&gt;0,plotting!$D$18,"na")</f>
        <v>18.8</v>
      </c>
      <c r="J113" s="11">
        <f>IF(plotting!$D$19&gt;0,plotting!$D$19,"na")</f>
        <v>66</v>
      </c>
      <c r="K113" s="11">
        <f>IF(plotting!$D$13&gt;0,plotting!$D$13*24,"na")</f>
        <v>9.4666666666666668</v>
      </c>
      <c r="L113" s="12" t="str" cm="1">
        <f t="array" ref="L113">_xlfn.IFS(D113&lt;plotting!$C$32+2.5,"na",AND(D113=plotting!$C$32+2.5,D113&lt;=plotting!$D$32),"sub_25.1",AND(D113=plotting!$C$32+3,D113&lt;=plotting!$D$32),"sub_25.2",AND(D113=plotting!$C$32+3.5,D113&lt;=plotting!$D$32),"sub_25.3",AND(D113=plotting!$C$32+4,D113&lt;=plotting!$D$32),"sub_25.4",AND(D113=plotting!$C$32+4.5,D113&lt;=plotting!$D$32),"sub_25.5",AND(D113=plotting!$C$32+5,D113&lt;plotting!$D$32),"sub_25.6",AND(D113&gt;=plotting!$D$32,D113&lt;plotting!$C$33+2.5),"na",AND(D113=plotting!$C$33+2.5,D113&lt;=plotting!$D$33),"sub_40.1",AND(D113=plotting!$C$33+3,D113&lt;=plotting!$D$33),"sub_40.2",AND(D113=plotting!$C$33+3.5,D113&lt;=plotting!$D$33),"sub_40.3",AND(D113=plotting!$C$33+4,D113&lt;=plotting!$D$33),"sub_40.4",AND(D113=plotting!$C$33+4.5,D113&lt;=plotting!$D$33),"sub_40.5",AND(D113=plotting!$C$33+5,D113&lt;plotting!$D$33),"sub_40.6",AND(D113&gt;=plotting!$D$33,D113&lt;plotting!$C$34+2.5),"na",AND(D113=plotting!$C$34+2.5,D113&lt;=plotting!$D$34),"new_40.1",AND(D113=plotting!$C$34+3,D113&lt;=plotting!$D$34),"new_40.2",AND(D113=plotting!$C$34+3.5,D113&lt;=plotting!$D$34),"new_40.3",AND(D113=plotting!$C$34+4,D113&lt;=plotting!$D$34),"new_40.4",AND(D113=plotting!$C$34+4.5,D113&lt;=plotting!$D$34),"new_40.5",AND(D113=plotting!$C$34+5,D113&lt;plotting!$D$34),"new_40.6",AND(D113&gt;=plotting!$D$34,D113&lt;=plotting!$C$40),"na",AND(D113=plotting!$C$40+0.5,D113&lt;=plotting!$D$40),"max.1",AND(D113=plotting!$C$40+1,D113&lt;=plotting!$D$40),"max.2",AND(D113=plotting!$C$40+1.5,D113&lt;=plotting!$D$40),"max.3",AND(D113=plotting!$C$40+2,D113&lt;=plotting!$D$40),"max.4",AND(D113=plotting!$C$40+2.5,D113&lt;=plotting!$D$40),"max.5",AND(D113=plotting!$C$40+3,D113&lt;=plotting!$D$40),"max.6",AND(D113=plotting!$C$40+3.5,D113&lt;=plotting!$D$40),"max.7",AND(D113=plotting!$C$40+4,D113&lt;=plotting!$D$40),"max.8",AND(D113=plotting!$C$40+4.5,D113&lt;=plotting!$D$40),"max.9",AND(D113=plotting!$C$40+5,D113&lt;=plotting!$D$40),"max.10",AND(D113=plotting!$C$40+5.5,D113&lt;=plotting!$D$40),"max.11",AND(D113=plotting!$C$40+6,D113&lt;=plotting!$D$40),"max.12",AND(D113=plotting!$C$40+6.5,D113&lt;=plotting!$D$40),"max.13",AND(D113=plotting!$C$40+7,D113&lt;=plotting!$D$40),"max.14",AND(D113=plotting!$C$40+7.5,D113&lt;=plotting!$D$40),"max.15",AND(D113=plotting!$C$40+8,D113&lt;=plotting!$D$40),"max.16",AND(D113=plotting!$C$40+8.5,D113&lt;=plotting!$D$40),"max.17",AND(D113=plotting!$C$40+9,D113&lt;=plotting!$D$40),"max.18",AND(D113=plotting!$C$40+9.5,D113&lt;=plotting!$D$40),"max.19",AND(D113=plotting!$C$40+10,D113&lt;=plotting!$D$40),"max.20",AND(D113=plotting!$C$40+10.5,D113&lt;=plotting!$D$40),"max.21",AND(D113=plotting!$C$40+11,D113&lt;=plotting!$D$40),"max.22",AND(D113=plotting!$C$40+11.5,D113&lt;=plotting!$D$40),"max.23",AND(D113=plotting!$C$40+12,D113&lt;=plotting!$D$40),"max.24",AND(D113=plotting!$C$40+12.5,D113&lt;=plotting!$D$40),"max.25",AND(D113=plotting!$C$40+13,D113&lt;=plotting!$D$40),"max.26",AND(D113=plotting!$C$40+13.5,D113&lt;=plotting!$D$40),"max.27",AND(D113=plotting!$C$40+14,D113&lt;=plotting!$D$40),"max.28",AND(D113=plotting!$C$40+14.5,D113&lt;=plotting!$D$40),"max.29",AND(D113=plotting!$C$40+15,D113&lt;=plotting!$D$40),"max.30",AND(D113&gt;plotting!$D$40,D113&lt;=plotting!$C$49),"na",AND(D113=plotting!$C$49+0.5,D113&lt;=plotting!$D$49),"per.1",AND(D113=plotting!$C$49+1,D113&lt;=plotting!$D$49),"per.2",AND(D113=plotting!$C$49+1.5,D113&lt;=plotting!$D$49),"per.3",AND(D113=plotting!$C$49+2,D113&lt;=plotting!$D$49),"per.4",AND(D113=plotting!$C$49+2.5,D113&lt;=plotting!$D$49),"per.5",AND(D113=plotting!$C$49+3,D113&lt;=plotting!$D$49),"per.6",AND(D113=plotting!$C$49+3.5,D113&lt;=plotting!$D$49),"per.7",AND(D113=plotting!$C$49+4,D113&lt;=plotting!$D$49),"per.8",AND(D113=plotting!$C$49+4.5,D113&lt;=plotting!$D$49),"per.9",AND(D113=plotting!$C$49+5,D113&lt;=plotting!$D$49),"per.10",AND(D113=plotting!$C$49+5.5,D113&lt;=plotting!$D$49),"per.11",AND(D113=plotting!$C$49+6,D113&lt;=plotting!$D$49),"per.12",AND(D113=plotting!$C$49+6.5,D113&lt;=plotting!$D$49),"per.13",AND(D113=plotting!$C$49+7,D113&lt;=plotting!$D$49),"per.14",AND(D113=plotting!$C$49+7.5,D113&lt;=plotting!$D$49),"per.15",AND(D113=plotting!$C$49+8,D113&lt;=plotting!$D$49),"per.16",AND(D113=plotting!$C$49+8.5,D113&lt;=plotting!$D$49),"per.17",AND(D113=plotting!$C$49+9,D113&lt;=plotting!$D$49),"per.18",AND(D113=plotting!$C$49+9.5,D113&lt;=plotting!$D$49),"per.19",AND(D113=plotting!$C$49+10,D113&lt;=plotting!$D$49),"per.20",AND(D113=plotting!$C$49+10.5,D113&lt;=plotting!$D$49),"per.21",AND(D113=plotting!$C$49+11,D113&lt;=plotting!$D$49),"per.22",AND(D113=plotting!$C$49+11.5,D113&lt;=plotting!$D$49),"per.23",AND(D113=plotting!$C$49+12,D113&lt;=plotting!$D$49),"per.24",AND(D113=plotting!$C$49+12.5,D113&lt;=plotting!$D$49),"per.25",AND(D113=plotting!$C$49+13,D113&lt;=plotting!$D$49),"per.26",AND(D113=plotting!$C$49+13.5,D113&lt;=plotting!$D$49),"per.27",AND(D113=plotting!$C$49+14,D113&lt;=plotting!$D$49),"per.28",AND(D113=plotting!$C$49+14.5,D113&lt;=plotting!$D$49),"per.29",AND(D113=plotting!$C$49+15,D113&lt;=plotting!$D$49),"per.30",D113&gt;plotting!$D$49,"na")</f>
        <v>na</v>
      </c>
      <c r="M113" s="11" t="str" cm="1">
        <f t="array" ref="M113">_xlfn.IFS(D113&lt;plotting!$C$32+2.5,"na",AND(D113&gt;=plotting!$C$32,D113&lt;plotting!$D$32),plotting!$F$32,AND(D113&gt;=plotting!$D$32,D113&lt;plotting!$C$33+2.5),"na",AND(D113&gt;=plotting!$C$33,D113&lt;plotting!$D$33),plotting!$F$33,AND(D113&gt;=plotting!$D$33,D113&lt;plotting!$C$34+2.5),"na",AND(D113&gt;=plotting!$C$34,D113&lt;plotting!$D$34),plotting!$F$34,AND(D113&gt;=plotting!$D$34,D113&lt;plotting!$I$40),"na",D113=plotting!$I$40,plotting!$J$40,AND(D113&gt;plotting!$I$40,D113&lt;plotting!$I$41,D113&lt;plotting!$D$40),"na",D113=plotting!$I$41,plotting!$J$41,AND(D113&gt;plotting!$I$41,D113&lt;plotting!$I$42,D113&lt;plotting!$D$40),"na",D113=plotting!$I$42,plotting!$J$42,AND(D113&gt;plotting!$I$42,D113&lt;=plotting!$D$40),"na",AND(D113&gt;plotting!$D$40,D113&lt;=plotting!$C$49),"na",AND(D113&gt;plotting!$C$49,D113&lt;=plotting!$D$49),plotting!$E$49,D113&gt;plotting!$D$49,"na")</f>
        <v>na</v>
      </c>
      <c r="N113" s="11" cm="1">
        <f t="array" ref="N113">_xlfn.IFS(D113&lt;plotting!$C$32+2.5,"na",AND(D113&gt;=plotting!$C$32,D113&lt;plotting!$D$32),plotting!$G$32,AND(D113&gt;=plotting!$D$32,D113&lt;plotting!$C$33+2.5),"na",AND(D113&gt;=plotting!$C$33,D113&lt;plotting!$D$33),plotting!$G$33,AND(D113&gt;=plotting!$D$33,D113&lt;plotting!$C$34+2.5),"na",AND(D113&gt;=plotting!$C$34,D113&lt;plotting!$D$34),plotting!$G$34,AND(D113&gt;=plotting!$D$34,D113&lt;=plotting!$C$40),"na",AND(D113&gt;plotting!$C$40,D113&lt;=plotting!$D$40),plotting!$K$40,AND(D113&gt;plotting!$D$40,D113&lt;=plotting!$C$49),"na",AND(D113&gt;plotting!$C$49,D113&lt;=plotting!$F$49),plotting!$G$49,AND(D113&gt;plotting!$F$49,D113&lt;=plotting!$F$50),plotting!$G$50,AND(D113&gt;plotting!$F$50,D113&lt;=plotting!$F$51),plotting!$G$51,AND(D113&gt;plotting!$F$51,D113&lt;=plotting!$F$52),plotting!$G$52,AND(D113&gt;plotting!$F$52,D113&lt;=plotting!$F$53),plotting!$G$53,AND(D113&gt;plotting!$F$53,D113&lt;=plotting!$D$49),plotting!$G$54,D113&gt;plotting!$D$49,"na")</f>
        <v>0</v>
      </c>
      <c r="O113" s="11" t="str">
        <f>IF(AND(D113&gt;plotting!$C$40,D113&lt;=plotting!$D$40),plotting!$H$40,"na")</f>
        <v>na</v>
      </c>
      <c r="P113" t="str">
        <f>IF(AND(D113&gt;plotting!$C$40,D113&lt;=plotting!$D$40),plotting!$L$40,"na")</f>
        <v>na</v>
      </c>
      <c r="Q113" t="str">
        <f>IF(AND(D113&gt;plotting!$C$40,D113&lt;=plotting!$D$40),plotting!$J$43,"na")</f>
        <v>na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35">
      <c r="A114" s="11">
        <f>IF(plotting!$D$4&gt;0,plotting!$D$4,"na")</f>
        <v>5</v>
      </c>
      <c r="B114" s="11" t="str">
        <f>IF(plotting!$D$10&gt;0,plotting!$D$10,"na")</f>
        <v>idr4000_h24</v>
      </c>
      <c r="C114" s="11" t="str">
        <f>IF(plotting!$D$11&gt;0,plotting!$D$11,"na")</f>
        <v>t1</v>
      </c>
      <c r="D114" s="11">
        <v>56.5</v>
      </c>
      <c r="E114" s="11" t="str">
        <f>IF(plotting!$D$5&gt;0,plotting!$D$5,"na")</f>
        <v>M</v>
      </c>
      <c r="F114" s="11">
        <f>IF(plotting!$D$7&gt;0,plotting!$D$7,"na")</f>
        <v>180</v>
      </c>
      <c r="G114" s="11">
        <f>IF(plotting!$D$8&gt;0,plotting!$D$8,"na")</f>
        <v>74.599999999999994</v>
      </c>
      <c r="H114" s="11">
        <f>IF(AND(plotting!$D$6&gt;0,plotting!$D$12&gt;0),(plotting!$D$12-plotting!$D$6)/365,"na")</f>
        <v>23.183561643835617</v>
      </c>
      <c r="I114" s="11">
        <f>IF(plotting!$D$18&gt;0,plotting!$D$18,"na")</f>
        <v>18.8</v>
      </c>
      <c r="J114" s="11">
        <f>IF(plotting!$D$19&gt;0,plotting!$D$19,"na")</f>
        <v>66</v>
      </c>
      <c r="K114" s="11">
        <f>IF(plotting!$D$13&gt;0,plotting!$D$13*24,"na")</f>
        <v>9.4666666666666668</v>
      </c>
      <c r="L114" s="12" t="str" cm="1">
        <f t="array" ref="L114">_xlfn.IFS(D114&lt;plotting!$C$32+2.5,"na",AND(D114=plotting!$C$32+2.5,D114&lt;=plotting!$D$32),"sub_25.1",AND(D114=plotting!$C$32+3,D114&lt;=plotting!$D$32),"sub_25.2",AND(D114=plotting!$C$32+3.5,D114&lt;=plotting!$D$32),"sub_25.3",AND(D114=plotting!$C$32+4,D114&lt;=plotting!$D$32),"sub_25.4",AND(D114=plotting!$C$32+4.5,D114&lt;=plotting!$D$32),"sub_25.5",AND(D114=plotting!$C$32+5,D114&lt;plotting!$D$32),"sub_25.6",AND(D114&gt;=plotting!$D$32,D114&lt;plotting!$C$33+2.5),"na",AND(D114=plotting!$C$33+2.5,D114&lt;=plotting!$D$33),"sub_40.1",AND(D114=plotting!$C$33+3,D114&lt;=plotting!$D$33),"sub_40.2",AND(D114=plotting!$C$33+3.5,D114&lt;=plotting!$D$33),"sub_40.3",AND(D114=plotting!$C$33+4,D114&lt;=plotting!$D$33),"sub_40.4",AND(D114=plotting!$C$33+4.5,D114&lt;=plotting!$D$33),"sub_40.5",AND(D114=plotting!$C$33+5,D114&lt;plotting!$D$33),"sub_40.6",AND(D114&gt;=plotting!$D$33,D114&lt;plotting!$C$34+2.5),"na",AND(D114=plotting!$C$34+2.5,D114&lt;=plotting!$D$34),"new_40.1",AND(D114=plotting!$C$34+3,D114&lt;=plotting!$D$34),"new_40.2",AND(D114=plotting!$C$34+3.5,D114&lt;=plotting!$D$34),"new_40.3",AND(D114=plotting!$C$34+4,D114&lt;=plotting!$D$34),"new_40.4",AND(D114=plotting!$C$34+4.5,D114&lt;=plotting!$D$34),"new_40.5",AND(D114=plotting!$C$34+5,D114&lt;plotting!$D$34),"new_40.6",AND(D114&gt;=plotting!$D$34,D114&lt;=plotting!$C$40),"na",AND(D114=plotting!$C$40+0.5,D114&lt;=plotting!$D$40),"max.1",AND(D114=plotting!$C$40+1,D114&lt;=plotting!$D$40),"max.2",AND(D114=plotting!$C$40+1.5,D114&lt;=plotting!$D$40),"max.3",AND(D114=plotting!$C$40+2,D114&lt;=plotting!$D$40),"max.4",AND(D114=plotting!$C$40+2.5,D114&lt;=plotting!$D$40),"max.5",AND(D114=plotting!$C$40+3,D114&lt;=plotting!$D$40),"max.6",AND(D114=plotting!$C$40+3.5,D114&lt;=plotting!$D$40),"max.7",AND(D114=plotting!$C$40+4,D114&lt;=plotting!$D$40),"max.8",AND(D114=plotting!$C$40+4.5,D114&lt;=plotting!$D$40),"max.9",AND(D114=plotting!$C$40+5,D114&lt;=plotting!$D$40),"max.10",AND(D114=plotting!$C$40+5.5,D114&lt;=plotting!$D$40),"max.11",AND(D114=plotting!$C$40+6,D114&lt;=plotting!$D$40),"max.12",AND(D114=plotting!$C$40+6.5,D114&lt;=plotting!$D$40),"max.13",AND(D114=plotting!$C$40+7,D114&lt;=plotting!$D$40),"max.14",AND(D114=plotting!$C$40+7.5,D114&lt;=plotting!$D$40),"max.15",AND(D114=plotting!$C$40+8,D114&lt;=plotting!$D$40),"max.16",AND(D114=plotting!$C$40+8.5,D114&lt;=plotting!$D$40),"max.17",AND(D114=plotting!$C$40+9,D114&lt;=plotting!$D$40),"max.18",AND(D114=plotting!$C$40+9.5,D114&lt;=plotting!$D$40),"max.19",AND(D114=plotting!$C$40+10,D114&lt;=plotting!$D$40),"max.20",AND(D114=plotting!$C$40+10.5,D114&lt;=plotting!$D$40),"max.21",AND(D114=plotting!$C$40+11,D114&lt;=plotting!$D$40),"max.22",AND(D114=plotting!$C$40+11.5,D114&lt;=plotting!$D$40),"max.23",AND(D114=plotting!$C$40+12,D114&lt;=plotting!$D$40),"max.24",AND(D114=plotting!$C$40+12.5,D114&lt;=plotting!$D$40),"max.25",AND(D114=plotting!$C$40+13,D114&lt;=plotting!$D$40),"max.26",AND(D114=plotting!$C$40+13.5,D114&lt;=plotting!$D$40),"max.27",AND(D114=plotting!$C$40+14,D114&lt;=plotting!$D$40),"max.28",AND(D114=plotting!$C$40+14.5,D114&lt;=plotting!$D$40),"max.29",AND(D114=plotting!$C$40+15,D114&lt;=plotting!$D$40),"max.30",AND(D114&gt;plotting!$D$40,D114&lt;=plotting!$C$49),"na",AND(D114=plotting!$C$49+0.5,D114&lt;=plotting!$D$49),"per.1",AND(D114=plotting!$C$49+1,D114&lt;=plotting!$D$49),"per.2",AND(D114=plotting!$C$49+1.5,D114&lt;=plotting!$D$49),"per.3",AND(D114=plotting!$C$49+2,D114&lt;=plotting!$D$49),"per.4",AND(D114=plotting!$C$49+2.5,D114&lt;=plotting!$D$49),"per.5",AND(D114=plotting!$C$49+3,D114&lt;=plotting!$D$49),"per.6",AND(D114=plotting!$C$49+3.5,D114&lt;=plotting!$D$49),"per.7",AND(D114=plotting!$C$49+4,D114&lt;=plotting!$D$49),"per.8",AND(D114=plotting!$C$49+4.5,D114&lt;=plotting!$D$49),"per.9",AND(D114=plotting!$C$49+5,D114&lt;=plotting!$D$49),"per.10",AND(D114=plotting!$C$49+5.5,D114&lt;=plotting!$D$49),"per.11",AND(D114=plotting!$C$49+6,D114&lt;=plotting!$D$49),"per.12",AND(D114=plotting!$C$49+6.5,D114&lt;=plotting!$D$49),"per.13",AND(D114=plotting!$C$49+7,D114&lt;=plotting!$D$49),"per.14",AND(D114=plotting!$C$49+7.5,D114&lt;=plotting!$D$49),"per.15",AND(D114=plotting!$C$49+8,D114&lt;=plotting!$D$49),"per.16",AND(D114=plotting!$C$49+8.5,D114&lt;=plotting!$D$49),"per.17",AND(D114=plotting!$C$49+9,D114&lt;=plotting!$D$49),"per.18",AND(D114=plotting!$C$49+9.5,D114&lt;=plotting!$D$49),"per.19",AND(D114=plotting!$C$49+10,D114&lt;=plotting!$D$49),"per.20",AND(D114=plotting!$C$49+10.5,D114&lt;=plotting!$D$49),"per.21",AND(D114=plotting!$C$49+11,D114&lt;=plotting!$D$49),"per.22",AND(D114=plotting!$C$49+11.5,D114&lt;=plotting!$D$49),"per.23",AND(D114=plotting!$C$49+12,D114&lt;=plotting!$D$49),"per.24",AND(D114=plotting!$C$49+12.5,D114&lt;=plotting!$D$49),"per.25",AND(D114=plotting!$C$49+13,D114&lt;=plotting!$D$49),"per.26",AND(D114=plotting!$C$49+13.5,D114&lt;=plotting!$D$49),"per.27",AND(D114=plotting!$C$49+14,D114&lt;=plotting!$D$49),"per.28",AND(D114=plotting!$C$49+14.5,D114&lt;=plotting!$D$49),"per.29",AND(D114=plotting!$C$49+15,D114&lt;=plotting!$D$49),"per.30",D114&gt;plotting!$D$49,"na")</f>
        <v>na</v>
      </c>
      <c r="M114" s="11" t="str" cm="1">
        <f t="array" ref="M114">_xlfn.IFS(D114&lt;plotting!$C$32+2.5,"na",AND(D114&gt;=plotting!$C$32,D114&lt;plotting!$D$32),plotting!$F$32,AND(D114&gt;=plotting!$D$32,D114&lt;plotting!$C$33+2.5),"na",AND(D114&gt;=plotting!$C$33,D114&lt;plotting!$D$33),plotting!$F$33,AND(D114&gt;=plotting!$D$33,D114&lt;plotting!$C$34+2.5),"na",AND(D114&gt;=plotting!$C$34,D114&lt;plotting!$D$34),plotting!$F$34,AND(D114&gt;=plotting!$D$34,D114&lt;plotting!$I$40),"na",D114=plotting!$I$40,plotting!$J$40,AND(D114&gt;plotting!$I$40,D114&lt;plotting!$I$41,D114&lt;plotting!$D$40),"na",D114=plotting!$I$41,plotting!$J$41,AND(D114&gt;plotting!$I$41,D114&lt;plotting!$I$42,D114&lt;plotting!$D$40),"na",D114=plotting!$I$42,plotting!$J$42,AND(D114&gt;plotting!$I$42,D114&lt;=plotting!$D$40),"na",AND(D114&gt;plotting!$D$40,D114&lt;=plotting!$C$49),"na",AND(D114&gt;plotting!$C$49,D114&lt;=plotting!$D$49),plotting!$E$49,D114&gt;plotting!$D$49,"na")</f>
        <v>na</v>
      </c>
      <c r="N114" s="11" cm="1">
        <f t="array" ref="N114">_xlfn.IFS(D114&lt;plotting!$C$32+2.5,"na",AND(D114&gt;=plotting!$C$32,D114&lt;plotting!$D$32),plotting!$G$32,AND(D114&gt;=plotting!$D$32,D114&lt;plotting!$C$33+2.5),"na",AND(D114&gt;=plotting!$C$33,D114&lt;plotting!$D$33),plotting!$G$33,AND(D114&gt;=plotting!$D$33,D114&lt;plotting!$C$34+2.5),"na",AND(D114&gt;=plotting!$C$34,D114&lt;plotting!$D$34),plotting!$G$34,AND(D114&gt;=plotting!$D$34,D114&lt;=plotting!$C$40),"na",AND(D114&gt;plotting!$C$40,D114&lt;=plotting!$D$40),plotting!$K$40,AND(D114&gt;plotting!$D$40,D114&lt;=plotting!$C$49),"na",AND(D114&gt;plotting!$C$49,D114&lt;=plotting!$F$49),plotting!$G$49,AND(D114&gt;plotting!$F$49,D114&lt;=plotting!$F$50),plotting!$G$50,AND(D114&gt;plotting!$F$50,D114&lt;=plotting!$F$51),plotting!$G$51,AND(D114&gt;plotting!$F$51,D114&lt;=plotting!$F$52),plotting!$G$52,AND(D114&gt;plotting!$F$52,D114&lt;=plotting!$F$53),plotting!$G$53,AND(D114&gt;plotting!$F$53,D114&lt;=plotting!$D$49),plotting!$G$54,D114&gt;plotting!$D$49,"na")</f>
        <v>0</v>
      </c>
      <c r="O114" s="11" t="str">
        <f>IF(AND(D114&gt;plotting!$C$40,D114&lt;=plotting!$D$40),plotting!$H$40,"na")</f>
        <v>na</v>
      </c>
      <c r="P114" t="str">
        <f>IF(AND(D114&gt;plotting!$C$40,D114&lt;=plotting!$D$40),plotting!$L$40,"na")</f>
        <v>na</v>
      </c>
      <c r="Q114" t="str">
        <f>IF(AND(D114&gt;plotting!$C$40,D114&lt;=plotting!$D$40),plotting!$J$43,"na")</f>
        <v>na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35">
      <c r="A115" s="11">
        <f>IF(plotting!$D$4&gt;0,plotting!$D$4,"na")</f>
        <v>5</v>
      </c>
      <c r="B115" s="11" t="str">
        <f>IF(plotting!$D$10&gt;0,plotting!$D$10,"na")</f>
        <v>idr4000_h24</v>
      </c>
      <c r="C115" s="11" t="str">
        <f>IF(plotting!$D$11&gt;0,plotting!$D$11,"na")</f>
        <v>t1</v>
      </c>
      <c r="D115" s="11">
        <v>57</v>
      </c>
      <c r="E115" s="11" t="str">
        <f>IF(plotting!$D$5&gt;0,plotting!$D$5,"na")</f>
        <v>M</v>
      </c>
      <c r="F115" s="11">
        <f>IF(plotting!$D$7&gt;0,plotting!$D$7,"na")</f>
        <v>180</v>
      </c>
      <c r="G115" s="11">
        <f>IF(plotting!$D$8&gt;0,plotting!$D$8,"na")</f>
        <v>74.599999999999994</v>
      </c>
      <c r="H115" s="11">
        <f>IF(AND(plotting!$D$6&gt;0,plotting!$D$12&gt;0),(plotting!$D$12-plotting!$D$6)/365,"na")</f>
        <v>23.183561643835617</v>
      </c>
      <c r="I115" s="11">
        <f>IF(plotting!$D$18&gt;0,plotting!$D$18,"na")</f>
        <v>18.8</v>
      </c>
      <c r="J115" s="11">
        <f>IF(plotting!$D$19&gt;0,plotting!$D$19,"na")</f>
        <v>66</v>
      </c>
      <c r="K115" s="11">
        <f>IF(plotting!$D$13&gt;0,plotting!$D$13*24,"na")</f>
        <v>9.4666666666666668</v>
      </c>
      <c r="L115" s="12" t="str" cm="1">
        <f t="array" ref="L115">_xlfn.IFS(D115&lt;plotting!$C$32+2.5,"na",AND(D115=plotting!$C$32+2.5,D115&lt;=plotting!$D$32),"sub_25.1",AND(D115=plotting!$C$32+3,D115&lt;=plotting!$D$32),"sub_25.2",AND(D115=plotting!$C$32+3.5,D115&lt;=plotting!$D$32),"sub_25.3",AND(D115=plotting!$C$32+4,D115&lt;=plotting!$D$32),"sub_25.4",AND(D115=plotting!$C$32+4.5,D115&lt;=plotting!$D$32),"sub_25.5",AND(D115=plotting!$C$32+5,D115&lt;plotting!$D$32),"sub_25.6",AND(D115&gt;=plotting!$D$32,D115&lt;plotting!$C$33+2.5),"na",AND(D115=plotting!$C$33+2.5,D115&lt;=plotting!$D$33),"sub_40.1",AND(D115=plotting!$C$33+3,D115&lt;=plotting!$D$33),"sub_40.2",AND(D115=plotting!$C$33+3.5,D115&lt;=plotting!$D$33),"sub_40.3",AND(D115=plotting!$C$33+4,D115&lt;=plotting!$D$33),"sub_40.4",AND(D115=plotting!$C$33+4.5,D115&lt;=plotting!$D$33),"sub_40.5",AND(D115=plotting!$C$33+5,D115&lt;plotting!$D$33),"sub_40.6",AND(D115&gt;=plotting!$D$33,D115&lt;plotting!$C$34+2.5),"na",AND(D115=plotting!$C$34+2.5,D115&lt;=plotting!$D$34),"new_40.1",AND(D115=plotting!$C$34+3,D115&lt;=plotting!$D$34),"new_40.2",AND(D115=plotting!$C$34+3.5,D115&lt;=plotting!$D$34),"new_40.3",AND(D115=plotting!$C$34+4,D115&lt;=plotting!$D$34),"new_40.4",AND(D115=plotting!$C$34+4.5,D115&lt;=plotting!$D$34),"new_40.5",AND(D115=plotting!$C$34+5,D115&lt;plotting!$D$34),"new_40.6",AND(D115&gt;=plotting!$D$34,D115&lt;=plotting!$C$40),"na",AND(D115=plotting!$C$40+0.5,D115&lt;=plotting!$D$40),"max.1",AND(D115=plotting!$C$40+1,D115&lt;=plotting!$D$40),"max.2",AND(D115=plotting!$C$40+1.5,D115&lt;=plotting!$D$40),"max.3",AND(D115=plotting!$C$40+2,D115&lt;=plotting!$D$40),"max.4",AND(D115=plotting!$C$40+2.5,D115&lt;=plotting!$D$40),"max.5",AND(D115=plotting!$C$40+3,D115&lt;=plotting!$D$40),"max.6",AND(D115=plotting!$C$40+3.5,D115&lt;=plotting!$D$40),"max.7",AND(D115=plotting!$C$40+4,D115&lt;=plotting!$D$40),"max.8",AND(D115=plotting!$C$40+4.5,D115&lt;=plotting!$D$40),"max.9",AND(D115=plotting!$C$40+5,D115&lt;=plotting!$D$40),"max.10",AND(D115=plotting!$C$40+5.5,D115&lt;=plotting!$D$40),"max.11",AND(D115=plotting!$C$40+6,D115&lt;=plotting!$D$40),"max.12",AND(D115=plotting!$C$40+6.5,D115&lt;=plotting!$D$40),"max.13",AND(D115=plotting!$C$40+7,D115&lt;=plotting!$D$40),"max.14",AND(D115=plotting!$C$40+7.5,D115&lt;=plotting!$D$40),"max.15",AND(D115=plotting!$C$40+8,D115&lt;=plotting!$D$40),"max.16",AND(D115=plotting!$C$40+8.5,D115&lt;=plotting!$D$40),"max.17",AND(D115=plotting!$C$40+9,D115&lt;=plotting!$D$40),"max.18",AND(D115=plotting!$C$40+9.5,D115&lt;=plotting!$D$40),"max.19",AND(D115=plotting!$C$40+10,D115&lt;=plotting!$D$40),"max.20",AND(D115=plotting!$C$40+10.5,D115&lt;=plotting!$D$40),"max.21",AND(D115=plotting!$C$40+11,D115&lt;=plotting!$D$40),"max.22",AND(D115=plotting!$C$40+11.5,D115&lt;=plotting!$D$40),"max.23",AND(D115=plotting!$C$40+12,D115&lt;=plotting!$D$40),"max.24",AND(D115=plotting!$C$40+12.5,D115&lt;=plotting!$D$40),"max.25",AND(D115=plotting!$C$40+13,D115&lt;=plotting!$D$40),"max.26",AND(D115=plotting!$C$40+13.5,D115&lt;=plotting!$D$40),"max.27",AND(D115=plotting!$C$40+14,D115&lt;=plotting!$D$40),"max.28",AND(D115=plotting!$C$40+14.5,D115&lt;=plotting!$D$40),"max.29",AND(D115=plotting!$C$40+15,D115&lt;=plotting!$D$40),"max.30",AND(D115&gt;plotting!$D$40,D115&lt;=plotting!$C$49),"na",AND(D115=plotting!$C$49+0.5,D115&lt;=plotting!$D$49),"per.1",AND(D115=plotting!$C$49+1,D115&lt;=plotting!$D$49),"per.2",AND(D115=plotting!$C$49+1.5,D115&lt;=plotting!$D$49),"per.3",AND(D115=plotting!$C$49+2,D115&lt;=plotting!$D$49),"per.4",AND(D115=plotting!$C$49+2.5,D115&lt;=plotting!$D$49),"per.5",AND(D115=plotting!$C$49+3,D115&lt;=plotting!$D$49),"per.6",AND(D115=plotting!$C$49+3.5,D115&lt;=plotting!$D$49),"per.7",AND(D115=plotting!$C$49+4,D115&lt;=plotting!$D$49),"per.8",AND(D115=plotting!$C$49+4.5,D115&lt;=plotting!$D$49),"per.9",AND(D115=plotting!$C$49+5,D115&lt;=plotting!$D$49),"per.10",AND(D115=plotting!$C$49+5.5,D115&lt;=plotting!$D$49),"per.11",AND(D115=plotting!$C$49+6,D115&lt;=plotting!$D$49),"per.12",AND(D115=plotting!$C$49+6.5,D115&lt;=plotting!$D$49),"per.13",AND(D115=plotting!$C$49+7,D115&lt;=plotting!$D$49),"per.14",AND(D115=plotting!$C$49+7.5,D115&lt;=plotting!$D$49),"per.15",AND(D115=plotting!$C$49+8,D115&lt;=plotting!$D$49),"per.16",AND(D115=plotting!$C$49+8.5,D115&lt;=plotting!$D$49),"per.17",AND(D115=plotting!$C$49+9,D115&lt;=plotting!$D$49),"per.18",AND(D115=plotting!$C$49+9.5,D115&lt;=plotting!$D$49),"per.19",AND(D115=plotting!$C$49+10,D115&lt;=plotting!$D$49),"per.20",AND(D115=plotting!$C$49+10.5,D115&lt;=plotting!$D$49),"per.21",AND(D115=plotting!$C$49+11,D115&lt;=plotting!$D$49),"per.22",AND(D115=plotting!$C$49+11.5,D115&lt;=plotting!$D$49),"per.23",AND(D115=plotting!$C$49+12,D115&lt;=plotting!$D$49),"per.24",AND(D115=plotting!$C$49+12.5,D115&lt;=plotting!$D$49),"per.25",AND(D115=plotting!$C$49+13,D115&lt;=plotting!$D$49),"per.26",AND(D115=plotting!$C$49+13.5,D115&lt;=plotting!$D$49),"per.27",AND(D115=plotting!$C$49+14,D115&lt;=plotting!$D$49),"per.28",AND(D115=plotting!$C$49+14.5,D115&lt;=plotting!$D$49),"per.29",AND(D115=plotting!$C$49+15,D115&lt;=plotting!$D$49),"per.30",D115&gt;plotting!$D$49,"na")</f>
        <v>na</v>
      </c>
      <c r="M115" s="11" t="str" cm="1">
        <f t="array" ref="M115">_xlfn.IFS(D115&lt;plotting!$C$32+2.5,"na",AND(D115&gt;=plotting!$C$32,D115&lt;plotting!$D$32),plotting!$F$32,AND(D115&gt;=plotting!$D$32,D115&lt;plotting!$C$33+2.5),"na",AND(D115&gt;=plotting!$C$33,D115&lt;plotting!$D$33),plotting!$F$33,AND(D115&gt;=plotting!$D$33,D115&lt;plotting!$C$34+2.5),"na",AND(D115&gt;=plotting!$C$34,D115&lt;plotting!$D$34),plotting!$F$34,AND(D115&gt;=plotting!$D$34,D115&lt;plotting!$I$40),"na",D115=plotting!$I$40,plotting!$J$40,AND(D115&gt;plotting!$I$40,D115&lt;plotting!$I$41,D115&lt;plotting!$D$40),"na",D115=plotting!$I$41,plotting!$J$41,AND(D115&gt;plotting!$I$41,D115&lt;plotting!$I$42,D115&lt;plotting!$D$40),"na",D115=plotting!$I$42,plotting!$J$42,AND(D115&gt;plotting!$I$42,D115&lt;=plotting!$D$40),"na",AND(D115&gt;plotting!$D$40,D115&lt;=plotting!$C$49),"na",AND(D115&gt;plotting!$C$49,D115&lt;=plotting!$D$49),plotting!$E$49,D115&gt;plotting!$D$49,"na")</f>
        <v>na</v>
      </c>
      <c r="N115" s="11" cm="1">
        <f t="array" ref="N115">_xlfn.IFS(D115&lt;plotting!$C$32+2.5,"na",AND(D115&gt;=plotting!$C$32,D115&lt;plotting!$D$32),plotting!$G$32,AND(D115&gt;=plotting!$D$32,D115&lt;plotting!$C$33+2.5),"na",AND(D115&gt;=plotting!$C$33,D115&lt;plotting!$D$33),plotting!$G$33,AND(D115&gt;=plotting!$D$33,D115&lt;plotting!$C$34+2.5),"na",AND(D115&gt;=plotting!$C$34,D115&lt;plotting!$D$34),plotting!$G$34,AND(D115&gt;=plotting!$D$34,D115&lt;=plotting!$C$40),"na",AND(D115&gt;plotting!$C$40,D115&lt;=plotting!$D$40),plotting!$K$40,AND(D115&gt;plotting!$D$40,D115&lt;=plotting!$C$49),"na",AND(D115&gt;plotting!$C$49,D115&lt;=plotting!$F$49),plotting!$G$49,AND(D115&gt;plotting!$F$49,D115&lt;=plotting!$F$50),plotting!$G$50,AND(D115&gt;plotting!$F$50,D115&lt;=plotting!$F$51),plotting!$G$51,AND(D115&gt;plotting!$F$51,D115&lt;=plotting!$F$52),plotting!$G$52,AND(D115&gt;plotting!$F$52,D115&lt;=plotting!$F$53),plotting!$G$53,AND(D115&gt;plotting!$F$53,D115&lt;=plotting!$D$49),plotting!$G$54,D115&gt;plotting!$D$49,"na")</f>
        <v>0</v>
      </c>
      <c r="O115" s="11" t="str">
        <f>IF(AND(D115&gt;plotting!$C$40,D115&lt;=plotting!$D$40),plotting!$H$40,"na")</f>
        <v>na</v>
      </c>
      <c r="P115" t="str">
        <f>IF(AND(D115&gt;plotting!$C$40,D115&lt;=plotting!$D$40),plotting!$L$40,"na")</f>
        <v>na</v>
      </c>
      <c r="Q115" t="str">
        <f>IF(AND(D115&gt;plotting!$C$40,D115&lt;=plotting!$D$40),plotting!$J$43,"na")</f>
        <v>na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35">
      <c r="A116" s="11">
        <f>IF(plotting!$D$4&gt;0,plotting!$D$4,"na")</f>
        <v>5</v>
      </c>
      <c r="B116" s="11" t="str">
        <f>IF(plotting!$D$10&gt;0,plotting!$D$10,"na")</f>
        <v>idr4000_h24</v>
      </c>
      <c r="C116" s="11" t="str">
        <f>IF(plotting!$D$11&gt;0,plotting!$D$11,"na")</f>
        <v>t1</v>
      </c>
      <c r="D116" s="11">
        <v>57.5</v>
      </c>
      <c r="E116" s="11" t="str">
        <f>IF(plotting!$D$5&gt;0,plotting!$D$5,"na")</f>
        <v>M</v>
      </c>
      <c r="F116" s="11">
        <f>IF(plotting!$D$7&gt;0,plotting!$D$7,"na")</f>
        <v>180</v>
      </c>
      <c r="G116" s="11">
        <f>IF(plotting!$D$8&gt;0,plotting!$D$8,"na")</f>
        <v>74.599999999999994</v>
      </c>
      <c r="H116" s="11">
        <f>IF(AND(plotting!$D$6&gt;0,plotting!$D$12&gt;0),(plotting!$D$12-plotting!$D$6)/365,"na")</f>
        <v>23.183561643835617</v>
      </c>
      <c r="I116" s="11">
        <f>IF(plotting!$D$18&gt;0,plotting!$D$18,"na")</f>
        <v>18.8</v>
      </c>
      <c r="J116" s="11">
        <f>IF(plotting!$D$19&gt;0,plotting!$D$19,"na")</f>
        <v>66</v>
      </c>
      <c r="K116" s="11">
        <f>IF(plotting!$D$13&gt;0,plotting!$D$13*24,"na")</f>
        <v>9.4666666666666668</v>
      </c>
      <c r="L116" s="12" t="str" cm="1">
        <f t="array" ref="L116">_xlfn.IFS(D116&lt;plotting!$C$32+2.5,"na",AND(D116=plotting!$C$32+2.5,D116&lt;=plotting!$D$32),"sub_25.1",AND(D116=plotting!$C$32+3,D116&lt;=plotting!$D$32),"sub_25.2",AND(D116=plotting!$C$32+3.5,D116&lt;=plotting!$D$32),"sub_25.3",AND(D116=plotting!$C$32+4,D116&lt;=plotting!$D$32),"sub_25.4",AND(D116=plotting!$C$32+4.5,D116&lt;=plotting!$D$32),"sub_25.5",AND(D116=plotting!$C$32+5,D116&lt;plotting!$D$32),"sub_25.6",AND(D116&gt;=plotting!$D$32,D116&lt;plotting!$C$33+2.5),"na",AND(D116=plotting!$C$33+2.5,D116&lt;=plotting!$D$33),"sub_40.1",AND(D116=plotting!$C$33+3,D116&lt;=plotting!$D$33),"sub_40.2",AND(D116=plotting!$C$33+3.5,D116&lt;=plotting!$D$33),"sub_40.3",AND(D116=plotting!$C$33+4,D116&lt;=plotting!$D$33),"sub_40.4",AND(D116=plotting!$C$33+4.5,D116&lt;=plotting!$D$33),"sub_40.5",AND(D116=plotting!$C$33+5,D116&lt;plotting!$D$33),"sub_40.6",AND(D116&gt;=plotting!$D$33,D116&lt;plotting!$C$34+2.5),"na",AND(D116=plotting!$C$34+2.5,D116&lt;=plotting!$D$34),"new_40.1",AND(D116=plotting!$C$34+3,D116&lt;=plotting!$D$34),"new_40.2",AND(D116=plotting!$C$34+3.5,D116&lt;=plotting!$D$34),"new_40.3",AND(D116=plotting!$C$34+4,D116&lt;=plotting!$D$34),"new_40.4",AND(D116=plotting!$C$34+4.5,D116&lt;=plotting!$D$34),"new_40.5",AND(D116=plotting!$C$34+5,D116&lt;plotting!$D$34),"new_40.6",AND(D116&gt;=plotting!$D$34,D116&lt;=plotting!$C$40),"na",AND(D116=plotting!$C$40+0.5,D116&lt;=plotting!$D$40),"max.1",AND(D116=plotting!$C$40+1,D116&lt;=plotting!$D$40),"max.2",AND(D116=plotting!$C$40+1.5,D116&lt;=plotting!$D$40),"max.3",AND(D116=plotting!$C$40+2,D116&lt;=plotting!$D$40),"max.4",AND(D116=plotting!$C$40+2.5,D116&lt;=plotting!$D$40),"max.5",AND(D116=plotting!$C$40+3,D116&lt;=plotting!$D$40),"max.6",AND(D116=plotting!$C$40+3.5,D116&lt;=plotting!$D$40),"max.7",AND(D116=plotting!$C$40+4,D116&lt;=plotting!$D$40),"max.8",AND(D116=plotting!$C$40+4.5,D116&lt;=plotting!$D$40),"max.9",AND(D116=plotting!$C$40+5,D116&lt;=plotting!$D$40),"max.10",AND(D116=plotting!$C$40+5.5,D116&lt;=plotting!$D$40),"max.11",AND(D116=plotting!$C$40+6,D116&lt;=plotting!$D$40),"max.12",AND(D116=plotting!$C$40+6.5,D116&lt;=plotting!$D$40),"max.13",AND(D116=plotting!$C$40+7,D116&lt;=plotting!$D$40),"max.14",AND(D116=plotting!$C$40+7.5,D116&lt;=plotting!$D$40),"max.15",AND(D116=plotting!$C$40+8,D116&lt;=plotting!$D$40),"max.16",AND(D116=plotting!$C$40+8.5,D116&lt;=plotting!$D$40),"max.17",AND(D116=plotting!$C$40+9,D116&lt;=plotting!$D$40),"max.18",AND(D116=plotting!$C$40+9.5,D116&lt;=plotting!$D$40),"max.19",AND(D116=plotting!$C$40+10,D116&lt;=plotting!$D$40),"max.20",AND(D116=plotting!$C$40+10.5,D116&lt;=plotting!$D$40),"max.21",AND(D116=plotting!$C$40+11,D116&lt;=plotting!$D$40),"max.22",AND(D116=plotting!$C$40+11.5,D116&lt;=plotting!$D$40),"max.23",AND(D116=plotting!$C$40+12,D116&lt;=plotting!$D$40),"max.24",AND(D116=plotting!$C$40+12.5,D116&lt;=plotting!$D$40),"max.25",AND(D116=plotting!$C$40+13,D116&lt;=plotting!$D$40),"max.26",AND(D116=plotting!$C$40+13.5,D116&lt;=plotting!$D$40),"max.27",AND(D116=plotting!$C$40+14,D116&lt;=plotting!$D$40),"max.28",AND(D116=plotting!$C$40+14.5,D116&lt;=plotting!$D$40),"max.29",AND(D116=plotting!$C$40+15,D116&lt;=plotting!$D$40),"max.30",AND(D116&gt;plotting!$D$40,D116&lt;=plotting!$C$49),"na",AND(D116=plotting!$C$49+0.5,D116&lt;=plotting!$D$49),"per.1",AND(D116=plotting!$C$49+1,D116&lt;=plotting!$D$49),"per.2",AND(D116=plotting!$C$49+1.5,D116&lt;=plotting!$D$49),"per.3",AND(D116=plotting!$C$49+2,D116&lt;=plotting!$D$49),"per.4",AND(D116=plotting!$C$49+2.5,D116&lt;=plotting!$D$49),"per.5",AND(D116=plotting!$C$49+3,D116&lt;=plotting!$D$49),"per.6",AND(D116=plotting!$C$49+3.5,D116&lt;=plotting!$D$49),"per.7",AND(D116=plotting!$C$49+4,D116&lt;=plotting!$D$49),"per.8",AND(D116=plotting!$C$49+4.5,D116&lt;=plotting!$D$49),"per.9",AND(D116=plotting!$C$49+5,D116&lt;=plotting!$D$49),"per.10",AND(D116=plotting!$C$49+5.5,D116&lt;=plotting!$D$49),"per.11",AND(D116=plotting!$C$49+6,D116&lt;=plotting!$D$49),"per.12",AND(D116=plotting!$C$49+6.5,D116&lt;=plotting!$D$49),"per.13",AND(D116=plotting!$C$49+7,D116&lt;=plotting!$D$49),"per.14",AND(D116=plotting!$C$49+7.5,D116&lt;=plotting!$D$49),"per.15",AND(D116=plotting!$C$49+8,D116&lt;=plotting!$D$49),"per.16",AND(D116=plotting!$C$49+8.5,D116&lt;=plotting!$D$49),"per.17",AND(D116=plotting!$C$49+9,D116&lt;=plotting!$D$49),"per.18",AND(D116=plotting!$C$49+9.5,D116&lt;=plotting!$D$49),"per.19",AND(D116=plotting!$C$49+10,D116&lt;=plotting!$D$49),"per.20",AND(D116=plotting!$C$49+10.5,D116&lt;=plotting!$D$49),"per.21",AND(D116=plotting!$C$49+11,D116&lt;=plotting!$D$49),"per.22",AND(D116=plotting!$C$49+11.5,D116&lt;=plotting!$D$49),"per.23",AND(D116=plotting!$C$49+12,D116&lt;=plotting!$D$49),"per.24",AND(D116=plotting!$C$49+12.5,D116&lt;=plotting!$D$49),"per.25",AND(D116=plotting!$C$49+13,D116&lt;=plotting!$D$49),"per.26",AND(D116=plotting!$C$49+13.5,D116&lt;=plotting!$D$49),"per.27",AND(D116=plotting!$C$49+14,D116&lt;=plotting!$D$49),"per.28",AND(D116=plotting!$C$49+14.5,D116&lt;=plotting!$D$49),"per.29",AND(D116=plotting!$C$49+15,D116&lt;=plotting!$D$49),"per.30",D116&gt;plotting!$D$49,"na")</f>
        <v>na</v>
      </c>
      <c r="M116" s="11" t="str" cm="1">
        <f t="array" ref="M116">_xlfn.IFS(D116&lt;plotting!$C$32+2.5,"na",AND(D116&gt;=plotting!$C$32,D116&lt;plotting!$D$32),plotting!$F$32,AND(D116&gt;=plotting!$D$32,D116&lt;plotting!$C$33+2.5),"na",AND(D116&gt;=plotting!$C$33,D116&lt;plotting!$D$33),plotting!$F$33,AND(D116&gt;=plotting!$D$33,D116&lt;plotting!$C$34+2.5),"na",AND(D116&gt;=plotting!$C$34,D116&lt;plotting!$D$34),plotting!$F$34,AND(D116&gt;=plotting!$D$34,D116&lt;plotting!$I$40),"na",D116=plotting!$I$40,plotting!$J$40,AND(D116&gt;plotting!$I$40,D116&lt;plotting!$I$41,D116&lt;plotting!$D$40),"na",D116=plotting!$I$41,plotting!$J$41,AND(D116&gt;plotting!$I$41,D116&lt;plotting!$I$42,D116&lt;plotting!$D$40),"na",D116=plotting!$I$42,plotting!$J$42,AND(D116&gt;plotting!$I$42,D116&lt;=plotting!$D$40),"na",AND(D116&gt;plotting!$D$40,D116&lt;=plotting!$C$49),"na",AND(D116&gt;plotting!$C$49,D116&lt;=plotting!$D$49),plotting!$E$49,D116&gt;plotting!$D$49,"na")</f>
        <v>na</v>
      </c>
      <c r="N116" s="11" cm="1">
        <f t="array" ref="N116">_xlfn.IFS(D116&lt;plotting!$C$32+2.5,"na",AND(D116&gt;=plotting!$C$32,D116&lt;plotting!$D$32),plotting!$G$32,AND(D116&gt;=plotting!$D$32,D116&lt;plotting!$C$33+2.5),"na",AND(D116&gt;=plotting!$C$33,D116&lt;plotting!$D$33),plotting!$G$33,AND(D116&gt;=plotting!$D$33,D116&lt;plotting!$C$34+2.5),"na",AND(D116&gt;=plotting!$C$34,D116&lt;plotting!$D$34),plotting!$G$34,AND(D116&gt;=plotting!$D$34,D116&lt;=plotting!$C$40),"na",AND(D116&gt;plotting!$C$40,D116&lt;=plotting!$D$40),plotting!$K$40,AND(D116&gt;plotting!$D$40,D116&lt;=plotting!$C$49),"na",AND(D116&gt;plotting!$C$49,D116&lt;=plotting!$F$49),plotting!$G$49,AND(D116&gt;plotting!$F$49,D116&lt;=plotting!$F$50),plotting!$G$50,AND(D116&gt;plotting!$F$50,D116&lt;=plotting!$F$51),plotting!$G$51,AND(D116&gt;plotting!$F$51,D116&lt;=plotting!$F$52),plotting!$G$52,AND(D116&gt;plotting!$F$52,D116&lt;=plotting!$F$53),plotting!$G$53,AND(D116&gt;plotting!$F$53,D116&lt;=plotting!$D$49),plotting!$G$54,D116&gt;plotting!$D$49,"na")</f>
        <v>0</v>
      </c>
      <c r="O116" s="11" t="str">
        <f>IF(AND(D116&gt;plotting!$C$40,D116&lt;=plotting!$D$40),plotting!$H$40,"na")</f>
        <v>na</v>
      </c>
      <c r="P116" t="str">
        <f>IF(AND(D116&gt;plotting!$C$40,D116&lt;=plotting!$D$40),plotting!$L$40,"na")</f>
        <v>na</v>
      </c>
      <c r="Q116" t="str">
        <f>IF(AND(D116&gt;plotting!$C$40,D116&lt;=plotting!$D$40),plotting!$J$43,"na")</f>
        <v>na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35">
      <c r="A117" s="11">
        <f>IF(plotting!$D$4&gt;0,plotting!$D$4,"na")</f>
        <v>5</v>
      </c>
      <c r="B117" s="11" t="str">
        <f>IF(plotting!$D$10&gt;0,plotting!$D$10,"na")</f>
        <v>idr4000_h24</v>
      </c>
      <c r="C117" s="11" t="str">
        <f>IF(plotting!$D$11&gt;0,plotting!$D$11,"na")</f>
        <v>t1</v>
      </c>
      <c r="D117" s="11">
        <v>58</v>
      </c>
      <c r="E117" s="11" t="str">
        <f>IF(plotting!$D$5&gt;0,plotting!$D$5,"na")</f>
        <v>M</v>
      </c>
      <c r="F117" s="11">
        <f>IF(plotting!$D$7&gt;0,plotting!$D$7,"na")</f>
        <v>180</v>
      </c>
      <c r="G117" s="11">
        <f>IF(plotting!$D$8&gt;0,plotting!$D$8,"na")</f>
        <v>74.599999999999994</v>
      </c>
      <c r="H117" s="11">
        <f>IF(AND(plotting!$D$6&gt;0,plotting!$D$12&gt;0),(plotting!$D$12-plotting!$D$6)/365,"na")</f>
        <v>23.183561643835617</v>
      </c>
      <c r="I117" s="11">
        <f>IF(plotting!$D$18&gt;0,plotting!$D$18,"na")</f>
        <v>18.8</v>
      </c>
      <c r="J117" s="11">
        <f>IF(plotting!$D$19&gt;0,plotting!$D$19,"na")</f>
        <v>66</v>
      </c>
      <c r="K117" s="11">
        <f>IF(plotting!$D$13&gt;0,plotting!$D$13*24,"na")</f>
        <v>9.4666666666666668</v>
      </c>
      <c r="L117" s="12" t="str" cm="1">
        <f t="array" ref="L117">_xlfn.IFS(D117&lt;plotting!$C$32+2.5,"na",AND(D117=plotting!$C$32+2.5,D117&lt;=plotting!$D$32),"sub_25.1",AND(D117=plotting!$C$32+3,D117&lt;=plotting!$D$32),"sub_25.2",AND(D117=plotting!$C$32+3.5,D117&lt;=plotting!$D$32),"sub_25.3",AND(D117=plotting!$C$32+4,D117&lt;=plotting!$D$32),"sub_25.4",AND(D117=plotting!$C$32+4.5,D117&lt;=plotting!$D$32),"sub_25.5",AND(D117=plotting!$C$32+5,D117&lt;plotting!$D$32),"sub_25.6",AND(D117&gt;=plotting!$D$32,D117&lt;plotting!$C$33+2.5),"na",AND(D117=plotting!$C$33+2.5,D117&lt;=plotting!$D$33),"sub_40.1",AND(D117=plotting!$C$33+3,D117&lt;=plotting!$D$33),"sub_40.2",AND(D117=plotting!$C$33+3.5,D117&lt;=plotting!$D$33),"sub_40.3",AND(D117=plotting!$C$33+4,D117&lt;=plotting!$D$33),"sub_40.4",AND(D117=plotting!$C$33+4.5,D117&lt;=plotting!$D$33),"sub_40.5",AND(D117=plotting!$C$33+5,D117&lt;plotting!$D$33),"sub_40.6",AND(D117&gt;=plotting!$D$33,D117&lt;plotting!$C$34+2.5),"na",AND(D117=plotting!$C$34+2.5,D117&lt;=plotting!$D$34),"new_40.1",AND(D117=plotting!$C$34+3,D117&lt;=plotting!$D$34),"new_40.2",AND(D117=plotting!$C$34+3.5,D117&lt;=plotting!$D$34),"new_40.3",AND(D117=plotting!$C$34+4,D117&lt;=plotting!$D$34),"new_40.4",AND(D117=plotting!$C$34+4.5,D117&lt;=plotting!$D$34),"new_40.5",AND(D117=plotting!$C$34+5,D117&lt;plotting!$D$34),"new_40.6",AND(D117&gt;=plotting!$D$34,D117&lt;=plotting!$C$40),"na",AND(D117=plotting!$C$40+0.5,D117&lt;=plotting!$D$40),"max.1",AND(D117=plotting!$C$40+1,D117&lt;=plotting!$D$40),"max.2",AND(D117=plotting!$C$40+1.5,D117&lt;=plotting!$D$40),"max.3",AND(D117=plotting!$C$40+2,D117&lt;=plotting!$D$40),"max.4",AND(D117=plotting!$C$40+2.5,D117&lt;=plotting!$D$40),"max.5",AND(D117=plotting!$C$40+3,D117&lt;=plotting!$D$40),"max.6",AND(D117=plotting!$C$40+3.5,D117&lt;=plotting!$D$40),"max.7",AND(D117=plotting!$C$40+4,D117&lt;=plotting!$D$40),"max.8",AND(D117=plotting!$C$40+4.5,D117&lt;=plotting!$D$40),"max.9",AND(D117=plotting!$C$40+5,D117&lt;=plotting!$D$40),"max.10",AND(D117=plotting!$C$40+5.5,D117&lt;=plotting!$D$40),"max.11",AND(D117=plotting!$C$40+6,D117&lt;=plotting!$D$40),"max.12",AND(D117=plotting!$C$40+6.5,D117&lt;=plotting!$D$40),"max.13",AND(D117=plotting!$C$40+7,D117&lt;=plotting!$D$40),"max.14",AND(D117=plotting!$C$40+7.5,D117&lt;=plotting!$D$40),"max.15",AND(D117=plotting!$C$40+8,D117&lt;=plotting!$D$40),"max.16",AND(D117=plotting!$C$40+8.5,D117&lt;=plotting!$D$40),"max.17",AND(D117=plotting!$C$40+9,D117&lt;=plotting!$D$40),"max.18",AND(D117=plotting!$C$40+9.5,D117&lt;=plotting!$D$40),"max.19",AND(D117=plotting!$C$40+10,D117&lt;=plotting!$D$40),"max.20",AND(D117=plotting!$C$40+10.5,D117&lt;=plotting!$D$40),"max.21",AND(D117=plotting!$C$40+11,D117&lt;=plotting!$D$40),"max.22",AND(D117=plotting!$C$40+11.5,D117&lt;=plotting!$D$40),"max.23",AND(D117=plotting!$C$40+12,D117&lt;=plotting!$D$40),"max.24",AND(D117=plotting!$C$40+12.5,D117&lt;=plotting!$D$40),"max.25",AND(D117=plotting!$C$40+13,D117&lt;=plotting!$D$40),"max.26",AND(D117=plotting!$C$40+13.5,D117&lt;=plotting!$D$40),"max.27",AND(D117=plotting!$C$40+14,D117&lt;=plotting!$D$40),"max.28",AND(D117=plotting!$C$40+14.5,D117&lt;=plotting!$D$40),"max.29",AND(D117=plotting!$C$40+15,D117&lt;=plotting!$D$40),"max.30",AND(D117&gt;plotting!$D$40,D117&lt;=plotting!$C$49),"na",AND(D117=plotting!$C$49+0.5,D117&lt;=plotting!$D$49),"per.1",AND(D117=plotting!$C$49+1,D117&lt;=plotting!$D$49),"per.2",AND(D117=plotting!$C$49+1.5,D117&lt;=plotting!$D$49),"per.3",AND(D117=plotting!$C$49+2,D117&lt;=plotting!$D$49),"per.4",AND(D117=plotting!$C$49+2.5,D117&lt;=plotting!$D$49),"per.5",AND(D117=plotting!$C$49+3,D117&lt;=plotting!$D$49),"per.6",AND(D117=plotting!$C$49+3.5,D117&lt;=plotting!$D$49),"per.7",AND(D117=plotting!$C$49+4,D117&lt;=plotting!$D$49),"per.8",AND(D117=plotting!$C$49+4.5,D117&lt;=plotting!$D$49),"per.9",AND(D117=plotting!$C$49+5,D117&lt;=plotting!$D$49),"per.10",AND(D117=plotting!$C$49+5.5,D117&lt;=plotting!$D$49),"per.11",AND(D117=plotting!$C$49+6,D117&lt;=plotting!$D$49),"per.12",AND(D117=plotting!$C$49+6.5,D117&lt;=plotting!$D$49),"per.13",AND(D117=plotting!$C$49+7,D117&lt;=plotting!$D$49),"per.14",AND(D117=plotting!$C$49+7.5,D117&lt;=plotting!$D$49),"per.15",AND(D117=plotting!$C$49+8,D117&lt;=plotting!$D$49),"per.16",AND(D117=plotting!$C$49+8.5,D117&lt;=plotting!$D$49),"per.17",AND(D117=plotting!$C$49+9,D117&lt;=plotting!$D$49),"per.18",AND(D117=plotting!$C$49+9.5,D117&lt;=plotting!$D$49),"per.19",AND(D117=plotting!$C$49+10,D117&lt;=plotting!$D$49),"per.20",AND(D117=plotting!$C$49+10.5,D117&lt;=plotting!$D$49),"per.21",AND(D117=plotting!$C$49+11,D117&lt;=plotting!$D$49),"per.22",AND(D117=plotting!$C$49+11.5,D117&lt;=plotting!$D$49),"per.23",AND(D117=plotting!$C$49+12,D117&lt;=plotting!$D$49),"per.24",AND(D117=plotting!$C$49+12.5,D117&lt;=plotting!$D$49),"per.25",AND(D117=plotting!$C$49+13,D117&lt;=plotting!$D$49),"per.26",AND(D117=plotting!$C$49+13.5,D117&lt;=plotting!$D$49),"per.27",AND(D117=plotting!$C$49+14,D117&lt;=plotting!$D$49),"per.28",AND(D117=plotting!$C$49+14.5,D117&lt;=plotting!$D$49),"per.29",AND(D117=plotting!$C$49+15,D117&lt;=plotting!$D$49),"per.30",D117&gt;plotting!$D$49,"na")</f>
        <v>na</v>
      </c>
      <c r="M117" s="11" t="str" cm="1">
        <f t="array" ref="M117">_xlfn.IFS(D117&lt;plotting!$C$32+2.5,"na",AND(D117&gt;=plotting!$C$32,D117&lt;plotting!$D$32),plotting!$F$32,AND(D117&gt;=plotting!$D$32,D117&lt;plotting!$C$33+2.5),"na",AND(D117&gt;=plotting!$C$33,D117&lt;plotting!$D$33),plotting!$F$33,AND(D117&gt;=plotting!$D$33,D117&lt;plotting!$C$34+2.5),"na",AND(D117&gt;=plotting!$C$34,D117&lt;plotting!$D$34),plotting!$F$34,AND(D117&gt;=plotting!$D$34,D117&lt;plotting!$I$40),"na",D117=plotting!$I$40,plotting!$J$40,AND(D117&gt;plotting!$I$40,D117&lt;plotting!$I$41,D117&lt;plotting!$D$40),"na",D117=plotting!$I$41,plotting!$J$41,AND(D117&gt;plotting!$I$41,D117&lt;plotting!$I$42,D117&lt;plotting!$D$40),"na",D117=plotting!$I$42,plotting!$J$42,AND(D117&gt;plotting!$I$42,D117&lt;=plotting!$D$40),"na",AND(D117&gt;plotting!$D$40,D117&lt;=plotting!$C$49),"na",AND(D117&gt;plotting!$C$49,D117&lt;=plotting!$D$49),plotting!$E$49,D117&gt;plotting!$D$49,"na")</f>
        <v>na</v>
      </c>
      <c r="N117" s="11" cm="1">
        <f t="array" ref="N117">_xlfn.IFS(D117&lt;plotting!$C$32+2.5,"na",AND(D117&gt;=plotting!$C$32,D117&lt;plotting!$D$32),plotting!$G$32,AND(D117&gt;=plotting!$D$32,D117&lt;plotting!$C$33+2.5),"na",AND(D117&gt;=plotting!$C$33,D117&lt;plotting!$D$33),plotting!$G$33,AND(D117&gt;=plotting!$D$33,D117&lt;plotting!$C$34+2.5),"na",AND(D117&gt;=plotting!$C$34,D117&lt;plotting!$D$34),plotting!$G$34,AND(D117&gt;=plotting!$D$34,D117&lt;=plotting!$C$40),"na",AND(D117&gt;plotting!$C$40,D117&lt;=plotting!$D$40),plotting!$K$40,AND(D117&gt;plotting!$D$40,D117&lt;=plotting!$C$49),"na",AND(D117&gt;plotting!$C$49,D117&lt;=plotting!$F$49),plotting!$G$49,AND(D117&gt;plotting!$F$49,D117&lt;=plotting!$F$50),plotting!$G$50,AND(D117&gt;plotting!$F$50,D117&lt;=plotting!$F$51),plotting!$G$51,AND(D117&gt;plotting!$F$51,D117&lt;=plotting!$F$52),plotting!$G$52,AND(D117&gt;plotting!$F$52,D117&lt;=plotting!$F$53),plotting!$G$53,AND(D117&gt;plotting!$F$53,D117&lt;=plotting!$D$49),plotting!$G$54,D117&gt;plotting!$D$49,"na")</f>
        <v>0</v>
      </c>
      <c r="O117" s="11" t="str">
        <f>IF(AND(D117&gt;plotting!$C$40,D117&lt;=plotting!$D$40),plotting!$H$40,"na")</f>
        <v>na</v>
      </c>
      <c r="P117" t="str">
        <f>IF(AND(D117&gt;plotting!$C$40,D117&lt;=plotting!$D$40),plotting!$L$40,"na")</f>
        <v>na</v>
      </c>
      <c r="Q117" t="str">
        <f>IF(AND(D117&gt;plotting!$C$40,D117&lt;=plotting!$D$40),plotting!$J$43,"na")</f>
        <v>na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35">
      <c r="A118" s="11">
        <f>IF(plotting!$D$4&gt;0,plotting!$D$4,"na")</f>
        <v>5</v>
      </c>
      <c r="B118" s="11" t="str">
        <f>IF(plotting!$D$10&gt;0,plotting!$D$10,"na")</f>
        <v>idr4000_h24</v>
      </c>
      <c r="C118" s="11" t="str">
        <f>IF(plotting!$D$11&gt;0,plotting!$D$11,"na")</f>
        <v>t1</v>
      </c>
      <c r="D118" s="11">
        <v>58.5</v>
      </c>
      <c r="E118" s="11" t="str">
        <f>IF(plotting!$D$5&gt;0,plotting!$D$5,"na")</f>
        <v>M</v>
      </c>
      <c r="F118" s="11">
        <f>IF(plotting!$D$7&gt;0,plotting!$D$7,"na")</f>
        <v>180</v>
      </c>
      <c r="G118" s="11">
        <f>IF(plotting!$D$8&gt;0,plotting!$D$8,"na")</f>
        <v>74.599999999999994</v>
      </c>
      <c r="H118" s="11">
        <f>IF(AND(plotting!$D$6&gt;0,plotting!$D$12&gt;0),(plotting!$D$12-plotting!$D$6)/365,"na")</f>
        <v>23.183561643835617</v>
      </c>
      <c r="I118" s="11">
        <f>IF(plotting!$D$18&gt;0,plotting!$D$18,"na")</f>
        <v>18.8</v>
      </c>
      <c r="J118" s="11">
        <f>IF(plotting!$D$19&gt;0,plotting!$D$19,"na")</f>
        <v>66</v>
      </c>
      <c r="K118" s="11">
        <f>IF(plotting!$D$13&gt;0,plotting!$D$13*24,"na")</f>
        <v>9.4666666666666668</v>
      </c>
      <c r="L118" s="12" t="str" cm="1">
        <f t="array" ref="L118">_xlfn.IFS(D118&lt;plotting!$C$32+2.5,"na",AND(D118=plotting!$C$32+2.5,D118&lt;=plotting!$D$32),"sub_25.1",AND(D118=plotting!$C$32+3,D118&lt;=plotting!$D$32),"sub_25.2",AND(D118=plotting!$C$32+3.5,D118&lt;=plotting!$D$32),"sub_25.3",AND(D118=plotting!$C$32+4,D118&lt;=plotting!$D$32),"sub_25.4",AND(D118=plotting!$C$32+4.5,D118&lt;=plotting!$D$32),"sub_25.5",AND(D118=plotting!$C$32+5,D118&lt;plotting!$D$32),"sub_25.6",AND(D118&gt;=plotting!$D$32,D118&lt;plotting!$C$33+2.5),"na",AND(D118=plotting!$C$33+2.5,D118&lt;=plotting!$D$33),"sub_40.1",AND(D118=plotting!$C$33+3,D118&lt;=plotting!$D$33),"sub_40.2",AND(D118=plotting!$C$33+3.5,D118&lt;=plotting!$D$33),"sub_40.3",AND(D118=plotting!$C$33+4,D118&lt;=plotting!$D$33),"sub_40.4",AND(D118=plotting!$C$33+4.5,D118&lt;=plotting!$D$33),"sub_40.5",AND(D118=plotting!$C$33+5,D118&lt;plotting!$D$33),"sub_40.6",AND(D118&gt;=plotting!$D$33,D118&lt;plotting!$C$34+2.5),"na",AND(D118=plotting!$C$34+2.5,D118&lt;=plotting!$D$34),"new_40.1",AND(D118=plotting!$C$34+3,D118&lt;=plotting!$D$34),"new_40.2",AND(D118=plotting!$C$34+3.5,D118&lt;=plotting!$D$34),"new_40.3",AND(D118=plotting!$C$34+4,D118&lt;=plotting!$D$34),"new_40.4",AND(D118=plotting!$C$34+4.5,D118&lt;=plotting!$D$34),"new_40.5",AND(D118=plotting!$C$34+5,D118&lt;plotting!$D$34),"new_40.6",AND(D118&gt;=plotting!$D$34,D118&lt;=plotting!$C$40),"na",AND(D118=plotting!$C$40+0.5,D118&lt;=plotting!$D$40),"max.1",AND(D118=plotting!$C$40+1,D118&lt;=plotting!$D$40),"max.2",AND(D118=plotting!$C$40+1.5,D118&lt;=plotting!$D$40),"max.3",AND(D118=plotting!$C$40+2,D118&lt;=plotting!$D$40),"max.4",AND(D118=plotting!$C$40+2.5,D118&lt;=plotting!$D$40),"max.5",AND(D118=plotting!$C$40+3,D118&lt;=plotting!$D$40),"max.6",AND(D118=plotting!$C$40+3.5,D118&lt;=plotting!$D$40),"max.7",AND(D118=plotting!$C$40+4,D118&lt;=plotting!$D$40),"max.8",AND(D118=plotting!$C$40+4.5,D118&lt;=plotting!$D$40),"max.9",AND(D118=plotting!$C$40+5,D118&lt;=plotting!$D$40),"max.10",AND(D118=plotting!$C$40+5.5,D118&lt;=plotting!$D$40),"max.11",AND(D118=plotting!$C$40+6,D118&lt;=plotting!$D$40),"max.12",AND(D118=plotting!$C$40+6.5,D118&lt;=plotting!$D$40),"max.13",AND(D118=plotting!$C$40+7,D118&lt;=plotting!$D$40),"max.14",AND(D118=plotting!$C$40+7.5,D118&lt;=plotting!$D$40),"max.15",AND(D118=plotting!$C$40+8,D118&lt;=plotting!$D$40),"max.16",AND(D118=plotting!$C$40+8.5,D118&lt;=plotting!$D$40),"max.17",AND(D118=plotting!$C$40+9,D118&lt;=plotting!$D$40),"max.18",AND(D118=plotting!$C$40+9.5,D118&lt;=plotting!$D$40),"max.19",AND(D118=plotting!$C$40+10,D118&lt;=plotting!$D$40),"max.20",AND(D118=plotting!$C$40+10.5,D118&lt;=plotting!$D$40),"max.21",AND(D118=plotting!$C$40+11,D118&lt;=plotting!$D$40),"max.22",AND(D118=plotting!$C$40+11.5,D118&lt;=plotting!$D$40),"max.23",AND(D118=plotting!$C$40+12,D118&lt;=plotting!$D$40),"max.24",AND(D118=plotting!$C$40+12.5,D118&lt;=plotting!$D$40),"max.25",AND(D118=plotting!$C$40+13,D118&lt;=plotting!$D$40),"max.26",AND(D118=plotting!$C$40+13.5,D118&lt;=plotting!$D$40),"max.27",AND(D118=plotting!$C$40+14,D118&lt;=plotting!$D$40),"max.28",AND(D118=plotting!$C$40+14.5,D118&lt;=plotting!$D$40),"max.29",AND(D118=plotting!$C$40+15,D118&lt;=plotting!$D$40),"max.30",AND(D118&gt;plotting!$D$40,D118&lt;=plotting!$C$49),"na",AND(D118=plotting!$C$49+0.5,D118&lt;=plotting!$D$49),"per.1",AND(D118=plotting!$C$49+1,D118&lt;=plotting!$D$49),"per.2",AND(D118=plotting!$C$49+1.5,D118&lt;=plotting!$D$49),"per.3",AND(D118=plotting!$C$49+2,D118&lt;=plotting!$D$49),"per.4",AND(D118=plotting!$C$49+2.5,D118&lt;=plotting!$D$49),"per.5",AND(D118=plotting!$C$49+3,D118&lt;=plotting!$D$49),"per.6",AND(D118=plotting!$C$49+3.5,D118&lt;=plotting!$D$49),"per.7",AND(D118=plotting!$C$49+4,D118&lt;=plotting!$D$49),"per.8",AND(D118=plotting!$C$49+4.5,D118&lt;=plotting!$D$49),"per.9",AND(D118=plotting!$C$49+5,D118&lt;=plotting!$D$49),"per.10",AND(D118=plotting!$C$49+5.5,D118&lt;=plotting!$D$49),"per.11",AND(D118=plotting!$C$49+6,D118&lt;=plotting!$D$49),"per.12",AND(D118=plotting!$C$49+6.5,D118&lt;=plotting!$D$49),"per.13",AND(D118=plotting!$C$49+7,D118&lt;=plotting!$D$49),"per.14",AND(D118=plotting!$C$49+7.5,D118&lt;=plotting!$D$49),"per.15",AND(D118=plotting!$C$49+8,D118&lt;=plotting!$D$49),"per.16",AND(D118=plotting!$C$49+8.5,D118&lt;=plotting!$D$49),"per.17",AND(D118=plotting!$C$49+9,D118&lt;=plotting!$D$49),"per.18",AND(D118=plotting!$C$49+9.5,D118&lt;=plotting!$D$49),"per.19",AND(D118=plotting!$C$49+10,D118&lt;=plotting!$D$49),"per.20",AND(D118=plotting!$C$49+10.5,D118&lt;=plotting!$D$49),"per.21",AND(D118=plotting!$C$49+11,D118&lt;=plotting!$D$49),"per.22",AND(D118=plotting!$C$49+11.5,D118&lt;=plotting!$D$49),"per.23",AND(D118=plotting!$C$49+12,D118&lt;=plotting!$D$49),"per.24",AND(D118=plotting!$C$49+12.5,D118&lt;=plotting!$D$49),"per.25",AND(D118=plotting!$C$49+13,D118&lt;=plotting!$D$49),"per.26",AND(D118=plotting!$C$49+13.5,D118&lt;=plotting!$D$49),"per.27",AND(D118=plotting!$C$49+14,D118&lt;=plotting!$D$49),"per.28",AND(D118=plotting!$C$49+14.5,D118&lt;=plotting!$D$49),"per.29",AND(D118=plotting!$C$49+15,D118&lt;=plotting!$D$49),"per.30",D118&gt;plotting!$D$49,"na")</f>
        <v>na</v>
      </c>
      <c r="M118" s="11" t="str" cm="1">
        <f t="array" ref="M118">_xlfn.IFS(D118&lt;plotting!$C$32+2.5,"na",AND(D118&gt;=plotting!$C$32,D118&lt;plotting!$D$32),plotting!$F$32,AND(D118&gt;=plotting!$D$32,D118&lt;plotting!$C$33+2.5),"na",AND(D118&gt;=plotting!$C$33,D118&lt;plotting!$D$33),plotting!$F$33,AND(D118&gt;=plotting!$D$33,D118&lt;plotting!$C$34+2.5),"na",AND(D118&gt;=plotting!$C$34,D118&lt;plotting!$D$34),plotting!$F$34,AND(D118&gt;=plotting!$D$34,D118&lt;plotting!$I$40),"na",D118=plotting!$I$40,plotting!$J$40,AND(D118&gt;plotting!$I$40,D118&lt;plotting!$I$41,D118&lt;plotting!$D$40),"na",D118=plotting!$I$41,plotting!$J$41,AND(D118&gt;plotting!$I$41,D118&lt;plotting!$I$42,D118&lt;plotting!$D$40),"na",D118=plotting!$I$42,plotting!$J$42,AND(D118&gt;plotting!$I$42,D118&lt;=plotting!$D$40),"na",AND(D118&gt;plotting!$D$40,D118&lt;=plotting!$C$49),"na",AND(D118&gt;plotting!$C$49,D118&lt;=plotting!$D$49),plotting!$E$49,D118&gt;plotting!$D$49,"na")</f>
        <v>na</v>
      </c>
      <c r="N118" s="11" cm="1">
        <f t="array" ref="N118">_xlfn.IFS(D118&lt;plotting!$C$32+2.5,"na",AND(D118&gt;=plotting!$C$32,D118&lt;plotting!$D$32),plotting!$G$32,AND(D118&gt;=plotting!$D$32,D118&lt;plotting!$C$33+2.5),"na",AND(D118&gt;=plotting!$C$33,D118&lt;plotting!$D$33),plotting!$G$33,AND(D118&gt;=plotting!$D$33,D118&lt;plotting!$C$34+2.5),"na",AND(D118&gt;=plotting!$C$34,D118&lt;plotting!$D$34),plotting!$G$34,AND(D118&gt;=plotting!$D$34,D118&lt;=plotting!$C$40),"na",AND(D118&gt;plotting!$C$40,D118&lt;=plotting!$D$40),plotting!$K$40,AND(D118&gt;plotting!$D$40,D118&lt;=plotting!$C$49),"na",AND(D118&gt;plotting!$C$49,D118&lt;=plotting!$F$49),plotting!$G$49,AND(D118&gt;plotting!$F$49,D118&lt;=plotting!$F$50),plotting!$G$50,AND(D118&gt;plotting!$F$50,D118&lt;=plotting!$F$51),plotting!$G$51,AND(D118&gt;plotting!$F$51,D118&lt;=plotting!$F$52),plotting!$G$52,AND(D118&gt;plotting!$F$52,D118&lt;=plotting!$F$53),plotting!$G$53,AND(D118&gt;plotting!$F$53,D118&lt;=plotting!$D$49),plotting!$G$54,D118&gt;plotting!$D$49,"na")</f>
        <v>0</v>
      </c>
      <c r="O118" s="11" t="str">
        <f>IF(AND(D118&gt;plotting!$C$40,D118&lt;=plotting!$D$40),plotting!$H$40,"na")</f>
        <v>na</v>
      </c>
      <c r="P118" t="str">
        <f>IF(AND(D118&gt;plotting!$C$40,D118&lt;=plotting!$D$40),plotting!$L$40,"na")</f>
        <v>na</v>
      </c>
      <c r="Q118" t="str">
        <f>IF(AND(D118&gt;plotting!$C$40,D118&lt;=plotting!$D$40),plotting!$J$43,"na")</f>
        <v>na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35">
      <c r="A119" s="11">
        <f>IF(plotting!$D$4&gt;0,plotting!$D$4,"na")</f>
        <v>5</v>
      </c>
      <c r="B119" s="11" t="str">
        <f>IF(plotting!$D$10&gt;0,plotting!$D$10,"na")</f>
        <v>idr4000_h24</v>
      </c>
      <c r="C119" s="11" t="str">
        <f>IF(plotting!$D$11&gt;0,plotting!$D$11,"na")</f>
        <v>t1</v>
      </c>
      <c r="D119" s="11">
        <v>59</v>
      </c>
      <c r="E119" s="11" t="str">
        <f>IF(plotting!$D$5&gt;0,plotting!$D$5,"na")</f>
        <v>M</v>
      </c>
      <c r="F119" s="11">
        <f>IF(plotting!$D$7&gt;0,plotting!$D$7,"na")</f>
        <v>180</v>
      </c>
      <c r="G119" s="11">
        <f>IF(plotting!$D$8&gt;0,plotting!$D$8,"na")</f>
        <v>74.599999999999994</v>
      </c>
      <c r="H119" s="11">
        <f>IF(AND(plotting!$D$6&gt;0,plotting!$D$12&gt;0),(plotting!$D$12-plotting!$D$6)/365,"na")</f>
        <v>23.183561643835617</v>
      </c>
      <c r="I119" s="11">
        <f>IF(plotting!$D$18&gt;0,plotting!$D$18,"na")</f>
        <v>18.8</v>
      </c>
      <c r="J119" s="11">
        <f>IF(plotting!$D$19&gt;0,plotting!$D$19,"na")</f>
        <v>66</v>
      </c>
      <c r="K119" s="11">
        <f>IF(plotting!$D$13&gt;0,plotting!$D$13*24,"na")</f>
        <v>9.4666666666666668</v>
      </c>
      <c r="L119" s="12" t="str" cm="1">
        <f t="array" ref="L119">_xlfn.IFS(D119&lt;plotting!$C$32+2.5,"na",AND(D119=plotting!$C$32+2.5,D119&lt;=plotting!$D$32),"sub_25.1",AND(D119=plotting!$C$32+3,D119&lt;=plotting!$D$32),"sub_25.2",AND(D119=plotting!$C$32+3.5,D119&lt;=plotting!$D$32),"sub_25.3",AND(D119=plotting!$C$32+4,D119&lt;=plotting!$D$32),"sub_25.4",AND(D119=plotting!$C$32+4.5,D119&lt;=plotting!$D$32),"sub_25.5",AND(D119=plotting!$C$32+5,D119&lt;plotting!$D$32),"sub_25.6",AND(D119&gt;=plotting!$D$32,D119&lt;plotting!$C$33+2.5),"na",AND(D119=plotting!$C$33+2.5,D119&lt;=plotting!$D$33),"sub_40.1",AND(D119=plotting!$C$33+3,D119&lt;=plotting!$D$33),"sub_40.2",AND(D119=plotting!$C$33+3.5,D119&lt;=plotting!$D$33),"sub_40.3",AND(D119=plotting!$C$33+4,D119&lt;=plotting!$D$33),"sub_40.4",AND(D119=plotting!$C$33+4.5,D119&lt;=plotting!$D$33),"sub_40.5",AND(D119=plotting!$C$33+5,D119&lt;plotting!$D$33),"sub_40.6",AND(D119&gt;=plotting!$D$33,D119&lt;plotting!$C$34+2.5),"na",AND(D119=plotting!$C$34+2.5,D119&lt;=plotting!$D$34),"new_40.1",AND(D119=plotting!$C$34+3,D119&lt;=plotting!$D$34),"new_40.2",AND(D119=plotting!$C$34+3.5,D119&lt;=plotting!$D$34),"new_40.3",AND(D119=plotting!$C$34+4,D119&lt;=plotting!$D$34),"new_40.4",AND(D119=plotting!$C$34+4.5,D119&lt;=plotting!$D$34),"new_40.5",AND(D119=plotting!$C$34+5,D119&lt;plotting!$D$34),"new_40.6",AND(D119&gt;=plotting!$D$34,D119&lt;=plotting!$C$40),"na",AND(D119=plotting!$C$40+0.5,D119&lt;=plotting!$D$40),"max.1",AND(D119=plotting!$C$40+1,D119&lt;=plotting!$D$40),"max.2",AND(D119=plotting!$C$40+1.5,D119&lt;=plotting!$D$40),"max.3",AND(D119=plotting!$C$40+2,D119&lt;=plotting!$D$40),"max.4",AND(D119=plotting!$C$40+2.5,D119&lt;=plotting!$D$40),"max.5",AND(D119=plotting!$C$40+3,D119&lt;=plotting!$D$40),"max.6",AND(D119=plotting!$C$40+3.5,D119&lt;=plotting!$D$40),"max.7",AND(D119=plotting!$C$40+4,D119&lt;=plotting!$D$40),"max.8",AND(D119=plotting!$C$40+4.5,D119&lt;=plotting!$D$40),"max.9",AND(D119=plotting!$C$40+5,D119&lt;=plotting!$D$40),"max.10",AND(D119=plotting!$C$40+5.5,D119&lt;=plotting!$D$40),"max.11",AND(D119=plotting!$C$40+6,D119&lt;=plotting!$D$40),"max.12",AND(D119=plotting!$C$40+6.5,D119&lt;=plotting!$D$40),"max.13",AND(D119=plotting!$C$40+7,D119&lt;=plotting!$D$40),"max.14",AND(D119=plotting!$C$40+7.5,D119&lt;=plotting!$D$40),"max.15",AND(D119=plotting!$C$40+8,D119&lt;=plotting!$D$40),"max.16",AND(D119=plotting!$C$40+8.5,D119&lt;=plotting!$D$40),"max.17",AND(D119=plotting!$C$40+9,D119&lt;=plotting!$D$40),"max.18",AND(D119=plotting!$C$40+9.5,D119&lt;=plotting!$D$40),"max.19",AND(D119=plotting!$C$40+10,D119&lt;=plotting!$D$40),"max.20",AND(D119=plotting!$C$40+10.5,D119&lt;=plotting!$D$40),"max.21",AND(D119=plotting!$C$40+11,D119&lt;=plotting!$D$40),"max.22",AND(D119=plotting!$C$40+11.5,D119&lt;=plotting!$D$40),"max.23",AND(D119=plotting!$C$40+12,D119&lt;=plotting!$D$40),"max.24",AND(D119=plotting!$C$40+12.5,D119&lt;=plotting!$D$40),"max.25",AND(D119=plotting!$C$40+13,D119&lt;=plotting!$D$40),"max.26",AND(D119=plotting!$C$40+13.5,D119&lt;=plotting!$D$40),"max.27",AND(D119=plotting!$C$40+14,D119&lt;=plotting!$D$40),"max.28",AND(D119=plotting!$C$40+14.5,D119&lt;=plotting!$D$40),"max.29",AND(D119=plotting!$C$40+15,D119&lt;=plotting!$D$40),"max.30",AND(D119&gt;plotting!$D$40,D119&lt;=plotting!$C$49),"na",AND(D119=plotting!$C$49+0.5,D119&lt;=plotting!$D$49),"per.1",AND(D119=plotting!$C$49+1,D119&lt;=plotting!$D$49),"per.2",AND(D119=plotting!$C$49+1.5,D119&lt;=plotting!$D$49),"per.3",AND(D119=plotting!$C$49+2,D119&lt;=plotting!$D$49),"per.4",AND(D119=plotting!$C$49+2.5,D119&lt;=plotting!$D$49),"per.5",AND(D119=plotting!$C$49+3,D119&lt;=plotting!$D$49),"per.6",AND(D119=plotting!$C$49+3.5,D119&lt;=plotting!$D$49),"per.7",AND(D119=plotting!$C$49+4,D119&lt;=plotting!$D$49),"per.8",AND(D119=plotting!$C$49+4.5,D119&lt;=plotting!$D$49),"per.9",AND(D119=plotting!$C$49+5,D119&lt;=plotting!$D$49),"per.10",AND(D119=plotting!$C$49+5.5,D119&lt;=plotting!$D$49),"per.11",AND(D119=plotting!$C$49+6,D119&lt;=plotting!$D$49),"per.12",AND(D119=plotting!$C$49+6.5,D119&lt;=plotting!$D$49),"per.13",AND(D119=plotting!$C$49+7,D119&lt;=plotting!$D$49),"per.14",AND(D119=plotting!$C$49+7.5,D119&lt;=plotting!$D$49),"per.15",AND(D119=plotting!$C$49+8,D119&lt;=plotting!$D$49),"per.16",AND(D119=plotting!$C$49+8.5,D119&lt;=plotting!$D$49),"per.17",AND(D119=plotting!$C$49+9,D119&lt;=plotting!$D$49),"per.18",AND(D119=plotting!$C$49+9.5,D119&lt;=plotting!$D$49),"per.19",AND(D119=plotting!$C$49+10,D119&lt;=plotting!$D$49),"per.20",AND(D119=plotting!$C$49+10.5,D119&lt;=plotting!$D$49),"per.21",AND(D119=plotting!$C$49+11,D119&lt;=plotting!$D$49),"per.22",AND(D119=plotting!$C$49+11.5,D119&lt;=plotting!$D$49),"per.23",AND(D119=plotting!$C$49+12,D119&lt;=plotting!$D$49),"per.24",AND(D119=plotting!$C$49+12.5,D119&lt;=plotting!$D$49),"per.25",AND(D119=plotting!$C$49+13,D119&lt;=plotting!$D$49),"per.26",AND(D119=plotting!$C$49+13.5,D119&lt;=plotting!$D$49),"per.27",AND(D119=plotting!$C$49+14,D119&lt;=plotting!$D$49),"per.28",AND(D119=plotting!$C$49+14.5,D119&lt;=plotting!$D$49),"per.29",AND(D119=plotting!$C$49+15,D119&lt;=plotting!$D$49),"per.30",D119&gt;plotting!$D$49,"na")</f>
        <v>na</v>
      </c>
      <c r="M119" s="11" t="str" cm="1">
        <f t="array" ref="M119">_xlfn.IFS(D119&lt;plotting!$C$32+2.5,"na",AND(D119&gt;=plotting!$C$32,D119&lt;plotting!$D$32),plotting!$F$32,AND(D119&gt;=plotting!$D$32,D119&lt;plotting!$C$33+2.5),"na",AND(D119&gt;=plotting!$C$33,D119&lt;plotting!$D$33),plotting!$F$33,AND(D119&gt;=plotting!$D$33,D119&lt;plotting!$C$34+2.5),"na",AND(D119&gt;=plotting!$C$34,D119&lt;plotting!$D$34),plotting!$F$34,AND(D119&gt;=plotting!$D$34,D119&lt;plotting!$I$40),"na",D119=plotting!$I$40,plotting!$J$40,AND(D119&gt;plotting!$I$40,D119&lt;plotting!$I$41,D119&lt;plotting!$D$40),"na",D119=plotting!$I$41,plotting!$J$41,AND(D119&gt;plotting!$I$41,D119&lt;plotting!$I$42,D119&lt;plotting!$D$40),"na",D119=plotting!$I$42,plotting!$J$42,AND(D119&gt;plotting!$I$42,D119&lt;=plotting!$D$40),"na",AND(D119&gt;plotting!$D$40,D119&lt;=plotting!$C$49),"na",AND(D119&gt;plotting!$C$49,D119&lt;=plotting!$D$49),plotting!$E$49,D119&gt;plotting!$D$49,"na")</f>
        <v>na</v>
      </c>
      <c r="N119" s="11" cm="1">
        <f t="array" ref="N119">_xlfn.IFS(D119&lt;plotting!$C$32+2.5,"na",AND(D119&gt;=plotting!$C$32,D119&lt;plotting!$D$32),plotting!$G$32,AND(D119&gt;=plotting!$D$32,D119&lt;plotting!$C$33+2.5),"na",AND(D119&gt;=plotting!$C$33,D119&lt;plotting!$D$33),plotting!$G$33,AND(D119&gt;=plotting!$D$33,D119&lt;plotting!$C$34+2.5),"na",AND(D119&gt;=plotting!$C$34,D119&lt;plotting!$D$34),plotting!$G$34,AND(D119&gt;=plotting!$D$34,D119&lt;=plotting!$C$40),"na",AND(D119&gt;plotting!$C$40,D119&lt;=plotting!$D$40),plotting!$K$40,AND(D119&gt;plotting!$D$40,D119&lt;=plotting!$C$49),"na",AND(D119&gt;plotting!$C$49,D119&lt;=plotting!$F$49),plotting!$G$49,AND(D119&gt;plotting!$F$49,D119&lt;=plotting!$F$50),plotting!$G$50,AND(D119&gt;plotting!$F$50,D119&lt;=plotting!$F$51),plotting!$G$51,AND(D119&gt;plotting!$F$51,D119&lt;=plotting!$F$52),plotting!$G$52,AND(D119&gt;plotting!$F$52,D119&lt;=plotting!$F$53),plotting!$G$53,AND(D119&gt;plotting!$F$53,D119&lt;=plotting!$D$49),plotting!$G$54,D119&gt;plotting!$D$49,"na")</f>
        <v>0</v>
      </c>
      <c r="O119" s="11" t="str">
        <f>IF(AND(D119&gt;plotting!$C$40,D119&lt;=plotting!$D$40),plotting!$H$40,"na")</f>
        <v>na</v>
      </c>
      <c r="P119" t="str">
        <f>IF(AND(D119&gt;plotting!$C$40,D119&lt;=plotting!$D$40),plotting!$L$40,"na")</f>
        <v>na</v>
      </c>
      <c r="Q119" t="str">
        <f>IF(AND(D119&gt;plotting!$C$40,D119&lt;=plotting!$D$40),plotting!$J$43,"na")</f>
        <v>na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35">
      <c r="A120" s="11">
        <f>IF(plotting!$D$4&gt;0,plotting!$D$4,"na")</f>
        <v>5</v>
      </c>
      <c r="B120" s="11" t="str">
        <f>IF(plotting!$D$10&gt;0,plotting!$D$10,"na")</f>
        <v>idr4000_h24</v>
      </c>
      <c r="C120" s="11" t="str">
        <f>IF(plotting!$D$11&gt;0,plotting!$D$11,"na")</f>
        <v>t1</v>
      </c>
      <c r="D120" s="11">
        <v>59.5</v>
      </c>
      <c r="E120" s="11" t="str">
        <f>IF(plotting!$D$5&gt;0,plotting!$D$5,"na")</f>
        <v>M</v>
      </c>
      <c r="F120" s="11">
        <f>IF(plotting!$D$7&gt;0,plotting!$D$7,"na")</f>
        <v>180</v>
      </c>
      <c r="G120" s="11">
        <f>IF(plotting!$D$8&gt;0,plotting!$D$8,"na")</f>
        <v>74.599999999999994</v>
      </c>
      <c r="H120" s="11">
        <f>IF(AND(plotting!$D$6&gt;0,plotting!$D$12&gt;0),(plotting!$D$12-plotting!$D$6)/365,"na")</f>
        <v>23.183561643835617</v>
      </c>
      <c r="I120" s="11">
        <f>IF(plotting!$D$18&gt;0,plotting!$D$18,"na")</f>
        <v>18.8</v>
      </c>
      <c r="J120" s="11">
        <f>IF(plotting!$D$19&gt;0,plotting!$D$19,"na")</f>
        <v>66</v>
      </c>
      <c r="K120" s="11">
        <f>IF(plotting!$D$13&gt;0,plotting!$D$13*24,"na")</f>
        <v>9.4666666666666668</v>
      </c>
      <c r="L120" s="12" t="str" cm="1">
        <f t="array" ref="L120">_xlfn.IFS(D120&lt;plotting!$C$32+2.5,"na",AND(D120=plotting!$C$32+2.5,D120&lt;=plotting!$D$32),"sub_25.1",AND(D120=plotting!$C$32+3,D120&lt;=plotting!$D$32),"sub_25.2",AND(D120=plotting!$C$32+3.5,D120&lt;=plotting!$D$32),"sub_25.3",AND(D120=plotting!$C$32+4,D120&lt;=plotting!$D$32),"sub_25.4",AND(D120=plotting!$C$32+4.5,D120&lt;=plotting!$D$32),"sub_25.5",AND(D120=plotting!$C$32+5,D120&lt;plotting!$D$32),"sub_25.6",AND(D120&gt;=plotting!$D$32,D120&lt;plotting!$C$33+2.5),"na",AND(D120=plotting!$C$33+2.5,D120&lt;=plotting!$D$33),"sub_40.1",AND(D120=plotting!$C$33+3,D120&lt;=plotting!$D$33),"sub_40.2",AND(D120=plotting!$C$33+3.5,D120&lt;=plotting!$D$33),"sub_40.3",AND(D120=plotting!$C$33+4,D120&lt;=plotting!$D$33),"sub_40.4",AND(D120=plotting!$C$33+4.5,D120&lt;=plotting!$D$33),"sub_40.5",AND(D120=plotting!$C$33+5,D120&lt;plotting!$D$33),"sub_40.6",AND(D120&gt;=plotting!$D$33,D120&lt;plotting!$C$34+2.5),"na",AND(D120=plotting!$C$34+2.5,D120&lt;=plotting!$D$34),"new_40.1",AND(D120=plotting!$C$34+3,D120&lt;=plotting!$D$34),"new_40.2",AND(D120=plotting!$C$34+3.5,D120&lt;=plotting!$D$34),"new_40.3",AND(D120=plotting!$C$34+4,D120&lt;=plotting!$D$34),"new_40.4",AND(D120=plotting!$C$34+4.5,D120&lt;=plotting!$D$34),"new_40.5",AND(D120=plotting!$C$34+5,D120&lt;plotting!$D$34),"new_40.6",AND(D120&gt;=plotting!$D$34,D120&lt;=plotting!$C$40),"na",AND(D120=plotting!$C$40+0.5,D120&lt;=plotting!$D$40),"max.1",AND(D120=plotting!$C$40+1,D120&lt;=plotting!$D$40),"max.2",AND(D120=plotting!$C$40+1.5,D120&lt;=plotting!$D$40),"max.3",AND(D120=plotting!$C$40+2,D120&lt;=plotting!$D$40),"max.4",AND(D120=plotting!$C$40+2.5,D120&lt;=plotting!$D$40),"max.5",AND(D120=plotting!$C$40+3,D120&lt;=plotting!$D$40),"max.6",AND(D120=plotting!$C$40+3.5,D120&lt;=plotting!$D$40),"max.7",AND(D120=plotting!$C$40+4,D120&lt;=plotting!$D$40),"max.8",AND(D120=plotting!$C$40+4.5,D120&lt;=plotting!$D$40),"max.9",AND(D120=plotting!$C$40+5,D120&lt;=plotting!$D$40),"max.10",AND(D120=plotting!$C$40+5.5,D120&lt;=plotting!$D$40),"max.11",AND(D120=plotting!$C$40+6,D120&lt;=plotting!$D$40),"max.12",AND(D120=plotting!$C$40+6.5,D120&lt;=plotting!$D$40),"max.13",AND(D120=plotting!$C$40+7,D120&lt;=plotting!$D$40),"max.14",AND(D120=plotting!$C$40+7.5,D120&lt;=plotting!$D$40),"max.15",AND(D120=plotting!$C$40+8,D120&lt;=plotting!$D$40),"max.16",AND(D120=plotting!$C$40+8.5,D120&lt;=plotting!$D$40),"max.17",AND(D120=plotting!$C$40+9,D120&lt;=plotting!$D$40),"max.18",AND(D120=plotting!$C$40+9.5,D120&lt;=plotting!$D$40),"max.19",AND(D120=plotting!$C$40+10,D120&lt;=plotting!$D$40),"max.20",AND(D120=plotting!$C$40+10.5,D120&lt;=plotting!$D$40),"max.21",AND(D120=plotting!$C$40+11,D120&lt;=plotting!$D$40),"max.22",AND(D120=plotting!$C$40+11.5,D120&lt;=plotting!$D$40),"max.23",AND(D120=plotting!$C$40+12,D120&lt;=plotting!$D$40),"max.24",AND(D120=plotting!$C$40+12.5,D120&lt;=plotting!$D$40),"max.25",AND(D120=plotting!$C$40+13,D120&lt;=plotting!$D$40),"max.26",AND(D120=plotting!$C$40+13.5,D120&lt;=plotting!$D$40),"max.27",AND(D120=plotting!$C$40+14,D120&lt;=plotting!$D$40),"max.28",AND(D120=plotting!$C$40+14.5,D120&lt;=plotting!$D$40),"max.29",AND(D120=plotting!$C$40+15,D120&lt;=plotting!$D$40),"max.30",AND(D120&gt;plotting!$D$40,D120&lt;=plotting!$C$49),"na",AND(D120=plotting!$C$49+0.5,D120&lt;=plotting!$D$49),"per.1",AND(D120=plotting!$C$49+1,D120&lt;=plotting!$D$49),"per.2",AND(D120=plotting!$C$49+1.5,D120&lt;=plotting!$D$49),"per.3",AND(D120=plotting!$C$49+2,D120&lt;=plotting!$D$49),"per.4",AND(D120=plotting!$C$49+2.5,D120&lt;=plotting!$D$49),"per.5",AND(D120=plotting!$C$49+3,D120&lt;=plotting!$D$49),"per.6",AND(D120=plotting!$C$49+3.5,D120&lt;=plotting!$D$49),"per.7",AND(D120=plotting!$C$49+4,D120&lt;=plotting!$D$49),"per.8",AND(D120=plotting!$C$49+4.5,D120&lt;=plotting!$D$49),"per.9",AND(D120=plotting!$C$49+5,D120&lt;=plotting!$D$49),"per.10",AND(D120=plotting!$C$49+5.5,D120&lt;=plotting!$D$49),"per.11",AND(D120=plotting!$C$49+6,D120&lt;=plotting!$D$49),"per.12",AND(D120=plotting!$C$49+6.5,D120&lt;=plotting!$D$49),"per.13",AND(D120=plotting!$C$49+7,D120&lt;=plotting!$D$49),"per.14",AND(D120=plotting!$C$49+7.5,D120&lt;=plotting!$D$49),"per.15",AND(D120=plotting!$C$49+8,D120&lt;=plotting!$D$49),"per.16",AND(D120=plotting!$C$49+8.5,D120&lt;=plotting!$D$49),"per.17",AND(D120=plotting!$C$49+9,D120&lt;=plotting!$D$49),"per.18",AND(D120=plotting!$C$49+9.5,D120&lt;=plotting!$D$49),"per.19",AND(D120=plotting!$C$49+10,D120&lt;=plotting!$D$49),"per.20",AND(D120=plotting!$C$49+10.5,D120&lt;=plotting!$D$49),"per.21",AND(D120=plotting!$C$49+11,D120&lt;=plotting!$D$49),"per.22",AND(D120=plotting!$C$49+11.5,D120&lt;=plotting!$D$49),"per.23",AND(D120=plotting!$C$49+12,D120&lt;=plotting!$D$49),"per.24",AND(D120=plotting!$C$49+12.5,D120&lt;=plotting!$D$49),"per.25",AND(D120=plotting!$C$49+13,D120&lt;=plotting!$D$49),"per.26",AND(D120=plotting!$C$49+13.5,D120&lt;=plotting!$D$49),"per.27",AND(D120=plotting!$C$49+14,D120&lt;=plotting!$D$49),"per.28",AND(D120=plotting!$C$49+14.5,D120&lt;=plotting!$D$49),"per.29",AND(D120=plotting!$C$49+15,D120&lt;=plotting!$D$49),"per.30",D120&gt;plotting!$D$49,"na")</f>
        <v>na</v>
      </c>
      <c r="M120" s="11" t="str" cm="1">
        <f t="array" ref="M120">_xlfn.IFS(D120&lt;plotting!$C$32+2.5,"na",AND(D120&gt;=plotting!$C$32,D120&lt;plotting!$D$32),plotting!$F$32,AND(D120&gt;=plotting!$D$32,D120&lt;plotting!$C$33+2.5),"na",AND(D120&gt;=plotting!$C$33,D120&lt;plotting!$D$33),plotting!$F$33,AND(D120&gt;=plotting!$D$33,D120&lt;plotting!$C$34+2.5),"na",AND(D120&gt;=plotting!$C$34,D120&lt;plotting!$D$34),plotting!$F$34,AND(D120&gt;=plotting!$D$34,D120&lt;plotting!$I$40),"na",D120=plotting!$I$40,plotting!$J$40,AND(D120&gt;plotting!$I$40,D120&lt;plotting!$I$41,D120&lt;plotting!$D$40),"na",D120=plotting!$I$41,plotting!$J$41,AND(D120&gt;plotting!$I$41,D120&lt;plotting!$I$42,D120&lt;plotting!$D$40),"na",D120=plotting!$I$42,plotting!$J$42,AND(D120&gt;plotting!$I$42,D120&lt;=plotting!$D$40),"na",AND(D120&gt;plotting!$D$40,D120&lt;=plotting!$C$49),"na",AND(D120&gt;plotting!$C$49,D120&lt;=plotting!$D$49),plotting!$E$49,D120&gt;plotting!$D$49,"na")</f>
        <v>na</v>
      </c>
      <c r="N120" s="11" cm="1">
        <f t="array" ref="N120">_xlfn.IFS(D120&lt;plotting!$C$32+2.5,"na",AND(D120&gt;=plotting!$C$32,D120&lt;plotting!$D$32),plotting!$G$32,AND(D120&gt;=plotting!$D$32,D120&lt;plotting!$C$33+2.5),"na",AND(D120&gt;=plotting!$C$33,D120&lt;plotting!$D$33),plotting!$G$33,AND(D120&gt;=plotting!$D$33,D120&lt;plotting!$C$34+2.5),"na",AND(D120&gt;=plotting!$C$34,D120&lt;plotting!$D$34),plotting!$G$34,AND(D120&gt;=plotting!$D$34,D120&lt;=plotting!$C$40),"na",AND(D120&gt;plotting!$C$40,D120&lt;=plotting!$D$40),plotting!$K$40,AND(D120&gt;plotting!$D$40,D120&lt;=plotting!$C$49),"na",AND(D120&gt;plotting!$C$49,D120&lt;=plotting!$F$49),plotting!$G$49,AND(D120&gt;plotting!$F$49,D120&lt;=plotting!$F$50),plotting!$G$50,AND(D120&gt;plotting!$F$50,D120&lt;=plotting!$F$51),plotting!$G$51,AND(D120&gt;plotting!$F$51,D120&lt;=plotting!$F$52),plotting!$G$52,AND(D120&gt;plotting!$F$52,D120&lt;=plotting!$F$53),plotting!$G$53,AND(D120&gt;plotting!$F$53,D120&lt;=plotting!$D$49),plotting!$G$54,D120&gt;plotting!$D$49,"na")</f>
        <v>0</v>
      </c>
      <c r="O120" s="11" t="str">
        <f>IF(AND(D120&gt;plotting!$C$40,D120&lt;=plotting!$D$40),plotting!$H$40,"na")</f>
        <v>na</v>
      </c>
      <c r="P120" t="str">
        <f>IF(AND(D120&gt;plotting!$C$40,D120&lt;=plotting!$D$40),plotting!$L$40,"na")</f>
        <v>na</v>
      </c>
      <c r="Q120" t="str">
        <f>IF(AND(D120&gt;plotting!$C$40,D120&lt;=plotting!$D$40),plotting!$J$43,"na")</f>
        <v>na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35">
      <c r="A121" s="11">
        <f>IF(plotting!$D$4&gt;0,plotting!$D$4,"na")</f>
        <v>5</v>
      </c>
      <c r="B121" s="11" t="str">
        <f>IF(plotting!$D$10&gt;0,plotting!$D$10,"na")</f>
        <v>idr4000_h24</v>
      </c>
      <c r="C121" s="11" t="str">
        <f>IF(plotting!$D$11&gt;0,plotting!$D$11,"na")</f>
        <v>t1</v>
      </c>
      <c r="D121" s="11">
        <v>60</v>
      </c>
      <c r="E121" s="11" t="str">
        <f>IF(plotting!$D$5&gt;0,plotting!$D$5,"na")</f>
        <v>M</v>
      </c>
      <c r="F121" s="11">
        <f>IF(plotting!$D$7&gt;0,plotting!$D$7,"na")</f>
        <v>180</v>
      </c>
      <c r="G121" s="11">
        <f>IF(plotting!$D$8&gt;0,plotting!$D$8,"na")</f>
        <v>74.599999999999994</v>
      </c>
      <c r="H121" s="11">
        <f>IF(AND(plotting!$D$6&gt;0,plotting!$D$12&gt;0),(plotting!$D$12-plotting!$D$6)/365,"na")</f>
        <v>23.183561643835617</v>
      </c>
      <c r="I121" s="11">
        <f>IF(plotting!$D$18&gt;0,plotting!$D$18,"na")</f>
        <v>18.8</v>
      </c>
      <c r="J121" s="11">
        <f>IF(plotting!$D$19&gt;0,plotting!$D$19,"na")</f>
        <v>66</v>
      </c>
      <c r="K121" s="11">
        <f>IF(plotting!$D$13&gt;0,plotting!$D$13*24,"na")</f>
        <v>9.4666666666666668</v>
      </c>
      <c r="L121" s="12" t="str" cm="1">
        <f t="array" ref="L121">_xlfn.IFS(D121&lt;plotting!$C$32+2.5,"na",AND(D121=plotting!$C$32+2.5,D121&lt;=plotting!$D$32),"sub_25.1",AND(D121=plotting!$C$32+3,D121&lt;=plotting!$D$32),"sub_25.2",AND(D121=plotting!$C$32+3.5,D121&lt;=plotting!$D$32),"sub_25.3",AND(D121=plotting!$C$32+4,D121&lt;=plotting!$D$32),"sub_25.4",AND(D121=plotting!$C$32+4.5,D121&lt;=plotting!$D$32),"sub_25.5",AND(D121=plotting!$C$32+5,D121&lt;plotting!$D$32),"sub_25.6",AND(D121&gt;=plotting!$D$32,D121&lt;plotting!$C$33+2.5),"na",AND(D121=plotting!$C$33+2.5,D121&lt;=plotting!$D$33),"sub_40.1",AND(D121=plotting!$C$33+3,D121&lt;=plotting!$D$33),"sub_40.2",AND(D121=plotting!$C$33+3.5,D121&lt;=plotting!$D$33),"sub_40.3",AND(D121=plotting!$C$33+4,D121&lt;=plotting!$D$33),"sub_40.4",AND(D121=plotting!$C$33+4.5,D121&lt;=plotting!$D$33),"sub_40.5",AND(D121=plotting!$C$33+5,D121&lt;plotting!$D$33),"sub_40.6",AND(D121&gt;=plotting!$D$33,D121&lt;plotting!$C$34+2.5),"na",AND(D121=plotting!$C$34+2.5,D121&lt;=plotting!$D$34),"new_40.1",AND(D121=plotting!$C$34+3,D121&lt;=plotting!$D$34),"new_40.2",AND(D121=plotting!$C$34+3.5,D121&lt;=plotting!$D$34),"new_40.3",AND(D121=plotting!$C$34+4,D121&lt;=plotting!$D$34),"new_40.4",AND(D121=plotting!$C$34+4.5,D121&lt;=plotting!$D$34),"new_40.5",AND(D121=plotting!$C$34+5,D121&lt;plotting!$D$34),"new_40.6",AND(D121&gt;=plotting!$D$34,D121&lt;=plotting!$C$40),"na",AND(D121=plotting!$C$40+0.5,D121&lt;=plotting!$D$40),"max.1",AND(D121=plotting!$C$40+1,D121&lt;=plotting!$D$40),"max.2",AND(D121=plotting!$C$40+1.5,D121&lt;=plotting!$D$40),"max.3",AND(D121=plotting!$C$40+2,D121&lt;=plotting!$D$40),"max.4",AND(D121=plotting!$C$40+2.5,D121&lt;=plotting!$D$40),"max.5",AND(D121=plotting!$C$40+3,D121&lt;=plotting!$D$40),"max.6",AND(D121=plotting!$C$40+3.5,D121&lt;=plotting!$D$40),"max.7",AND(D121=plotting!$C$40+4,D121&lt;=plotting!$D$40),"max.8",AND(D121=plotting!$C$40+4.5,D121&lt;=plotting!$D$40),"max.9",AND(D121=plotting!$C$40+5,D121&lt;=plotting!$D$40),"max.10",AND(D121=plotting!$C$40+5.5,D121&lt;=plotting!$D$40),"max.11",AND(D121=plotting!$C$40+6,D121&lt;=plotting!$D$40),"max.12",AND(D121=plotting!$C$40+6.5,D121&lt;=plotting!$D$40),"max.13",AND(D121=plotting!$C$40+7,D121&lt;=plotting!$D$40),"max.14",AND(D121=plotting!$C$40+7.5,D121&lt;=plotting!$D$40),"max.15",AND(D121=plotting!$C$40+8,D121&lt;=plotting!$D$40),"max.16",AND(D121=plotting!$C$40+8.5,D121&lt;=plotting!$D$40),"max.17",AND(D121=plotting!$C$40+9,D121&lt;=plotting!$D$40),"max.18",AND(D121=plotting!$C$40+9.5,D121&lt;=plotting!$D$40),"max.19",AND(D121=plotting!$C$40+10,D121&lt;=plotting!$D$40),"max.20",AND(D121=plotting!$C$40+10.5,D121&lt;=plotting!$D$40),"max.21",AND(D121=plotting!$C$40+11,D121&lt;=plotting!$D$40),"max.22",AND(D121=plotting!$C$40+11.5,D121&lt;=plotting!$D$40),"max.23",AND(D121=plotting!$C$40+12,D121&lt;=plotting!$D$40),"max.24",AND(D121=plotting!$C$40+12.5,D121&lt;=plotting!$D$40),"max.25",AND(D121=plotting!$C$40+13,D121&lt;=plotting!$D$40),"max.26",AND(D121=plotting!$C$40+13.5,D121&lt;=plotting!$D$40),"max.27",AND(D121=plotting!$C$40+14,D121&lt;=plotting!$D$40),"max.28",AND(D121=plotting!$C$40+14.5,D121&lt;=plotting!$D$40),"max.29",AND(D121=plotting!$C$40+15,D121&lt;=plotting!$D$40),"max.30",AND(D121&gt;plotting!$D$40,D121&lt;=plotting!$C$49),"na",AND(D121=plotting!$C$49+0.5,D121&lt;=plotting!$D$49),"per.1",AND(D121=plotting!$C$49+1,D121&lt;=plotting!$D$49),"per.2",AND(D121=plotting!$C$49+1.5,D121&lt;=plotting!$D$49),"per.3",AND(D121=plotting!$C$49+2,D121&lt;=plotting!$D$49),"per.4",AND(D121=plotting!$C$49+2.5,D121&lt;=plotting!$D$49),"per.5",AND(D121=plotting!$C$49+3,D121&lt;=plotting!$D$49),"per.6",AND(D121=plotting!$C$49+3.5,D121&lt;=plotting!$D$49),"per.7",AND(D121=plotting!$C$49+4,D121&lt;=plotting!$D$49),"per.8",AND(D121=plotting!$C$49+4.5,D121&lt;=plotting!$D$49),"per.9",AND(D121=plotting!$C$49+5,D121&lt;=plotting!$D$49),"per.10",AND(D121=plotting!$C$49+5.5,D121&lt;=plotting!$D$49),"per.11",AND(D121=plotting!$C$49+6,D121&lt;=plotting!$D$49),"per.12",AND(D121=plotting!$C$49+6.5,D121&lt;=plotting!$D$49),"per.13",AND(D121=plotting!$C$49+7,D121&lt;=plotting!$D$49),"per.14",AND(D121=plotting!$C$49+7.5,D121&lt;=plotting!$D$49),"per.15",AND(D121=plotting!$C$49+8,D121&lt;=plotting!$D$49),"per.16",AND(D121=plotting!$C$49+8.5,D121&lt;=plotting!$D$49),"per.17",AND(D121=plotting!$C$49+9,D121&lt;=plotting!$D$49),"per.18",AND(D121=plotting!$C$49+9.5,D121&lt;=plotting!$D$49),"per.19",AND(D121=plotting!$C$49+10,D121&lt;=plotting!$D$49),"per.20",AND(D121=plotting!$C$49+10.5,D121&lt;=plotting!$D$49),"per.21",AND(D121=plotting!$C$49+11,D121&lt;=plotting!$D$49),"per.22",AND(D121=plotting!$C$49+11.5,D121&lt;=plotting!$D$49),"per.23",AND(D121=plotting!$C$49+12,D121&lt;=plotting!$D$49),"per.24",AND(D121=plotting!$C$49+12.5,D121&lt;=plotting!$D$49),"per.25",AND(D121=plotting!$C$49+13,D121&lt;=plotting!$D$49),"per.26",AND(D121=plotting!$C$49+13.5,D121&lt;=plotting!$D$49),"per.27",AND(D121=plotting!$C$49+14,D121&lt;=plotting!$D$49),"per.28",AND(D121=plotting!$C$49+14.5,D121&lt;=plotting!$D$49),"per.29",AND(D121=plotting!$C$49+15,D121&lt;=plotting!$D$49),"per.30",D121&gt;plotting!$D$49,"na")</f>
        <v>na</v>
      </c>
      <c r="M121" s="11" t="str" cm="1">
        <f t="array" ref="M121">_xlfn.IFS(D121&lt;plotting!$C$32+2.5,"na",AND(D121&gt;=plotting!$C$32,D121&lt;plotting!$D$32),plotting!$F$32,AND(D121&gt;=plotting!$D$32,D121&lt;plotting!$C$33+2.5),"na",AND(D121&gt;=plotting!$C$33,D121&lt;plotting!$D$33),plotting!$F$33,AND(D121&gt;=plotting!$D$33,D121&lt;plotting!$C$34+2.5),"na",AND(D121&gt;=plotting!$C$34,D121&lt;plotting!$D$34),plotting!$F$34,AND(D121&gt;=plotting!$D$34,D121&lt;plotting!$I$40),"na",D121=plotting!$I$40,plotting!$J$40,AND(D121&gt;plotting!$I$40,D121&lt;plotting!$I$41,D121&lt;plotting!$D$40),"na",D121=plotting!$I$41,plotting!$J$41,AND(D121&gt;plotting!$I$41,D121&lt;plotting!$I$42,D121&lt;plotting!$D$40),"na",D121=plotting!$I$42,plotting!$J$42,AND(D121&gt;plotting!$I$42,D121&lt;=plotting!$D$40),"na",AND(D121&gt;plotting!$D$40,D121&lt;=plotting!$C$49),"na",AND(D121&gt;plotting!$C$49,D121&lt;=plotting!$D$49),plotting!$E$49,D121&gt;plotting!$D$49,"na")</f>
        <v>na</v>
      </c>
      <c r="N121" s="11" cm="1">
        <f t="array" ref="N121">_xlfn.IFS(D121&lt;plotting!$C$32+2.5,"na",AND(D121&gt;=plotting!$C$32,D121&lt;plotting!$D$32),plotting!$G$32,AND(D121&gt;=plotting!$D$32,D121&lt;plotting!$C$33+2.5),"na",AND(D121&gt;=plotting!$C$33,D121&lt;plotting!$D$33),plotting!$G$33,AND(D121&gt;=plotting!$D$33,D121&lt;plotting!$C$34+2.5),"na",AND(D121&gt;=plotting!$C$34,D121&lt;plotting!$D$34),plotting!$G$34,AND(D121&gt;=plotting!$D$34,D121&lt;=plotting!$C$40),"na",AND(D121&gt;plotting!$C$40,D121&lt;=plotting!$D$40),plotting!$K$40,AND(D121&gt;plotting!$D$40,D121&lt;=plotting!$C$49),"na",AND(D121&gt;plotting!$C$49,D121&lt;=plotting!$F$49),plotting!$G$49,AND(D121&gt;plotting!$F$49,D121&lt;=plotting!$F$50),plotting!$G$50,AND(D121&gt;plotting!$F$50,D121&lt;=plotting!$F$51),plotting!$G$51,AND(D121&gt;plotting!$F$51,D121&lt;=plotting!$F$52),plotting!$G$52,AND(D121&gt;plotting!$F$52,D121&lt;=plotting!$F$53),plotting!$G$53,AND(D121&gt;plotting!$F$53,D121&lt;=plotting!$D$49),plotting!$G$54,D121&gt;plotting!$D$49,"na")</f>
        <v>0</v>
      </c>
      <c r="O121" s="11" t="str">
        <f>IF(AND(D121&gt;plotting!$C$40,D121&lt;=plotting!$D$40),plotting!$H$40,"na")</f>
        <v>na</v>
      </c>
      <c r="P121" t="str">
        <f>IF(AND(D121&gt;plotting!$C$40,D121&lt;=plotting!$D$40),plotting!$L$40,"na")</f>
        <v>na</v>
      </c>
      <c r="Q121" t="str">
        <f>IF(AND(D121&gt;plotting!$C$40,D121&lt;=plotting!$D$40),plotting!$J$43,"na")</f>
        <v>na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35">
      <c r="A122" s="11">
        <f>IF(plotting!$D$4&gt;0,plotting!$D$4,"na")</f>
        <v>5</v>
      </c>
      <c r="B122" s="11" t="str">
        <f>IF(plotting!$D$10&gt;0,plotting!$D$10,"na")</f>
        <v>idr4000_h24</v>
      </c>
      <c r="C122" s="11" t="str">
        <f>IF(plotting!$D$11&gt;0,plotting!$D$11,"na")</f>
        <v>t1</v>
      </c>
      <c r="D122" s="11">
        <v>60.5</v>
      </c>
      <c r="E122" s="11" t="str">
        <f>IF(plotting!$D$5&gt;0,plotting!$D$5,"na")</f>
        <v>M</v>
      </c>
      <c r="F122" s="11">
        <f>IF(plotting!$D$7&gt;0,plotting!$D$7,"na")</f>
        <v>180</v>
      </c>
      <c r="G122" s="11">
        <f>IF(plotting!$D$8&gt;0,plotting!$D$8,"na")</f>
        <v>74.599999999999994</v>
      </c>
      <c r="H122" s="11">
        <f>IF(AND(plotting!$D$6&gt;0,plotting!$D$12&gt;0),(plotting!$D$12-plotting!$D$6)/365,"na")</f>
        <v>23.183561643835617</v>
      </c>
      <c r="I122" s="11">
        <f>IF(plotting!$D$18&gt;0,plotting!$D$18,"na")</f>
        <v>18.8</v>
      </c>
      <c r="J122" s="11">
        <f>IF(plotting!$D$19&gt;0,plotting!$D$19,"na")</f>
        <v>66</v>
      </c>
      <c r="K122" s="11">
        <f>IF(plotting!$D$13&gt;0,plotting!$D$13*24,"na")</f>
        <v>9.4666666666666668</v>
      </c>
      <c r="L122" s="12" t="str" cm="1">
        <f t="array" ref="L122">_xlfn.IFS(D122&lt;plotting!$C$32+2.5,"na",AND(D122=plotting!$C$32+2.5,D122&lt;=plotting!$D$32),"sub_25.1",AND(D122=plotting!$C$32+3,D122&lt;=plotting!$D$32),"sub_25.2",AND(D122=plotting!$C$32+3.5,D122&lt;=plotting!$D$32),"sub_25.3",AND(D122=plotting!$C$32+4,D122&lt;=plotting!$D$32),"sub_25.4",AND(D122=plotting!$C$32+4.5,D122&lt;=plotting!$D$32),"sub_25.5",AND(D122=plotting!$C$32+5,D122&lt;plotting!$D$32),"sub_25.6",AND(D122&gt;=plotting!$D$32,D122&lt;plotting!$C$33+2.5),"na",AND(D122=plotting!$C$33+2.5,D122&lt;=plotting!$D$33),"sub_40.1",AND(D122=plotting!$C$33+3,D122&lt;=plotting!$D$33),"sub_40.2",AND(D122=plotting!$C$33+3.5,D122&lt;=plotting!$D$33),"sub_40.3",AND(D122=plotting!$C$33+4,D122&lt;=plotting!$D$33),"sub_40.4",AND(D122=plotting!$C$33+4.5,D122&lt;=plotting!$D$33),"sub_40.5",AND(D122=plotting!$C$33+5,D122&lt;plotting!$D$33),"sub_40.6",AND(D122&gt;=plotting!$D$33,D122&lt;plotting!$C$34+2.5),"na",AND(D122=plotting!$C$34+2.5,D122&lt;=plotting!$D$34),"new_40.1",AND(D122=plotting!$C$34+3,D122&lt;=plotting!$D$34),"new_40.2",AND(D122=plotting!$C$34+3.5,D122&lt;=plotting!$D$34),"new_40.3",AND(D122=plotting!$C$34+4,D122&lt;=plotting!$D$34),"new_40.4",AND(D122=plotting!$C$34+4.5,D122&lt;=plotting!$D$34),"new_40.5",AND(D122=plotting!$C$34+5,D122&lt;plotting!$D$34),"new_40.6",AND(D122&gt;=plotting!$D$34,D122&lt;=plotting!$C$40),"na",AND(D122=plotting!$C$40+0.5,D122&lt;=plotting!$D$40),"max.1",AND(D122=plotting!$C$40+1,D122&lt;=plotting!$D$40),"max.2",AND(D122=plotting!$C$40+1.5,D122&lt;=plotting!$D$40),"max.3",AND(D122=plotting!$C$40+2,D122&lt;=plotting!$D$40),"max.4",AND(D122=plotting!$C$40+2.5,D122&lt;=plotting!$D$40),"max.5",AND(D122=plotting!$C$40+3,D122&lt;=plotting!$D$40),"max.6",AND(D122=plotting!$C$40+3.5,D122&lt;=plotting!$D$40),"max.7",AND(D122=plotting!$C$40+4,D122&lt;=plotting!$D$40),"max.8",AND(D122=plotting!$C$40+4.5,D122&lt;=plotting!$D$40),"max.9",AND(D122=plotting!$C$40+5,D122&lt;=plotting!$D$40),"max.10",AND(D122=plotting!$C$40+5.5,D122&lt;=plotting!$D$40),"max.11",AND(D122=plotting!$C$40+6,D122&lt;=plotting!$D$40),"max.12",AND(D122=plotting!$C$40+6.5,D122&lt;=plotting!$D$40),"max.13",AND(D122=plotting!$C$40+7,D122&lt;=plotting!$D$40),"max.14",AND(D122=plotting!$C$40+7.5,D122&lt;=plotting!$D$40),"max.15",AND(D122=plotting!$C$40+8,D122&lt;=plotting!$D$40),"max.16",AND(D122=plotting!$C$40+8.5,D122&lt;=plotting!$D$40),"max.17",AND(D122=plotting!$C$40+9,D122&lt;=plotting!$D$40),"max.18",AND(D122=plotting!$C$40+9.5,D122&lt;=plotting!$D$40),"max.19",AND(D122=plotting!$C$40+10,D122&lt;=plotting!$D$40),"max.20",AND(D122=plotting!$C$40+10.5,D122&lt;=plotting!$D$40),"max.21",AND(D122=plotting!$C$40+11,D122&lt;=plotting!$D$40),"max.22",AND(D122=plotting!$C$40+11.5,D122&lt;=plotting!$D$40),"max.23",AND(D122=plotting!$C$40+12,D122&lt;=plotting!$D$40),"max.24",AND(D122=plotting!$C$40+12.5,D122&lt;=plotting!$D$40),"max.25",AND(D122=plotting!$C$40+13,D122&lt;=plotting!$D$40),"max.26",AND(D122=plotting!$C$40+13.5,D122&lt;=plotting!$D$40),"max.27",AND(D122=plotting!$C$40+14,D122&lt;=plotting!$D$40),"max.28",AND(D122=plotting!$C$40+14.5,D122&lt;=plotting!$D$40),"max.29",AND(D122=plotting!$C$40+15,D122&lt;=plotting!$D$40),"max.30",AND(D122&gt;plotting!$D$40,D122&lt;=plotting!$C$49),"na",AND(D122=plotting!$C$49+0.5,D122&lt;=plotting!$D$49),"per.1",AND(D122=plotting!$C$49+1,D122&lt;=plotting!$D$49),"per.2",AND(D122=plotting!$C$49+1.5,D122&lt;=plotting!$D$49),"per.3",AND(D122=plotting!$C$49+2,D122&lt;=plotting!$D$49),"per.4",AND(D122=plotting!$C$49+2.5,D122&lt;=plotting!$D$49),"per.5",AND(D122=plotting!$C$49+3,D122&lt;=plotting!$D$49),"per.6",AND(D122=plotting!$C$49+3.5,D122&lt;=plotting!$D$49),"per.7",AND(D122=plotting!$C$49+4,D122&lt;=plotting!$D$49),"per.8",AND(D122=plotting!$C$49+4.5,D122&lt;=plotting!$D$49),"per.9",AND(D122=plotting!$C$49+5,D122&lt;=plotting!$D$49),"per.10",AND(D122=plotting!$C$49+5.5,D122&lt;=plotting!$D$49),"per.11",AND(D122=plotting!$C$49+6,D122&lt;=plotting!$D$49),"per.12",AND(D122=plotting!$C$49+6.5,D122&lt;=plotting!$D$49),"per.13",AND(D122=plotting!$C$49+7,D122&lt;=plotting!$D$49),"per.14",AND(D122=plotting!$C$49+7.5,D122&lt;=plotting!$D$49),"per.15",AND(D122=plotting!$C$49+8,D122&lt;=plotting!$D$49),"per.16",AND(D122=plotting!$C$49+8.5,D122&lt;=plotting!$D$49),"per.17",AND(D122=plotting!$C$49+9,D122&lt;=plotting!$D$49),"per.18",AND(D122=plotting!$C$49+9.5,D122&lt;=plotting!$D$49),"per.19",AND(D122=plotting!$C$49+10,D122&lt;=plotting!$D$49),"per.20",AND(D122=plotting!$C$49+10.5,D122&lt;=plotting!$D$49),"per.21",AND(D122=plotting!$C$49+11,D122&lt;=plotting!$D$49),"per.22",AND(D122=plotting!$C$49+11.5,D122&lt;=plotting!$D$49),"per.23",AND(D122=plotting!$C$49+12,D122&lt;=plotting!$D$49),"per.24",AND(D122=plotting!$C$49+12.5,D122&lt;=plotting!$D$49),"per.25",AND(D122=plotting!$C$49+13,D122&lt;=plotting!$D$49),"per.26",AND(D122=plotting!$C$49+13.5,D122&lt;=plotting!$D$49),"per.27",AND(D122=plotting!$C$49+14,D122&lt;=plotting!$D$49),"per.28",AND(D122=plotting!$C$49+14.5,D122&lt;=plotting!$D$49),"per.29",AND(D122=plotting!$C$49+15,D122&lt;=plotting!$D$49),"per.30",D122&gt;plotting!$D$49,"na")</f>
        <v>na</v>
      </c>
      <c r="M122" s="11" t="str" cm="1">
        <f t="array" ref="M122">_xlfn.IFS(D122&lt;plotting!$C$32+2.5,"na",AND(D122&gt;=plotting!$C$32,D122&lt;plotting!$D$32),plotting!$F$32,AND(D122&gt;=plotting!$D$32,D122&lt;plotting!$C$33+2.5),"na",AND(D122&gt;=plotting!$C$33,D122&lt;plotting!$D$33),plotting!$F$33,AND(D122&gt;=plotting!$D$33,D122&lt;plotting!$C$34+2.5),"na",AND(D122&gt;=plotting!$C$34,D122&lt;plotting!$D$34),plotting!$F$34,AND(D122&gt;=plotting!$D$34,D122&lt;plotting!$I$40),"na",D122=plotting!$I$40,plotting!$J$40,AND(D122&gt;plotting!$I$40,D122&lt;plotting!$I$41,D122&lt;plotting!$D$40),"na",D122=plotting!$I$41,plotting!$J$41,AND(D122&gt;plotting!$I$41,D122&lt;plotting!$I$42,D122&lt;plotting!$D$40),"na",D122=plotting!$I$42,plotting!$J$42,AND(D122&gt;plotting!$I$42,D122&lt;=plotting!$D$40),"na",AND(D122&gt;plotting!$D$40,D122&lt;=plotting!$C$49),"na",AND(D122&gt;plotting!$C$49,D122&lt;=plotting!$D$49),plotting!$E$49,D122&gt;plotting!$D$49,"na")</f>
        <v>na</v>
      </c>
      <c r="N122" s="11" cm="1">
        <f t="array" ref="N122">_xlfn.IFS(D122&lt;plotting!$C$32+2.5,"na",AND(D122&gt;=plotting!$C$32,D122&lt;plotting!$D$32),plotting!$G$32,AND(D122&gt;=plotting!$D$32,D122&lt;plotting!$C$33+2.5),"na",AND(D122&gt;=plotting!$C$33,D122&lt;plotting!$D$33),plotting!$G$33,AND(D122&gt;=plotting!$D$33,D122&lt;plotting!$C$34+2.5),"na",AND(D122&gt;=plotting!$C$34,D122&lt;plotting!$D$34),plotting!$G$34,AND(D122&gt;=plotting!$D$34,D122&lt;=plotting!$C$40),"na",AND(D122&gt;plotting!$C$40,D122&lt;=plotting!$D$40),plotting!$K$40,AND(D122&gt;plotting!$D$40,D122&lt;=plotting!$C$49),"na",AND(D122&gt;plotting!$C$49,D122&lt;=plotting!$F$49),plotting!$G$49,AND(D122&gt;plotting!$F$49,D122&lt;=plotting!$F$50),plotting!$G$50,AND(D122&gt;plotting!$F$50,D122&lt;=plotting!$F$51),plotting!$G$51,AND(D122&gt;plotting!$F$51,D122&lt;=plotting!$F$52),plotting!$G$52,AND(D122&gt;plotting!$F$52,D122&lt;=plotting!$F$53),plotting!$G$53,AND(D122&gt;plotting!$F$53,D122&lt;=plotting!$D$49),plotting!$G$54,D122&gt;plotting!$D$49,"na")</f>
        <v>0</v>
      </c>
      <c r="O122" s="11" t="str">
        <f>IF(AND(D122&gt;plotting!$C$40,D122&lt;=plotting!$D$40),plotting!$H$40,"na")</f>
        <v>na</v>
      </c>
      <c r="P122" t="str">
        <f>IF(AND(D122&gt;plotting!$C$40,D122&lt;=plotting!$D$40),plotting!$L$40,"na")</f>
        <v>na</v>
      </c>
      <c r="Q122" t="str">
        <f>IF(AND(D122&gt;plotting!$C$40,D122&lt;=plotting!$D$40),plotting!$J$43,"na")</f>
        <v>na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35">
      <c r="A123" s="11">
        <f>IF(plotting!$D$4&gt;0,plotting!$D$4,"na")</f>
        <v>5</v>
      </c>
      <c r="B123" s="11" t="str">
        <f>IF(plotting!$D$10&gt;0,plotting!$D$10,"na")</f>
        <v>idr4000_h24</v>
      </c>
      <c r="C123" s="11" t="str">
        <f>IF(plotting!$D$11&gt;0,plotting!$D$11,"na")</f>
        <v>t1</v>
      </c>
      <c r="D123" s="11">
        <v>61</v>
      </c>
      <c r="E123" s="11" t="str">
        <f>IF(plotting!$D$5&gt;0,plotting!$D$5,"na")</f>
        <v>M</v>
      </c>
      <c r="F123" s="11">
        <f>IF(plotting!$D$7&gt;0,plotting!$D$7,"na")</f>
        <v>180</v>
      </c>
      <c r="G123" s="11">
        <f>IF(plotting!$D$8&gt;0,plotting!$D$8,"na")</f>
        <v>74.599999999999994</v>
      </c>
      <c r="H123" s="11">
        <f>IF(AND(plotting!$D$6&gt;0,plotting!$D$12&gt;0),(plotting!$D$12-plotting!$D$6)/365,"na")</f>
        <v>23.183561643835617</v>
      </c>
      <c r="I123" s="11">
        <f>IF(plotting!$D$18&gt;0,plotting!$D$18,"na")</f>
        <v>18.8</v>
      </c>
      <c r="J123" s="11">
        <f>IF(plotting!$D$19&gt;0,plotting!$D$19,"na")</f>
        <v>66</v>
      </c>
      <c r="K123" s="11">
        <f>IF(plotting!$D$13&gt;0,plotting!$D$13*24,"na")</f>
        <v>9.4666666666666668</v>
      </c>
      <c r="L123" s="12" t="str" cm="1">
        <f t="array" ref="L123">_xlfn.IFS(D123&lt;plotting!$C$32+2.5,"na",AND(D123=plotting!$C$32+2.5,D123&lt;=plotting!$D$32),"sub_25.1",AND(D123=plotting!$C$32+3,D123&lt;=plotting!$D$32),"sub_25.2",AND(D123=plotting!$C$32+3.5,D123&lt;=plotting!$D$32),"sub_25.3",AND(D123=plotting!$C$32+4,D123&lt;=plotting!$D$32),"sub_25.4",AND(D123=plotting!$C$32+4.5,D123&lt;=plotting!$D$32),"sub_25.5",AND(D123=plotting!$C$32+5,D123&lt;plotting!$D$32),"sub_25.6",AND(D123&gt;=plotting!$D$32,D123&lt;plotting!$C$33+2.5),"na",AND(D123=plotting!$C$33+2.5,D123&lt;=plotting!$D$33),"sub_40.1",AND(D123=plotting!$C$33+3,D123&lt;=plotting!$D$33),"sub_40.2",AND(D123=plotting!$C$33+3.5,D123&lt;=plotting!$D$33),"sub_40.3",AND(D123=plotting!$C$33+4,D123&lt;=plotting!$D$33),"sub_40.4",AND(D123=plotting!$C$33+4.5,D123&lt;=plotting!$D$33),"sub_40.5",AND(D123=plotting!$C$33+5,D123&lt;plotting!$D$33),"sub_40.6",AND(D123&gt;=plotting!$D$33,D123&lt;plotting!$C$34+2.5),"na",AND(D123=plotting!$C$34+2.5,D123&lt;=plotting!$D$34),"new_40.1",AND(D123=plotting!$C$34+3,D123&lt;=plotting!$D$34),"new_40.2",AND(D123=plotting!$C$34+3.5,D123&lt;=plotting!$D$34),"new_40.3",AND(D123=plotting!$C$34+4,D123&lt;=plotting!$D$34),"new_40.4",AND(D123=plotting!$C$34+4.5,D123&lt;=plotting!$D$34),"new_40.5",AND(D123=plotting!$C$34+5,D123&lt;plotting!$D$34),"new_40.6",AND(D123&gt;=plotting!$D$34,D123&lt;=plotting!$C$40),"na",AND(D123=plotting!$C$40+0.5,D123&lt;=plotting!$D$40),"max.1",AND(D123=plotting!$C$40+1,D123&lt;=plotting!$D$40),"max.2",AND(D123=plotting!$C$40+1.5,D123&lt;=plotting!$D$40),"max.3",AND(D123=plotting!$C$40+2,D123&lt;=plotting!$D$40),"max.4",AND(D123=plotting!$C$40+2.5,D123&lt;=plotting!$D$40),"max.5",AND(D123=plotting!$C$40+3,D123&lt;=plotting!$D$40),"max.6",AND(D123=plotting!$C$40+3.5,D123&lt;=plotting!$D$40),"max.7",AND(D123=plotting!$C$40+4,D123&lt;=plotting!$D$40),"max.8",AND(D123=plotting!$C$40+4.5,D123&lt;=plotting!$D$40),"max.9",AND(D123=plotting!$C$40+5,D123&lt;=plotting!$D$40),"max.10",AND(D123=plotting!$C$40+5.5,D123&lt;=plotting!$D$40),"max.11",AND(D123=plotting!$C$40+6,D123&lt;=plotting!$D$40),"max.12",AND(D123=plotting!$C$40+6.5,D123&lt;=plotting!$D$40),"max.13",AND(D123=plotting!$C$40+7,D123&lt;=plotting!$D$40),"max.14",AND(D123=plotting!$C$40+7.5,D123&lt;=plotting!$D$40),"max.15",AND(D123=plotting!$C$40+8,D123&lt;=plotting!$D$40),"max.16",AND(D123=plotting!$C$40+8.5,D123&lt;=plotting!$D$40),"max.17",AND(D123=plotting!$C$40+9,D123&lt;=plotting!$D$40),"max.18",AND(D123=plotting!$C$40+9.5,D123&lt;=plotting!$D$40),"max.19",AND(D123=plotting!$C$40+10,D123&lt;=plotting!$D$40),"max.20",AND(D123=plotting!$C$40+10.5,D123&lt;=plotting!$D$40),"max.21",AND(D123=plotting!$C$40+11,D123&lt;=plotting!$D$40),"max.22",AND(D123=plotting!$C$40+11.5,D123&lt;=plotting!$D$40),"max.23",AND(D123=plotting!$C$40+12,D123&lt;=plotting!$D$40),"max.24",AND(D123=plotting!$C$40+12.5,D123&lt;=plotting!$D$40),"max.25",AND(D123=plotting!$C$40+13,D123&lt;=plotting!$D$40),"max.26",AND(D123=plotting!$C$40+13.5,D123&lt;=plotting!$D$40),"max.27",AND(D123=plotting!$C$40+14,D123&lt;=plotting!$D$40),"max.28",AND(D123=plotting!$C$40+14.5,D123&lt;=plotting!$D$40),"max.29",AND(D123=plotting!$C$40+15,D123&lt;=plotting!$D$40),"max.30",AND(D123&gt;plotting!$D$40,D123&lt;=plotting!$C$49),"na",AND(D123=plotting!$C$49+0.5,D123&lt;=plotting!$D$49),"per.1",AND(D123=plotting!$C$49+1,D123&lt;=plotting!$D$49),"per.2",AND(D123=plotting!$C$49+1.5,D123&lt;=plotting!$D$49),"per.3",AND(D123=plotting!$C$49+2,D123&lt;=plotting!$D$49),"per.4",AND(D123=plotting!$C$49+2.5,D123&lt;=plotting!$D$49),"per.5",AND(D123=plotting!$C$49+3,D123&lt;=plotting!$D$49),"per.6",AND(D123=plotting!$C$49+3.5,D123&lt;=plotting!$D$49),"per.7",AND(D123=plotting!$C$49+4,D123&lt;=plotting!$D$49),"per.8",AND(D123=plotting!$C$49+4.5,D123&lt;=plotting!$D$49),"per.9",AND(D123=plotting!$C$49+5,D123&lt;=plotting!$D$49),"per.10",AND(D123=plotting!$C$49+5.5,D123&lt;=plotting!$D$49),"per.11",AND(D123=plotting!$C$49+6,D123&lt;=plotting!$D$49),"per.12",AND(D123=plotting!$C$49+6.5,D123&lt;=plotting!$D$49),"per.13",AND(D123=plotting!$C$49+7,D123&lt;=plotting!$D$49),"per.14",AND(D123=plotting!$C$49+7.5,D123&lt;=plotting!$D$49),"per.15",AND(D123=plotting!$C$49+8,D123&lt;=plotting!$D$49),"per.16",AND(D123=plotting!$C$49+8.5,D123&lt;=plotting!$D$49),"per.17",AND(D123=plotting!$C$49+9,D123&lt;=plotting!$D$49),"per.18",AND(D123=plotting!$C$49+9.5,D123&lt;=plotting!$D$49),"per.19",AND(D123=plotting!$C$49+10,D123&lt;=plotting!$D$49),"per.20",AND(D123=plotting!$C$49+10.5,D123&lt;=plotting!$D$49),"per.21",AND(D123=plotting!$C$49+11,D123&lt;=plotting!$D$49),"per.22",AND(D123=plotting!$C$49+11.5,D123&lt;=plotting!$D$49),"per.23",AND(D123=plotting!$C$49+12,D123&lt;=plotting!$D$49),"per.24",AND(D123=plotting!$C$49+12.5,D123&lt;=plotting!$D$49),"per.25",AND(D123=plotting!$C$49+13,D123&lt;=plotting!$D$49),"per.26",AND(D123=plotting!$C$49+13.5,D123&lt;=plotting!$D$49),"per.27",AND(D123=plotting!$C$49+14,D123&lt;=plotting!$D$49),"per.28",AND(D123=plotting!$C$49+14.5,D123&lt;=plotting!$D$49),"per.29",AND(D123=plotting!$C$49+15,D123&lt;=plotting!$D$49),"per.30",D123&gt;plotting!$D$49,"na")</f>
        <v>na</v>
      </c>
      <c r="M123" s="11" t="str" cm="1">
        <f t="array" ref="M123">_xlfn.IFS(D123&lt;plotting!$C$32+2.5,"na",AND(D123&gt;=plotting!$C$32,D123&lt;plotting!$D$32),plotting!$F$32,AND(D123&gt;=plotting!$D$32,D123&lt;plotting!$C$33+2.5),"na",AND(D123&gt;=plotting!$C$33,D123&lt;plotting!$D$33),plotting!$F$33,AND(D123&gt;=plotting!$D$33,D123&lt;plotting!$C$34+2.5),"na",AND(D123&gt;=plotting!$C$34,D123&lt;plotting!$D$34),plotting!$F$34,AND(D123&gt;=plotting!$D$34,D123&lt;plotting!$I$40),"na",D123=plotting!$I$40,plotting!$J$40,AND(D123&gt;plotting!$I$40,D123&lt;plotting!$I$41,D123&lt;plotting!$D$40),"na",D123=plotting!$I$41,plotting!$J$41,AND(D123&gt;plotting!$I$41,D123&lt;plotting!$I$42,D123&lt;plotting!$D$40),"na",D123=plotting!$I$42,plotting!$J$42,AND(D123&gt;plotting!$I$42,D123&lt;=plotting!$D$40),"na",AND(D123&gt;plotting!$D$40,D123&lt;=plotting!$C$49),"na",AND(D123&gt;plotting!$C$49,D123&lt;=plotting!$D$49),plotting!$E$49,D123&gt;plotting!$D$49,"na")</f>
        <v>na</v>
      </c>
      <c r="N123" s="11" cm="1">
        <f t="array" ref="N123">_xlfn.IFS(D123&lt;plotting!$C$32+2.5,"na",AND(D123&gt;=plotting!$C$32,D123&lt;plotting!$D$32),plotting!$G$32,AND(D123&gt;=plotting!$D$32,D123&lt;plotting!$C$33+2.5),"na",AND(D123&gt;=plotting!$C$33,D123&lt;plotting!$D$33),plotting!$G$33,AND(D123&gt;=plotting!$D$33,D123&lt;plotting!$C$34+2.5),"na",AND(D123&gt;=plotting!$C$34,D123&lt;plotting!$D$34),plotting!$G$34,AND(D123&gt;=plotting!$D$34,D123&lt;=plotting!$C$40),"na",AND(D123&gt;plotting!$C$40,D123&lt;=plotting!$D$40),plotting!$K$40,AND(D123&gt;plotting!$D$40,D123&lt;=plotting!$C$49),"na",AND(D123&gt;plotting!$C$49,D123&lt;=plotting!$F$49),plotting!$G$49,AND(D123&gt;plotting!$F$49,D123&lt;=plotting!$F$50),plotting!$G$50,AND(D123&gt;plotting!$F$50,D123&lt;=plotting!$F$51),plotting!$G$51,AND(D123&gt;plotting!$F$51,D123&lt;=plotting!$F$52),plotting!$G$52,AND(D123&gt;plotting!$F$52,D123&lt;=plotting!$F$53),plotting!$G$53,AND(D123&gt;plotting!$F$53,D123&lt;=plotting!$D$49),plotting!$G$54,D123&gt;plotting!$D$49,"na")</f>
        <v>0</v>
      </c>
      <c r="O123" s="11" t="str">
        <f>IF(AND(D123&gt;plotting!$C$40,D123&lt;=plotting!$D$40),plotting!$H$40,"na")</f>
        <v>na</v>
      </c>
      <c r="P123" t="str">
        <f>IF(AND(D123&gt;plotting!$C$40,D123&lt;=plotting!$D$40),plotting!$L$40,"na")</f>
        <v>na</v>
      </c>
      <c r="Q123" t="str">
        <f>IF(AND(D123&gt;plotting!$C$40,D123&lt;=plotting!$D$40),plotting!$J$43,"na")</f>
        <v>na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35">
      <c r="A124" s="11">
        <f>IF(plotting!$D$4&gt;0,plotting!$D$4,"na")</f>
        <v>5</v>
      </c>
      <c r="B124" s="11" t="str">
        <f>IF(plotting!$D$10&gt;0,plotting!$D$10,"na")</f>
        <v>idr4000_h24</v>
      </c>
      <c r="C124" s="11" t="str">
        <f>IF(plotting!$D$11&gt;0,plotting!$D$11,"na")</f>
        <v>t1</v>
      </c>
      <c r="D124" s="11">
        <v>61.5</v>
      </c>
      <c r="E124" s="11" t="str">
        <f>IF(plotting!$D$5&gt;0,plotting!$D$5,"na")</f>
        <v>M</v>
      </c>
      <c r="F124" s="11">
        <f>IF(plotting!$D$7&gt;0,plotting!$D$7,"na")</f>
        <v>180</v>
      </c>
      <c r="G124" s="11">
        <f>IF(plotting!$D$8&gt;0,plotting!$D$8,"na")</f>
        <v>74.599999999999994</v>
      </c>
      <c r="H124" s="11">
        <f>IF(AND(plotting!$D$6&gt;0,plotting!$D$12&gt;0),(plotting!$D$12-plotting!$D$6)/365,"na")</f>
        <v>23.183561643835617</v>
      </c>
      <c r="I124" s="11">
        <f>IF(plotting!$D$18&gt;0,plotting!$D$18,"na")</f>
        <v>18.8</v>
      </c>
      <c r="J124" s="11">
        <f>IF(plotting!$D$19&gt;0,plotting!$D$19,"na")</f>
        <v>66</v>
      </c>
      <c r="K124" s="11">
        <f>IF(plotting!$D$13&gt;0,plotting!$D$13*24,"na")</f>
        <v>9.4666666666666668</v>
      </c>
      <c r="L124" s="12" t="str" cm="1">
        <f t="array" ref="L124">_xlfn.IFS(D124&lt;plotting!$C$32+2.5,"na",AND(D124=plotting!$C$32+2.5,D124&lt;=plotting!$D$32),"sub_25.1",AND(D124=plotting!$C$32+3,D124&lt;=plotting!$D$32),"sub_25.2",AND(D124=plotting!$C$32+3.5,D124&lt;=plotting!$D$32),"sub_25.3",AND(D124=plotting!$C$32+4,D124&lt;=plotting!$D$32),"sub_25.4",AND(D124=plotting!$C$32+4.5,D124&lt;=plotting!$D$32),"sub_25.5",AND(D124=plotting!$C$32+5,D124&lt;plotting!$D$32),"sub_25.6",AND(D124&gt;=plotting!$D$32,D124&lt;plotting!$C$33+2.5),"na",AND(D124=plotting!$C$33+2.5,D124&lt;=plotting!$D$33),"sub_40.1",AND(D124=plotting!$C$33+3,D124&lt;=plotting!$D$33),"sub_40.2",AND(D124=plotting!$C$33+3.5,D124&lt;=plotting!$D$33),"sub_40.3",AND(D124=plotting!$C$33+4,D124&lt;=plotting!$D$33),"sub_40.4",AND(D124=plotting!$C$33+4.5,D124&lt;=plotting!$D$33),"sub_40.5",AND(D124=plotting!$C$33+5,D124&lt;plotting!$D$33),"sub_40.6",AND(D124&gt;=plotting!$D$33,D124&lt;plotting!$C$34+2.5),"na",AND(D124=plotting!$C$34+2.5,D124&lt;=plotting!$D$34),"new_40.1",AND(D124=plotting!$C$34+3,D124&lt;=plotting!$D$34),"new_40.2",AND(D124=plotting!$C$34+3.5,D124&lt;=plotting!$D$34),"new_40.3",AND(D124=plotting!$C$34+4,D124&lt;=plotting!$D$34),"new_40.4",AND(D124=plotting!$C$34+4.5,D124&lt;=plotting!$D$34),"new_40.5",AND(D124=plotting!$C$34+5,D124&lt;plotting!$D$34),"new_40.6",AND(D124&gt;=plotting!$D$34,D124&lt;=plotting!$C$40),"na",AND(D124=plotting!$C$40+0.5,D124&lt;=plotting!$D$40),"max.1",AND(D124=plotting!$C$40+1,D124&lt;=plotting!$D$40),"max.2",AND(D124=plotting!$C$40+1.5,D124&lt;=plotting!$D$40),"max.3",AND(D124=plotting!$C$40+2,D124&lt;=plotting!$D$40),"max.4",AND(D124=plotting!$C$40+2.5,D124&lt;=plotting!$D$40),"max.5",AND(D124=plotting!$C$40+3,D124&lt;=plotting!$D$40),"max.6",AND(D124=plotting!$C$40+3.5,D124&lt;=plotting!$D$40),"max.7",AND(D124=plotting!$C$40+4,D124&lt;=plotting!$D$40),"max.8",AND(D124=plotting!$C$40+4.5,D124&lt;=plotting!$D$40),"max.9",AND(D124=plotting!$C$40+5,D124&lt;=plotting!$D$40),"max.10",AND(D124=plotting!$C$40+5.5,D124&lt;=plotting!$D$40),"max.11",AND(D124=plotting!$C$40+6,D124&lt;=plotting!$D$40),"max.12",AND(D124=plotting!$C$40+6.5,D124&lt;=plotting!$D$40),"max.13",AND(D124=plotting!$C$40+7,D124&lt;=plotting!$D$40),"max.14",AND(D124=plotting!$C$40+7.5,D124&lt;=plotting!$D$40),"max.15",AND(D124=plotting!$C$40+8,D124&lt;=plotting!$D$40),"max.16",AND(D124=plotting!$C$40+8.5,D124&lt;=plotting!$D$40),"max.17",AND(D124=plotting!$C$40+9,D124&lt;=plotting!$D$40),"max.18",AND(D124=plotting!$C$40+9.5,D124&lt;=plotting!$D$40),"max.19",AND(D124=plotting!$C$40+10,D124&lt;=plotting!$D$40),"max.20",AND(D124=plotting!$C$40+10.5,D124&lt;=plotting!$D$40),"max.21",AND(D124=plotting!$C$40+11,D124&lt;=plotting!$D$40),"max.22",AND(D124=plotting!$C$40+11.5,D124&lt;=plotting!$D$40),"max.23",AND(D124=plotting!$C$40+12,D124&lt;=plotting!$D$40),"max.24",AND(D124=plotting!$C$40+12.5,D124&lt;=plotting!$D$40),"max.25",AND(D124=plotting!$C$40+13,D124&lt;=plotting!$D$40),"max.26",AND(D124=plotting!$C$40+13.5,D124&lt;=plotting!$D$40),"max.27",AND(D124=plotting!$C$40+14,D124&lt;=plotting!$D$40),"max.28",AND(D124=plotting!$C$40+14.5,D124&lt;=plotting!$D$40),"max.29",AND(D124=plotting!$C$40+15,D124&lt;=plotting!$D$40),"max.30",AND(D124&gt;plotting!$D$40,D124&lt;=plotting!$C$49),"na",AND(D124=plotting!$C$49+0.5,D124&lt;=plotting!$D$49),"per.1",AND(D124=plotting!$C$49+1,D124&lt;=plotting!$D$49),"per.2",AND(D124=plotting!$C$49+1.5,D124&lt;=plotting!$D$49),"per.3",AND(D124=plotting!$C$49+2,D124&lt;=plotting!$D$49),"per.4",AND(D124=plotting!$C$49+2.5,D124&lt;=plotting!$D$49),"per.5",AND(D124=plotting!$C$49+3,D124&lt;=plotting!$D$49),"per.6",AND(D124=plotting!$C$49+3.5,D124&lt;=plotting!$D$49),"per.7",AND(D124=plotting!$C$49+4,D124&lt;=plotting!$D$49),"per.8",AND(D124=plotting!$C$49+4.5,D124&lt;=plotting!$D$49),"per.9",AND(D124=plotting!$C$49+5,D124&lt;=plotting!$D$49),"per.10",AND(D124=plotting!$C$49+5.5,D124&lt;=plotting!$D$49),"per.11",AND(D124=plotting!$C$49+6,D124&lt;=plotting!$D$49),"per.12",AND(D124=plotting!$C$49+6.5,D124&lt;=plotting!$D$49),"per.13",AND(D124=plotting!$C$49+7,D124&lt;=plotting!$D$49),"per.14",AND(D124=plotting!$C$49+7.5,D124&lt;=plotting!$D$49),"per.15",AND(D124=plotting!$C$49+8,D124&lt;=plotting!$D$49),"per.16",AND(D124=plotting!$C$49+8.5,D124&lt;=plotting!$D$49),"per.17",AND(D124=plotting!$C$49+9,D124&lt;=plotting!$D$49),"per.18",AND(D124=plotting!$C$49+9.5,D124&lt;=plotting!$D$49),"per.19",AND(D124=plotting!$C$49+10,D124&lt;=plotting!$D$49),"per.20",AND(D124=plotting!$C$49+10.5,D124&lt;=plotting!$D$49),"per.21",AND(D124=plotting!$C$49+11,D124&lt;=plotting!$D$49),"per.22",AND(D124=plotting!$C$49+11.5,D124&lt;=plotting!$D$49),"per.23",AND(D124=plotting!$C$49+12,D124&lt;=plotting!$D$49),"per.24",AND(D124=plotting!$C$49+12.5,D124&lt;=plotting!$D$49),"per.25",AND(D124=plotting!$C$49+13,D124&lt;=plotting!$D$49),"per.26",AND(D124=plotting!$C$49+13.5,D124&lt;=plotting!$D$49),"per.27",AND(D124=plotting!$C$49+14,D124&lt;=plotting!$D$49),"per.28",AND(D124=plotting!$C$49+14.5,D124&lt;=plotting!$D$49),"per.29",AND(D124=plotting!$C$49+15,D124&lt;=plotting!$D$49),"per.30",D124&gt;plotting!$D$49,"na")</f>
        <v>na</v>
      </c>
      <c r="M124" s="11" t="str" cm="1">
        <f t="array" ref="M124">_xlfn.IFS(D124&lt;plotting!$C$32+2.5,"na",AND(D124&gt;=plotting!$C$32,D124&lt;plotting!$D$32),plotting!$F$32,AND(D124&gt;=plotting!$D$32,D124&lt;plotting!$C$33+2.5),"na",AND(D124&gt;=plotting!$C$33,D124&lt;plotting!$D$33),plotting!$F$33,AND(D124&gt;=plotting!$D$33,D124&lt;plotting!$C$34+2.5),"na",AND(D124&gt;=plotting!$C$34,D124&lt;plotting!$D$34),plotting!$F$34,AND(D124&gt;=plotting!$D$34,D124&lt;plotting!$I$40),"na",D124=plotting!$I$40,plotting!$J$40,AND(D124&gt;plotting!$I$40,D124&lt;plotting!$I$41,D124&lt;plotting!$D$40),"na",D124=plotting!$I$41,plotting!$J$41,AND(D124&gt;plotting!$I$41,D124&lt;plotting!$I$42,D124&lt;plotting!$D$40),"na",D124=plotting!$I$42,plotting!$J$42,AND(D124&gt;plotting!$I$42,D124&lt;=plotting!$D$40),"na",AND(D124&gt;plotting!$D$40,D124&lt;=plotting!$C$49),"na",AND(D124&gt;plotting!$C$49,D124&lt;=plotting!$D$49),plotting!$E$49,D124&gt;plotting!$D$49,"na")</f>
        <v>na</v>
      </c>
      <c r="N124" s="11" cm="1">
        <f t="array" ref="N124">_xlfn.IFS(D124&lt;plotting!$C$32+2.5,"na",AND(D124&gt;=plotting!$C$32,D124&lt;plotting!$D$32),plotting!$G$32,AND(D124&gt;=plotting!$D$32,D124&lt;plotting!$C$33+2.5),"na",AND(D124&gt;=plotting!$C$33,D124&lt;plotting!$D$33),plotting!$G$33,AND(D124&gt;=plotting!$D$33,D124&lt;plotting!$C$34+2.5),"na",AND(D124&gt;=plotting!$C$34,D124&lt;plotting!$D$34),plotting!$G$34,AND(D124&gt;=plotting!$D$34,D124&lt;=plotting!$C$40),"na",AND(D124&gt;plotting!$C$40,D124&lt;=plotting!$D$40),plotting!$K$40,AND(D124&gt;plotting!$D$40,D124&lt;=plotting!$C$49),"na",AND(D124&gt;plotting!$C$49,D124&lt;=plotting!$F$49),plotting!$G$49,AND(D124&gt;plotting!$F$49,D124&lt;=plotting!$F$50),plotting!$G$50,AND(D124&gt;plotting!$F$50,D124&lt;=plotting!$F$51),plotting!$G$51,AND(D124&gt;plotting!$F$51,D124&lt;=plotting!$F$52),plotting!$G$52,AND(D124&gt;plotting!$F$52,D124&lt;=plotting!$F$53),plotting!$G$53,AND(D124&gt;plotting!$F$53,D124&lt;=plotting!$D$49),plotting!$G$54,D124&gt;plotting!$D$49,"na")</f>
        <v>0</v>
      </c>
      <c r="O124" s="11" t="str">
        <f>IF(AND(D124&gt;plotting!$C$40,D124&lt;=plotting!$D$40),plotting!$H$40,"na")</f>
        <v>na</v>
      </c>
      <c r="P124" t="str">
        <f>IF(AND(D124&gt;plotting!$C$40,D124&lt;=plotting!$D$40),plotting!$L$40,"na")</f>
        <v>na</v>
      </c>
      <c r="Q124" t="str">
        <f>IF(AND(D124&gt;plotting!$C$40,D124&lt;=plotting!$D$40),plotting!$J$43,"na")</f>
        <v>na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35">
      <c r="A125" s="11">
        <f>IF(plotting!$D$4&gt;0,plotting!$D$4,"na")</f>
        <v>5</v>
      </c>
      <c r="B125" s="11" t="str">
        <f>IF(plotting!$D$10&gt;0,plotting!$D$10,"na")</f>
        <v>idr4000_h24</v>
      </c>
      <c r="C125" s="11" t="str">
        <f>IF(plotting!$D$11&gt;0,plotting!$D$11,"na")</f>
        <v>t1</v>
      </c>
      <c r="D125" s="11">
        <v>62</v>
      </c>
      <c r="E125" s="11" t="str">
        <f>IF(plotting!$D$5&gt;0,plotting!$D$5,"na")</f>
        <v>M</v>
      </c>
      <c r="F125" s="11">
        <f>IF(plotting!$D$7&gt;0,plotting!$D$7,"na")</f>
        <v>180</v>
      </c>
      <c r="G125" s="11">
        <f>IF(plotting!$D$8&gt;0,plotting!$D$8,"na")</f>
        <v>74.599999999999994</v>
      </c>
      <c r="H125" s="11">
        <f>IF(AND(plotting!$D$6&gt;0,plotting!$D$12&gt;0),(plotting!$D$12-plotting!$D$6)/365,"na")</f>
        <v>23.183561643835617</v>
      </c>
      <c r="I125" s="11">
        <f>IF(plotting!$D$18&gt;0,plotting!$D$18,"na")</f>
        <v>18.8</v>
      </c>
      <c r="J125" s="11">
        <f>IF(plotting!$D$19&gt;0,plotting!$D$19,"na")</f>
        <v>66</v>
      </c>
      <c r="K125" s="11">
        <f>IF(plotting!$D$13&gt;0,plotting!$D$13*24,"na")</f>
        <v>9.4666666666666668</v>
      </c>
      <c r="L125" s="12" t="str" cm="1">
        <f t="array" ref="L125">_xlfn.IFS(D125&lt;plotting!$C$32+2.5,"na",AND(D125=plotting!$C$32+2.5,D125&lt;=plotting!$D$32),"sub_25.1",AND(D125=plotting!$C$32+3,D125&lt;=plotting!$D$32),"sub_25.2",AND(D125=plotting!$C$32+3.5,D125&lt;=plotting!$D$32),"sub_25.3",AND(D125=plotting!$C$32+4,D125&lt;=plotting!$D$32),"sub_25.4",AND(D125=plotting!$C$32+4.5,D125&lt;=plotting!$D$32),"sub_25.5",AND(D125=plotting!$C$32+5,D125&lt;plotting!$D$32),"sub_25.6",AND(D125&gt;=plotting!$D$32,D125&lt;plotting!$C$33+2.5),"na",AND(D125=plotting!$C$33+2.5,D125&lt;=plotting!$D$33),"sub_40.1",AND(D125=plotting!$C$33+3,D125&lt;=plotting!$D$33),"sub_40.2",AND(D125=plotting!$C$33+3.5,D125&lt;=plotting!$D$33),"sub_40.3",AND(D125=plotting!$C$33+4,D125&lt;=plotting!$D$33),"sub_40.4",AND(D125=plotting!$C$33+4.5,D125&lt;=plotting!$D$33),"sub_40.5",AND(D125=plotting!$C$33+5,D125&lt;plotting!$D$33),"sub_40.6",AND(D125&gt;=plotting!$D$33,D125&lt;plotting!$C$34+2.5),"na",AND(D125=plotting!$C$34+2.5,D125&lt;=plotting!$D$34),"new_40.1",AND(D125=plotting!$C$34+3,D125&lt;=plotting!$D$34),"new_40.2",AND(D125=plotting!$C$34+3.5,D125&lt;=plotting!$D$34),"new_40.3",AND(D125=plotting!$C$34+4,D125&lt;=plotting!$D$34),"new_40.4",AND(D125=plotting!$C$34+4.5,D125&lt;=plotting!$D$34),"new_40.5",AND(D125=plotting!$C$34+5,D125&lt;plotting!$D$34),"new_40.6",AND(D125&gt;=plotting!$D$34,D125&lt;=plotting!$C$40),"na",AND(D125=plotting!$C$40+0.5,D125&lt;=plotting!$D$40),"max.1",AND(D125=plotting!$C$40+1,D125&lt;=plotting!$D$40),"max.2",AND(D125=plotting!$C$40+1.5,D125&lt;=plotting!$D$40),"max.3",AND(D125=plotting!$C$40+2,D125&lt;=plotting!$D$40),"max.4",AND(D125=plotting!$C$40+2.5,D125&lt;=plotting!$D$40),"max.5",AND(D125=plotting!$C$40+3,D125&lt;=plotting!$D$40),"max.6",AND(D125=plotting!$C$40+3.5,D125&lt;=plotting!$D$40),"max.7",AND(D125=plotting!$C$40+4,D125&lt;=plotting!$D$40),"max.8",AND(D125=plotting!$C$40+4.5,D125&lt;=plotting!$D$40),"max.9",AND(D125=plotting!$C$40+5,D125&lt;=plotting!$D$40),"max.10",AND(D125=plotting!$C$40+5.5,D125&lt;=plotting!$D$40),"max.11",AND(D125=plotting!$C$40+6,D125&lt;=plotting!$D$40),"max.12",AND(D125=plotting!$C$40+6.5,D125&lt;=plotting!$D$40),"max.13",AND(D125=plotting!$C$40+7,D125&lt;=plotting!$D$40),"max.14",AND(D125=plotting!$C$40+7.5,D125&lt;=plotting!$D$40),"max.15",AND(D125=plotting!$C$40+8,D125&lt;=plotting!$D$40),"max.16",AND(D125=plotting!$C$40+8.5,D125&lt;=plotting!$D$40),"max.17",AND(D125=plotting!$C$40+9,D125&lt;=plotting!$D$40),"max.18",AND(D125=plotting!$C$40+9.5,D125&lt;=plotting!$D$40),"max.19",AND(D125=plotting!$C$40+10,D125&lt;=plotting!$D$40),"max.20",AND(D125=plotting!$C$40+10.5,D125&lt;=plotting!$D$40),"max.21",AND(D125=plotting!$C$40+11,D125&lt;=plotting!$D$40),"max.22",AND(D125=plotting!$C$40+11.5,D125&lt;=plotting!$D$40),"max.23",AND(D125=plotting!$C$40+12,D125&lt;=plotting!$D$40),"max.24",AND(D125=plotting!$C$40+12.5,D125&lt;=plotting!$D$40),"max.25",AND(D125=plotting!$C$40+13,D125&lt;=plotting!$D$40),"max.26",AND(D125=plotting!$C$40+13.5,D125&lt;=plotting!$D$40),"max.27",AND(D125=plotting!$C$40+14,D125&lt;=plotting!$D$40),"max.28",AND(D125=plotting!$C$40+14.5,D125&lt;=plotting!$D$40),"max.29",AND(D125=plotting!$C$40+15,D125&lt;=plotting!$D$40),"max.30",AND(D125&gt;plotting!$D$40,D125&lt;=plotting!$C$49),"na",AND(D125=plotting!$C$49+0.5,D125&lt;=plotting!$D$49),"per.1",AND(D125=plotting!$C$49+1,D125&lt;=plotting!$D$49),"per.2",AND(D125=plotting!$C$49+1.5,D125&lt;=plotting!$D$49),"per.3",AND(D125=plotting!$C$49+2,D125&lt;=plotting!$D$49),"per.4",AND(D125=plotting!$C$49+2.5,D125&lt;=plotting!$D$49),"per.5",AND(D125=plotting!$C$49+3,D125&lt;=plotting!$D$49),"per.6",AND(D125=plotting!$C$49+3.5,D125&lt;=plotting!$D$49),"per.7",AND(D125=plotting!$C$49+4,D125&lt;=plotting!$D$49),"per.8",AND(D125=plotting!$C$49+4.5,D125&lt;=plotting!$D$49),"per.9",AND(D125=plotting!$C$49+5,D125&lt;=plotting!$D$49),"per.10",AND(D125=plotting!$C$49+5.5,D125&lt;=plotting!$D$49),"per.11",AND(D125=plotting!$C$49+6,D125&lt;=plotting!$D$49),"per.12",AND(D125=plotting!$C$49+6.5,D125&lt;=plotting!$D$49),"per.13",AND(D125=plotting!$C$49+7,D125&lt;=plotting!$D$49),"per.14",AND(D125=plotting!$C$49+7.5,D125&lt;=plotting!$D$49),"per.15",AND(D125=plotting!$C$49+8,D125&lt;=plotting!$D$49),"per.16",AND(D125=plotting!$C$49+8.5,D125&lt;=plotting!$D$49),"per.17",AND(D125=plotting!$C$49+9,D125&lt;=plotting!$D$49),"per.18",AND(D125=plotting!$C$49+9.5,D125&lt;=plotting!$D$49),"per.19",AND(D125=plotting!$C$49+10,D125&lt;=plotting!$D$49),"per.20",AND(D125=plotting!$C$49+10.5,D125&lt;=plotting!$D$49),"per.21",AND(D125=plotting!$C$49+11,D125&lt;=plotting!$D$49),"per.22",AND(D125=plotting!$C$49+11.5,D125&lt;=plotting!$D$49),"per.23",AND(D125=plotting!$C$49+12,D125&lt;=plotting!$D$49),"per.24",AND(D125=plotting!$C$49+12.5,D125&lt;=plotting!$D$49),"per.25",AND(D125=plotting!$C$49+13,D125&lt;=plotting!$D$49),"per.26",AND(D125=plotting!$C$49+13.5,D125&lt;=plotting!$D$49),"per.27",AND(D125=plotting!$C$49+14,D125&lt;=plotting!$D$49),"per.28",AND(D125=plotting!$C$49+14.5,D125&lt;=plotting!$D$49),"per.29",AND(D125=plotting!$C$49+15,D125&lt;=plotting!$D$49),"per.30",D125&gt;plotting!$D$49,"na")</f>
        <v>na</v>
      </c>
      <c r="M125" s="11" t="str" cm="1">
        <f t="array" ref="M125">_xlfn.IFS(D125&lt;plotting!$C$32+2.5,"na",AND(D125&gt;=plotting!$C$32,D125&lt;plotting!$D$32),plotting!$F$32,AND(D125&gt;=plotting!$D$32,D125&lt;plotting!$C$33+2.5),"na",AND(D125&gt;=plotting!$C$33,D125&lt;plotting!$D$33),plotting!$F$33,AND(D125&gt;=plotting!$D$33,D125&lt;plotting!$C$34+2.5),"na",AND(D125&gt;=plotting!$C$34,D125&lt;plotting!$D$34),plotting!$F$34,AND(D125&gt;=plotting!$D$34,D125&lt;plotting!$I$40),"na",D125=plotting!$I$40,plotting!$J$40,AND(D125&gt;plotting!$I$40,D125&lt;plotting!$I$41,D125&lt;plotting!$D$40),"na",D125=plotting!$I$41,plotting!$J$41,AND(D125&gt;plotting!$I$41,D125&lt;plotting!$I$42,D125&lt;plotting!$D$40),"na",D125=plotting!$I$42,plotting!$J$42,AND(D125&gt;plotting!$I$42,D125&lt;=plotting!$D$40),"na",AND(D125&gt;plotting!$D$40,D125&lt;=plotting!$C$49),"na",AND(D125&gt;plotting!$C$49,D125&lt;=plotting!$D$49),plotting!$E$49,D125&gt;plotting!$D$49,"na")</f>
        <v>na</v>
      </c>
      <c r="N125" s="11" cm="1">
        <f t="array" ref="N125">_xlfn.IFS(D125&lt;plotting!$C$32+2.5,"na",AND(D125&gt;=plotting!$C$32,D125&lt;plotting!$D$32),plotting!$G$32,AND(D125&gt;=plotting!$D$32,D125&lt;plotting!$C$33+2.5),"na",AND(D125&gt;=plotting!$C$33,D125&lt;plotting!$D$33),plotting!$G$33,AND(D125&gt;=plotting!$D$33,D125&lt;plotting!$C$34+2.5),"na",AND(D125&gt;=plotting!$C$34,D125&lt;plotting!$D$34),plotting!$G$34,AND(D125&gt;=plotting!$D$34,D125&lt;=plotting!$C$40),"na",AND(D125&gt;plotting!$C$40,D125&lt;=plotting!$D$40),plotting!$K$40,AND(D125&gt;plotting!$D$40,D125&lt;=plotting!$C$49),"na",AND(D125&gt;plotting!$C$49,D125&lt;=plotting!$F$49),plotting!$G$49,AND(D125&gt;plotting!$F$49,D125&lt;=plotting!$F$50),plotting!$G$50,AND(D125&gt;plotting!$F$50,D125&lt;=plotting!$F$51),plotting!$G$51,AND(D125&gt;plotting!$F$51,D125&lt;=plotting!$F$52),plotting!$G$52,AND(D125&gt;plotting!$F$52,D125&lt;=plotting!$F$53),plotting!$G$53,AND(D125&gt;plotting!$F$53,D125&lt;=plotting!$D$49),plotting!$G$54,D125&gt;plotting!$D$49,"na")</f>
        <v>0</v>
      </c>
      <c r="O125" s="11" t="str">
        <f>IF(AND(D125&gt;plotting!$C$40,D125&lt;=plotting!$D$40),plotting!$H$40,"na")</f>
        <v>na</v>
      </c>
      <c r="P125" t="str">
        <f>IF(AND(D125&gt;plotting!$C$40,D125&lt;=plotting!$D$40),plotting!$L$40,"na")</f>
        <v>na</v>
      </c>
      <c r="Q125" t="str">
        <f>IF(AND(D125&gt;plotting!$C$40,D125&lt;=plotting!$D$40),plotting!$J$43,"na")</f>
        <v>na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35">
      <c r="A126" s="11">
        <f>IF(plotting!$D$4&gt;0,plotting!$D$4,"na")</f>
        <v>5</v>
      </c>
      <c r="B126" s="11" t="str">
        <f>IF(plotting!$D$10&gt;0,plotting!$D$10,"na")</f>
        <v>idr4000_h24</v>
      </c>
      <c r="C126" s="11" t="str">
        <f>IF(plotting!$D$11&gt;0,plotting!$D$11,"na")</f>
        <v>t1</v>
      </c>
      <c r="D126" s="11">
        <v>62.5</v>
      </c>
      <c r="E126" s="11" t="str">
        <f>IF(plotting!$D$5&gt;0,plotting!$D$5,"na")</f>
        <v>M</v>
      </c>
      <c r="F126" s="11">
        <f>IF(plotting!$D$7&gt;0,plotting!$D$7,"na")</f>
        <v>180</v>
      </c>
      <c r="G126" s="11">
        <f>IF(plotting!$D$8&gt;0,plotting!$D$8,"na")</f>
        <v>74.599999999999994</v>
      </c>
      <c r="H126" s="11">
        <f>IF(AND(plotting!$D$6&gt;0,plotting!$D$12&gt;0),(plotting!$D$12-plotting!$D$6)/365,"na")</f>
        <v>23.183561643835617</v>
      </c>
      <c r="I126" s="11">
        <f>IF(plotting!$D$18&gt;0,plotting!$D$18,"na")</f>
        <v>18.8</v>
      </c>
      <c r="J126" s="11">
        <f>IF(plotting!$D$19&gt;0,plotting!$D$19,"na")</f>
        <v>66</v>
      </c>
      <c r="K126" s="11">
        <f>IF(plotting!$D$13&gt;0,plotting!$D$13*24,"na")</f>
        <v>9.4666666666666668</v>
      </c>
      <c r="L126" s="12" t="str" cm="1">
        <f t="array" ref="L126">_xlfn.IFS(D126&lt;plotting!$C$32+2.5,"na",AND(D126=plotting!$C$32+2.5,D126&lt;=plotting!$D$32),"sub_25.1",AND(D126=plotting!$C$32+3,D126&lt;=plotting!$D$32),"sub_25.2",AND(D126=plotting!$C$32+3.5,D126&lt;=plotting!$D$32),"sub_25.3",AND(D126=plotting!$C$32+4,D126&lt;=plotting!$D$32),"sub_25.4",AND(D126=plotting!$C$32+4.5,D126&lt;=plotting!$D$32),"sub_25.5",AND(D126=plotting!$C$32+5,D126&lt;plotting!$D$32),"sub_25.6",AND(D126&gt;=plotting!$D$32,D126&lt;plotting!$C$33+2.5),"na",AND(D126=plotting!$C$33+2.5,D126&lt;=plotting!$D$33),"sub_40.1",AND(D126=plotting!$C$33+3,D126&lt;=plotting!$D$33),"sub_40.2",AND(D126=plotting!$C$33+3.5,D126&lt;=plotting!$D$33),"sub_40.3",AND(D126=plotting!$C$33+4,D126&lt;=plotting!$D$33),"sub_40.4",AND(D126=plotting!$C$33+4.5,D126&lt;=plotting!$D$33),"sub_40.5",AND(D126=plotting!$C$33+5,D126&lt;plotting!$D$33),"sub_40.6",AND(D126&gt;=plotting!$D$33,D126&lt;plotting!$C$34+2.5),"na",AND(D126=plotting!$C$34+2.5,D126&lt;=plotting!$D$34),"new_40.1",AND(D126=plotting!$C$34+3,D126&lt;=plotting!$D$34),"new_40.2",AND(D126=plotting!$C$34+3.5,D126&lt;=plotting!$D$34),"new_40.3",AND(D126=plotting!$C$34+4,D126&lt;=plotting!$D$34),"new_40.4",AND(D126=plotting!$C$34+4.5,D126&lt;=plotting!$D$34),"new_40.5",AND(D126=plotting!$C$34+5,D126&lt;plotting!$D$34),"new_40.6",AND(D126&gt;=plotting!$D$34,D126&lt;=plotting!$C$40),"na",AND(D126=plotting!$C$40+0.5,D126&lt;=plotting!$D$40),"max.1",AND(D126=plotting!$C$40+1,D126&lt;=plotting!$D$40),"max.2",AND(D126=plotting!$C$40+1.5,D126&lt;=plotting!$D$40),"max.3",AND(D126=plotting!$C$40+2,D126&lt;=plotting!$D$40),"max.4",AND(D126=plotting!$C$40+2.5,D126&lt;=plotting!$D$40),"max.5",AND(D126=plotting!$C$40+3,D126&lt;=plotting!$D$40),"max.6",AND(D126=plotting!$C$40+3.5,D126&lt;=plotting!$D$40),"max.7",AND(D126=plotting!$C$40+4,D126&lt;=plotting!$D$40),"max.8",AND(D126=plotting!$C$40+4.5,D126&lt;=plotting!$D$40),"max.9",AND(D126=plotting!$C$40+5,D126&lt;=plotting!$D$40),"max.10",AND(D126=plotting!$C$40+5.5,D126&lt;=plotting!$D$40),"max.11",AND(D126=plotting!$C$40+6,D126&lt;=plotting!$D$40),"max.12",AND(D126=plotting!$C$40+6.5,D126&lt;=plotting!$D$40),"max.13",AND(D126=plotting!$C$40+7,D126&lt;=plotting!$D$40),"max.14",AND(D126=plotting!$C$40+7.5,D126&lt;=plotting!$D$40),"max.15",AND(D126=plotting!$C$40+8,D126&lt;=plotting!$D$40),"max.16",AND(D126=plotting!$C$40+8.5,D126&lt;=plotting!$D$40),"max.17",AND(D126=plotting!$C$40+9,D126&lt;=plotting!$D$40),"max.18",AND(D126=plotting!$C$40+9.5,D126&lt;=plotting!$D$40),"max.19",AND(D126=plotting!$C$40+10,D126&lt;=plotting!$D$40),"max.20",AND(D126=plotting!$C$40+10.5,D126&lt;=plotting!$D$40),"max.21",AND(D126=plotting!$C$40+11,D126&lt;=plotting!$D$40),"max.22",AND(D126=plotting!$C$40+11.5,D126&lt;=plotting!$D$40),"max.23",AND(D126=plotting!$C$40+12,D126&lt;=plotting!$D$40),"max.24",AND(D126=plotting!$C$40+12.5,D126&lt;=plotting!$D$40),"max.25",AND(D126=plotting!$C$40+13,D126&lt;=plotting!$D$40),"max.26",AND(D126=plotting!$C$40+13.5,D126&lt;=plotting!$D$40),"max.27",AND(D126=plotting!$C$40+14,D126&lt;=plotting!$D$40),"max.28",AND(D126=plotting!$C$40+14.5,D126&lt;=plotting!$D$40),"max.29",AND(D126=plotting!$C$40+15,D126&lt;=plotting!$D$40),"max.30",AND(D126&gt;plotting!$D$40,D126&lt;=plotting!$C$49),"na",AND(D126=plotting!$C$49+0.5,D126&lt;=plotting!$D$49),"per.1",AND(D126=plotting!$C$49+1,D126&lt;=plotting!$D$49),"per.2",AND(D126=plotting!$C$49+1.5,D126&lt;=plotting!$D$49),"per.3",AND(D126=plotting!$C$49+2,D126&lt;=plotting!$D$49),"per.4",AND(D126=plotting!$C$49+2.5,D126&lt;=plotting!$D$49),"per.5",AND(D126=plotting!$C$49+3,D126&lt;=plotting!$D$49),"per.6",AND(D126=plotting!$C$49+3.5,D126&lt;=plotting!$D$49),"per.7",AND(D126=plotting!$C$49+4,D126&lt;=plotting!$D$49),"per.8",AND(D126=plotting!$C$49+4.5,D126&lt;=plotting!$D$49),"per.9",AND(D126=plotting!$C$49+5,D126&lt;=plotting!$D$49),"per.10",AND(D126=plotting!$C$49+5.5,D126&lt;=plotting!$D$49),"per.11",AND(D126=plotting!$C$49+6,D126&lt;=plotting!$D$49),"per.12",AND(D126=plotting!$C$49+6.5,D126&lt;=plotting!$D$49),"per.13",AND(D126=plotting!$C$49+7,D126&lt;=plotting!$D$49),"per.14",AND(D126=plotting!$C$49+7.5,D126&lt;=plotting!$D$49),"per.15",AND(D126=plotting!$C$49+8,D126&lt;=plotting!$D$49),"per.16",AND(D126=plotting!$C$49+8.5,D126&lt;=plotting!$D$49),"per.17",AND(D126=plotting!$C$49+9,D126&lt;=plotting!$D$49),"per.18",AND(D126=plotting!$C$49+9.5,D126&lt;=plotting!$D$49),"per.19",AND(D126=plotting!$C$49+10,D126&lt;=plotting!$D$49),"per.20",AND(D126=plotting!$C$49+10.5,D126&lt;=plotting!$D$49),"per.21",AND(D126=plotting!$C$49+11,D126&lt;=plotting!$D$49),"per.22",AND(D126=plotting!$C$49+11.5,D126&lt;=plotting!$D$49),"per.23",AND(D126=plotting!$C$49+12,D126&lt;=plotting!$D$49),"per.24",AND(D126=plotting!$C$49+12.5,D126&lt;=plotting!$D$49),"per.25",AND(D126=plotting!$C$49+13,D126&lt;=plotting!$D$49),"per.26",AND(D126=plotting!$C$49+13.5,D126&lt;=plotting!$D$49),"per.27",AND(D126=plotting!$C$49+14,D126&lt;=plotting!$D$49),"per.28",AND(D126=plotting!$C$49+14.5,D126&lt;=plotting!$D$49),"per.29",AND(D126=plotting!$C$49+15,D126&lt;=plotting!$D$49),"per.30",D126&gt;plotting!$D$49,"na")</f>
        <v>na</v>
      </c>
      <c r="M126" s="11" t="str" cm="1">
        <f t="array" ref="M126">_xlfn.IFS(D126&lt;plotting!$C$32+2.5,"na",AND(D126&gt;=plotting!$C$32,D126&lt;plotting!$D$32),plotting!$F$32,AND(D126&gt;=plotting!$D$32,D126&lt;plotting!$C$33+2.5),"na",AND(D126&gt;=plotting!$C$33,D126&lt;plotting!$D$33),plotting!$F$33,AND(D126&gt;=plotting!$D$33,D126&lt;plotting!$C$34+2.5),"na",AND(D126&gt;=plotting!$C$34,D126&lt;plotting!$D$34),plotting!$F$34,AND(D126&gt;=plotting!$D$34,D126&lt;plotting!$I$40),"na",D126=plotting!$I$40,plotting!$J$40,AND(D126&gt;plotting!$I$40,D126&lt;plotting!$I$41,D126&lt;plotting!$D$40),"na",D126=plotting!$I$41,plotting!$J$41,AND(D126&gt;plotting!$I$41,D126&lt;plotting!$I$42,D126&lt;plotting!$D$40),"na",D126=plotting!$I$42,plotting!$J$42,AND(D126&gt;plotting!$I$42,D126&lt;=plotting!$D$40),"na",AND(D126&gt;plotting!$D$40,D126&lt;=plotting!$C$49),"na",AND(D126&gt;plotting!$C$49,D126&lt;=plotting!$D$49),plotting!$E$49,D126&gt;plotting!$D$49,"na")</f>
        <v>na</v>
      </c>
      <c r="N126" s="11" cm="1">
        <f t="array" ref="N126">_xlfn.IFS(D126&lt;plotting!$C$32+2.5,"na",AND(D126&gt;=plotting!$C$32,D126&lt;plotting!$D$32),plotting!$G$32,AND(D126&gt;=plotting!$D$32,D126&lt;plotting!$C$33+2.5),"na",AND(D126&gt;=plotting!$C$33,D126&lt;plotting!$D$33),plotting!$G$33,AND(D126&gt;=plotting!$D$33,D126&lt;plotting!$C$34+2.5),"na",AND(D126&gt;=plotting!$C$34,D126&lt;plotting!$D$34),plotting!$G$34,AND(D126&gt;=plotting!$D$34,D126&lt;=plotting!$C$40),"na",AND(D126&gt;plotting!$C$40,D126&lt;=plotting!$D$40),plotting!$K$40,AND(D126&gt;plotting!$D$40,D126&lt;=plotting!$C$49),"na",AND(D126&gt;plotting!$C$49,D126&lt;=plotting!$F$49),plotting!$G$49,AND(D126&gt;plotting!$F$49,D126&lt;=plotting!$F$50),plotting!$G$50,AND(D126&gt;plotting!$F$50,D126&lt;=plotting!$F$51),plotting!$G$51,AND(D126&gt;plotting!$F$51,D126&lt;=plotting!$F$52),plotting!$G$52,AND(D126&gt;plotting!$F$52,D126&lt;=plotting!$F$53),plotting!$G$53,AND(D126&gt;plotting!$F$53,D126&lt;=plotting!$D$49),plotting!$G$54,D126&gt;plotting!$D$49,"na")</f>
        <v>0</v>
      </c>
      <c r="O126" s="11" t="str">
        <f>IF(AND(D126&gt;plotting!$C$40,D126&lt;=plotting!$D$40),plotting!$H$40,"na")</f>
        <v>na</v>
      </c>
      <c r="P126" t="str">
        <f>IF(AND(D126&gt;plotting!$C$40,D126&lt;=plotting!$D$40),plotting!$L$40,"na")</f>
        <v>na</v>
      </c>
      <c r="Q126" t="str">
        <f>IF(AND(D126&gt;plotting!$C$40,D126&lt;=plotting!$D$40),plotting!$J$43,"na")</f>
        <v>na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35">
      <c r="A127" s="11">
        <f>IF(plotting!$D$4&gt;0,plotting!$D$4,"na")</f>
        <v>5</v>
      </c>
      <c r="B127" s="11" t="str">
        <f>IF(plotting!$D$10&gt;0,plotting!$D$10,"na")</f>
        <v>idr4000_h24</v>
      </c>
      <c r="C127" s="11" t="str">
        <f>IF(plotting!$D$11&gt;0,plotting!$D$11,"na")</f>
        <v>t1</v>
      </c>
      <c r="D127" s="11">
        <v>63</v>
      </c>
      <c r="E127" s="11" t="str">
        <f>IF(plotting!$D$5&gt;0,plotting!$D$5,"na")</f>
        <v>M</v>
      </c>
      <c r="F127" s="11">
        <f>IF(plotting!$D$7&gt;0,plotting!$D$7,"na")</f>
        <v>180</v>
      </c>
      <c r="G127" s="11">
        <f>IF(plotting!$D$8&gt;0,plotting!$D$8,"na")</f>
        <v>74.599999999999994</v>
      </c>
      <c r="H127" s="11">
        <f>IF(AND(plotting!$D$6&gt;0,plotting!$D$12&gt;0),(plotting!$D$12-plotting!$D$6)/365,"na")</f>
        <v>23.183561643835617</v>
      </c>
      <c r="I127" s="11">
        <f>IF(plotting!$D$18&gt;0,plotting!$D$18,"na")</f>
        <v>18.8</v>
      </c>
      <c r="J127" s="11">
        <f>IF(plotting!$D$19&gt;0,plotting!$D$19,"na")</f>
        <v>66</v>
      </c>
      <c r="K127" s="11">
        <f>IF(plotting!$D$13&gt;0,plotting!$D$13*24,"na")</f>
        <v>9.4666666666666668</v>
      </c>
      <c r="L127" s="12" t="str" cm="1">
        <f t="array" ref="L127">_xlfn.IFS(D127&lt;plotting!$C$32+2.5,"na",AND(D127=plotting!$C$32+2.5,D127&lt;=plotting!$D$32),"sub_25.1",AND(D127=plotting!$C$32+3,D127&lt;=plotting!$D$32),"sub_25.2",AND(D127=plotting!$C$32+3.5,D127&lt;=plotting!$D$32),"sub_25.3",AND(D127=plotting!$C$32+4,D127&lt;=plotting!$D$32),"sub_25.4",AND(D127=plotting!$C$32+4.5,D127&lt;=plotting!$D$32),"sub_25.5",AND(D127=plotting!$C$32+5,D127&lt;plotting!$D$32),"sub_25.6",AND(D127&gt;=plotting!$D$32,D127&lt;plotting!$C$33+2.5),"na",AND(D127=plotting!$C$33+2.5,D127&lt;=plotting!$D$33),"sub_40.1",AND(D127=plotting!$C$33+3,D127&lt;=plotting!$D$33),"sub_40.2",AND(D127=plotting!$C$33+3.5,D127&lt;=plotting!$D$33),"sub_40.3",AND(D127=plotting!$C$33+4,D127&lt;=plotting!$D$33),"sub_40.4",AND(D127=plotting!$C$33+4.5,D127&lt;=plotting!$D$33),"sub_40.5",AND(D127=plotting!$C$33+5,D127&lt;plotting!$D$33),"sub_40.6",AND(D127&gt;=plotting!$D$33,D127&lt;plotting!$C$34+2.5),"na",AND(D127=plotting!$C$34+2.5,D127&lt;=plotting!$D$34),"new_40.1",AND(D127=plotting!$C$34+3,D127&lt;=plotting!$D$34),"new_40.2",AND(D127=plotting!$C$34+3.5,D127&lt;=plotting!$D$34),"new_40.3",AND(D127=plotting!$C$34+4,D127&lt;=plotting!$D$34),"new_40.4",AND(D127=plotting!$C$34+4.5,D127&lt;=plotting!$D$34),"new_40.5",AND(D127=plotting!$C$34+5,D127&lt;plotting!$D$34),"new_40.6",AND(D127&gt;=plotting!$D$34,D127&lt;=plotting!$C$40),"na",AND(D127=plotting!$C$40+0.5,D127&lt;=plotting!$D$40),"max.1",AND(D127=plotting!$C$40+1,D127&lt;=plotting!$D$40),"max.2",AND(D127=plotting!$C$40+1.5,D127&lt;=plotting!$D$40),"max.3",AND(D127=plotting!$C$40+2,D127&lt;=plotting!$D$40),"max.4",AND(D127=plotting!$C$40+2.5,D127&lt;=plotting!$D$40),"max.5",AND(D127=plotting!$C$40+3,D127&lt;=plotting!$D$40),"max.6",AND(D127=plotting!$C$40+3.5,D127&lt;=plotting!$D$40),"max.7",AND(D127=plotting!$C$40+4,D127&lt;=plotting!$D$40),"max.8",AND(D127=plotting!$C$40+4.5,D127&lt;=plotting!$D$40),"max.9",AND(D127=plotting!$C$40+5,D127&lt;=plotting!$D$40),"max.10",AND(D127=plotting!$C$40+5.5,D127&lt;=plotting!$D$40),"max.11",AND(D127=plotting!$C$40+6,D127&lt;=plotting!$D$40),"max.12",AND(D127=plotting!$C$40+6.5,D127&lt;=plotting!$D$40),"max.13",AND(D127=plotting!$C$40+7,D127&lt;=plotting!$D$40),"max.14",AND(D127=plotting!$C$40+7.5,D127&lt;=plotting!$D$40),"max.15",AND(D127=plotting!$C$40+8,D127&lt;=plotting!$D$40),"max.16",AND(D127=plotting!$C$40+8.5,D127&lt;=plotting!$D$40),"max.17",AND(D127=plotting!$C$40+9,D127&lt;=plotting!$D$40),"max.18",AND(D127=plotting!$C$40+9.5,D127&lt;=plotting!$D$40),"max.19",AND(D127=plotting!$C$40+10,D127&lt;=plotting!$D$40),"max.20",AND(D127=plotting!$C$40+10.5,D127&lt;=plotting!$D$40),"max.21",AND(D127=plotting!$C$40+11,D127&lt;=plotting!$D$40),"max.22",AND(D127=plotting!$C$40+11.5,D127&lt;=plotting!$D$40),"max.23",AND(D127=plotting!$C$40+12,D127&lt;=plotting!$D$40),"max.24",AND(D127=plotting!$C$40+12.5,D127&lt;=plotting!$D$40),"max.25",AND(D127=plotting!$C$40+13,D127&lt;=plotting!$D$40),"max.26",AND(D127=plotting!$C$40+13.5,D127&lt;=plotting!$D$40),"max.27",AND(D127=plotting!$C$40+14,D127&lt;=plotting!$D$40),"max.28",AND(D127=plotting!$C$40+14.5,D127&lt;=plotting!$D$40),"max.29",AND(D127=plotting!$C$40+15,D127&lt;=plotting!$D$40),"max.30",AND(D127&gt;plotting!$D$40,D127&lt;=plotting!$C$49),"na",AND(D127=plotting!$C$49+0.5,D127&lt;=plotting!$D$49),"per.1",AND(D127=plotting!$C$49+1,D127&lt;=plotting!$D$49),"per.2",AND(D127=plotting!$C$49+1.5,D127&lt;=plotting!$D$49),"per.3",AND(D127=plotting!$C$49+2,D127&lt;=plotting!$D$49),"per.4",AND(D127=plotting!$C$49+2.5,D127&lt;=plotting!$D$49),"per.5",AND(D127=plotting!$C$49+3,D127&lt;=plotting!$D$49),"per.6",AND(D127=plotting!$C$49+3.5,D127&lt;=plotting!$D$49),"per.7",AND(D127=plotting!$C$49+4,D127&lt;=plotting!$D$49),"per.8",AND(D127=plotting!$C$49+4.5,D127&lt;=plotting!$D$49),"per.9",AND(D127=plotting!$C$49+5,D127&lt;=plotting!$D$49),"per.10",AND(D127=plotting!$C$49+5.5,D127&lt;=plotting!$D$49),"per.11",AND(D127=plotting!$C$49+6,D127&lt;=plotting!$D$49),"per.12",AND(D127=plotting!$C$49+6.5,D127&lt;=plotting!$D$49),"per.13",AND(D127=plotting!$C$49+7,D127&lt;=plotting!$D$49),"per.14",AND(D127=plotting!$C$49+7.5,D127&lt;=plotting!$D$49),"per.15",AND(D127=plotting!$C$49+8,D127&lt;=plotting!$D$49),"per.16",AND(D127=plotting!$C$49+8.5,D127&lt;=plotting!$D$49),"per.17",AND(D127=plotting!$C$49+9,D127&lt;=plotting!$D$49),"per.18",AND(D127=plotting!$C$49+9.5,D127&lt;=plotting!$D$49),"per.19",AND(D127=plotting!$C$49+10,D127&lt;=plotting!$D$49),"per.20",AND(D127=plotting!$C$49+10.5,D127&lt;=plotting!$D$49),"per.21",AND(D127=plotting!$C$49+11,D127&lt;=plotting!$D$49),"per.22",AND(D127=plotting!$C$49+11.5,D127&lt;=plotting!$D$49),"per.23",AND(D127=plotting!$C$49+12,D127&lt;=plotting!$D$49),"per.24",AND(D127=plotting!$C$49+12.5,D127&lt;=plotting!$D$49),"per.25",AND(D127=plotting!$C$49+13,D127&lt;=plotting!$D$49),"per.26",AND(D127=plotting!$C$49+13.5,D127&lt;=plotting!$D$49),"per.27",AND(D127=plotting!$C$49+14,D127&lt;=plotting!$D$49),"per.28",AND(D127=plotting!$C$49+14.5,D127&lt;=plotting!$D$49),"per.29",AND(D127=plotting!$C$49+15,D127&lt;=plotting!$D$49),"per.30",D127&gt;plotting!$D$49,"na")</f>
        <v>na</v>
      </c>
      <c r="M127" s="11" t="str" cm="1">
        <f t="array" ref="M127">_xlfn.IFS(D127&lt;plotting!$C$32+2.5,"na",AND(D127&gt;=plotting!$C$32,D127&lt;plotting!$D$32),plotting!$F$32,AND(D127&gt;=plotting!$D$32,D127&lt;plotting!$C$33+2.5),"na",AND(D127&gt;=plotting!$C$33,D127&lt;plotting!$D$33),plotting!$F$33,AND(D127&gt;=plotting!$D$33,D127&lt;plotting!$C$34+2.5),"na",AND(D127&gt;=plotting!$C$34,D127&lt;plotting!$D$34),plotting!$F$34,AND(D127&gt;=plotting!$D$34,D127&lt;plotting!$I$40),"na",D127=plotting!$I$40,plotting!$J$40,AND(D127&gt;plotting!$I$40,D127&lt;plotting!$I$41,D127&lt;plotting!$D$40),"na",D127=plotting!$I$41,plotting!$J$41,AND(D127&gt;plotting!$I$41,D127&lt;plotting!$I$42,D127&lt;plotting!$D$40),"na",D127=plotting!$I$42,plotting!$J$42,AND(D127&gt;plotting!$I$42,D127&lt;=plotting!$D$40),"na",AND(D127&gt;plotting!$D$40,D127&lt;=plotting!$C$49),"na",AND(D127&gt;plotting!$C$49,D127&lt;=plotting!$D$49),plotting!$E$49,D127&gt;plotting!$D$49,"na")</f>
        <v>na</v>
      </c>
      <c r="N127" s="11" cm="1">
        <f t="array" ref="N127">_xlfn.IFS(D127&lt;plotting!$C$32+2.5,"na",AND(D127&gt;=plotting!$C$32,D127&lt;plotting!$D$32),plotting!$G$32,AND(D127&gt;=plotting!$D$32,D127&lt;plotting!$C$33+2.5),"na",AND(D127&gt;=plotting!$C$33,D127&lt;plotting!$D$33),plotting!$G$33,AND(D127&gt;=plotting!$D$33,D127&lt;plotting!$C$34+2.5),"na",AND(D127&gt;=plotting!$C$34,D127&lt;plotting!$D$34),plotting!$G$34,AND(D127&gt;=plotting!$D$34,D127&lt;=plotting!$C$40),"na",AND(D127&gt;plotting!$C$40,D127&lt;=plotting!$D$40),plotting!$K$40,AND(D127&gt;plotting!$D$40,D127&lt;=plotting!$C$49),"na",AND(D127&gt;plotting!$C$49,D127&lt;=plotting!$F$49),plotting!$G$49,AND(D127&gt;plotting!$F$49,D127&lt;=plotting!$F$50),plotting!$G$50,AND(D127&gt;plotting!$F$50,D127&lt;=plotting!$F$51),plotting!$G$51,AND(D127&gt;plotting!$F$51,D127&lt;=plotting!$F$52),plotting!$G$52,AND(D127&gt;plotting!$F$52,D127&lt;=plotting!$F$53),plotting!$G$53,AND(D127&gt;plotting!$F$53,D127&lt;=plotting!$D$49),plotting!$G$54,D127&gt;plotting!$D$49,"na")</f>
        <v>0</v>
      </c>
      <c r="O127" s="11" t="str">
        <f>IF(AND(D127&gt;plotting!$C$40,D127&lt;=plotting!$D$40),plotting!$H$40,"na")</f>
        <v>na</v>
      </c>
      <c r="P127" t="str">
        <f>IF(AND(D127&gt;plotting!$C$40,D127&lt;=plotting!$D$40),plotting!$L$40,"na")</f>
        <v>na</v>
      </c>
      <c r="Q127" t="str">
        <f>IF(AND(D127&gt;plotting!$C$40,D127&lt;=plotting!$D$40),plotting!$J$43,"na")</f>
        <v>na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35">
      <c r="A128" s="11">
        <f>IF(plotting!$D$4&gt;0,plotting!$D$4,"na")</f>
        <v>5</v>
      </c>
      <c r="B128" s="11" t="str">
        <f>IF(plotting!$D$10&gt;0,plotting!$D$10,"na")</f>
        <v>idr4000_h24</v>
      </c>
      <c r="C128" s="11" t="str">
        <f>IF(plotting!$D$11&gt;0,plotting!$D$11,"na")</f>
        <v>t1</v>
      </c>
      <c r="D128" s="11">
        <v>63.5</v>
      </c>
      <c r="E128" s="11" t="str">
        <f>IF(plotting!$D$5&gt;0,plotting!$D$5,"na")</f>
        <v>M</v>
      </c>
      <c r="F128" s="11">
        <f>IF(plotting!$D$7&gt;0,plotting!$D$7,"na")</f>
        <v>180</v>
      </c>
      <c r="G128" s="11">
        <f>IF(plotting!$D$8&gt;0,plotting!$D$8,"na")</f>
        <v>74.599999999999994</v>
      </c>
      <c r="H128" s="11">
        <f>IF(AND(plotting!$D$6&gt;0,plotting!$D$12&gt;0),(plotting!$D$12-plotting!$D$6)/365,"na")</f>
        <v>23.183561643835617</v>
      </c>
      <c r="I128" s="11">
        <f>IF(plotting!$D$18&gt;0,plotting!$D$18,"na")</f>
        <v>18.8</v>
      </c>
      <c r="J128" s="11">
        <f>IF(plotting!$D$19&gt;0,plotting!$D$19,"na")</f>
        <v>66</v>
      </c>
      <c r="K128" s="11">
        <f>IF(plotting!$D$13&gt;0,plotting!$D$13*24,"na")</f>
        <v>9.4666666666666668</v>
      </c>
      <c r="L128" s="12" t="str" cm="1">
        <f t="array" ref="L128">_xlfn.IFS(D128&lt;plotting!$C$32+2.5,"na",AND(D128=plotting!$C$32+2.5,D128&lt;=plotting!$D$32),"sub_25.1",AND(D128=plotting!$C$32+3,D128&lt;=plotting!$D$32),"sub_25.2",AND(D128=plotting!$C$32+3.5,D128&lt;=plotting!$D$32),"sub_25.3",AND(D128=plotting!$C$32+4,D128&lt;=plotting!$D$32),"sub_25.4",AND(D128=plotting!$C$32+4.5,D128&lt;=plotting!$D$32),"sub_25.5",AND(D128=plotting!$C$32+5,D128&lt;plotting!$D$32),"sub_25.6",AND(D128&gt;=plotting!$D$32,D128&lt;plotting!$C$33+2.5),"na",AND(D128=plotting!$C$33+2.5,D128&lt;=plotting!$D$33),"sub_40.1",AND(D128=plotting!$C$33+3,D128&lt;=plotting!$D$33),"sub_40.2",AND(D128=plotting!$C$33+3.5,D128&lt;=plotting!$D$33),"sub_40.3",AND(D128=plotting!$C$33+4,D128&lt;=plotting!$D$33),"sub_40.4",AND(D128=plotting!$C$33+4.5,D128&lt;=plotting!$D$33),"sub_40.5",AND(D128=plotting!$C$33+5,D128&lt;plotting!$D$33),"sub_40.6",AND(D128&gt;=plotting!$D$33,D128&lt;plotting!$C$34+2.5),"na",AND(D128=plotting!$C$34+2.5,D128&lt;=plotting!$D$34),"new_40.1",AND(D128=plotting!$C$34+3,D128&lt;=plotting!$D$34),"new_40.2",AND(D128=plotting!$C$34+3.5,D128&lt;=plotting!$D$34),"new_40.3",AND(D128=plotting!$C$34+4,D128&lt;=plotting!$D$34),"new_40.4",AND(D128=plotting!$C$34+4.5,D128&lt;=plotting!$D$34),"new_40.5",AND(D128=plotting!$C$34+5,D128&lt;plotting!$D$34),"new_40.6",AND(D128&gt;=plotting!$D$34,D128&lt;=plotting!$C$40),"na",AND(D128=plotting!$C$40+0.5,D128&lt;=plotting!$D$40),"max.1",AND(D128=plotting!$C$40+1,D128&lt;=plotting!$D$40),"max.2",AND(D128=plotting!$C$40+1.5,D128&lt;=plotting!$D$40),"max.3",AND(D128=plotting!$C$40+2,D128&lt;=plotting!$D$40),"max.4",AND(D128=plotting!$C$40+2.5,D128&lt;=plotting!$D$40),"max.5",AND(D128=plotting!$C$40+3,D128&lt;=plotting!$D$40),"max.6",AND(D128=plotting!$C$40+3.5,D128&lt;=plotting!$D$40),"max.7",AND(D128=plotting!$C$40+4,D128&lt;=plotting!$D$40),"max.8",AND(D128=plotting!$C$40+4.5,D128&lt;=plotting!$D$40),"max.9",AND(D128=plotting!$C$40+5,D128&lt;=plotting!$D$40),"max.10",AND(D128=plotting!$C$40+5.5,D128&lt;=plotting!$D$40),"max.11",AND(D128=plotting!$C$40+6,D128&lt;=plotting!$D$40),"max.12",AND(D128=plotting!$C$40+6.5,D128&lt;=plotting!$D$40),"max.13",AND(D128=plotting!$C$40+7,D128&lt;=plotting!$D$40),"max.14",AND(D128=plotting!$C$40+7.5,D128&lt;=plotting!$D$40),"max.15",AND(D128=plotting!$C$40+8,D128&lt;=plotting!$D$40),"max.16",AND(D128=plotting!$C$40+8.5,D128&lt;=plotting!$D$40),"max.17",AND(D128=plotting!$C$40+9,D128&lt;=plotting!$D$40),"max.18",AND(D128=plotting!$C$40+9.5,D128&lt;=plotting!$D$40),"max.19",AND(D128=plotting!$C$40+10,D128&lt;=plotting!$D$40),"max.20",AND(D128=plotting!$C$40+10.5,D128&lt;=plotting!$D$40),"max.21",AND(D128=plotting!$C$40+11,D128&lt;=plotting!$D$40),"max.22",AND(D128=plotting!$C$40+11.5,D128&lt;=plotting!$D$40),"max.23",AND(D128=plotting!$C$40+12,D128&lt;=plotting!$D$40),"max.24",AND(D128=plotting!$C$40+12.5,D128&lt;=plotting!$D$40),"max.25",AND(D128=plotting!$C$40+13,D128&lt;=plotting!$D$40),"max.26",AND(D128=plotting!$C$40+13.5,D128&lt;=plotting!$D$40),"max.27",AND(D128=plotting!$C$40+14,D128&lt;=plotting!$D$40),"max.28",AND(D128=plotting!$C$40+14.5,D128&lt;=plotting!$D$40),"max.29",AND(D128=plotting!$C$40+15,D128&lt;=plotting!$D$40),"max.30",AND(D128&gt;plotting!$D$40,D128&lt;=plotting!$C$49),"na",AND(D128=plotting!$C$49+0.5,D128&lt;=plotting!$D$49),"per.1",AND(D128=plotting!$C$49+1,D128&lt;=plotting!$D$49),"per.2",AND(D128=plotting!$C$49+1.5,D128&lt;=plotting!$D$49),"per.3",AND(D128=plotting!$C$49+2,D128&lt;=plotting!$D$49),"per.4",AND(D128=plotting!$C$49+2.5,D128&lt;=plotting!$D$49),"per.5",AND(D128=plotting!$C$49+3,D128&lt;=plotting!$D$49),"per.6",AND(D128=plotting!$C$49+3.5,D128&lt;=plotting!$D$49),"per.7",AND(D128=plotting!$C$49+4,D128&lt;=plotting!$D$49),"per.8",AND(D128=plotting!$C$49+4.5,D128&lt;=plotting!$D$49),"per.9",AND(D128=plotting!$C$49+5,D128&lt;=plotting!$D$49),"per.10",AND(D128=plotting!$C$49+5.5,D128&lt;=plotting!$D$49),"per.11",AND(D128=plotting!$C$49+6,D128&lt;=plotting!$D$49),"per.12",AND(D128=plotting!$C$49+6.5,D128&lt;=plotting!$D$49),"per.13",AND(D128=plotting!$C$49+7,D128&lt;=plotting!$D$49),"per.14",AND(D128=plotting!$C$49+7.5,D128&lt;=plotting!$D$49),"per.15",AND(D128=plotting!$C$49+8,D128&lt;=plotting!$D$49),"per.16",AND(D128=plotting!$C$49+8.5,D128&lt;=plotting!$D$49),"per.17",AND(D128=plotting!$C$49+9,D128&lt;=plotting!$D$49),"per.18",AND(D128=plotting!$C$49+9.5,D128&lt;=plotting!$D$49),"per.19",AND(D128=plotting!$C$49+10,D128&lt;=plotting!$D$49),"per.20",AND(D128=plotting!$C$49+10.5,D128&lt;=plotting!$D$49),"per.21",AND(D128=plotting!$C$49+11,D128&lt;=plotting!$D$49),"per.22",AND(D128=plotting!$C$49+11.5,D128&lt;=plotting!$D$49),"per.23",AND(D128=plotting!$C$49+12,D128&lt;=plotting!$D$49),"per.24",AND(D128=plotting!$C$49+12.5,D128&lt;=plotting!$D$49),"per.25",AND(D128=plotting!$C$49+13,D128&lt;=plotting!$D$49),"per.26",AND(D128=plotting!$C$49+13.5,D128&lt;=plotting!$D$49),"per.27",AND(D128=plotting!$C$49+14,D128&lt;=plotting!$D$49),"per.28",AND(D128=plotting!$C$49+14.5,D128&lt;=plotting!$D$49),"per.29",AND(D128=plotting!$C$49+15,D128&lt;=plotting!$D$49),"per.30",D128&gt;plotting!$D$49,"na")</f>
        <v>na</v>
      </c>
      <c r="M128" s="11" t="str" cm="1">
        <f t="array" ref="M128">_xlfn.IFS(D128&lt;plotting!$C$32+2.5,"na",AND(D128&gt;=plotting!$C$32,D128&lt;plotting!$D$32),plotting!$F$32,AND(D128&gt;=plotting!$D$32,D128&lt;plotting!$C$33+2.5),"na",AND(D128&gt;=plotting!$C$33,D128&lt;plotting!$D$33),plotting!$F$33,AND(D128&gt;=plotting!$D$33,D128&lt;plotting!$C$34+2.5),"na",AND(D128&gt;=plotting!$C$34,D128&lt;plotting!$D$34),plotting!$F$34,AND(D128&gt;=plotting!$D$34,D128&lt;plotting!$I$40),"na",D128=plotting!$I$40,plotting!$J$40,AND(D128&gt;plotting!$I$40,D128&lt;plotting!$I$41,D128&lt;plotting!$D$40),"na",D128=plotting!$I$41,plotting!$J$41,AND(D128&gt;plotting!$I$41,D128&lt;plotting!$I$42,D128&lt;plotting!$D$40),"na",D128=plotting!$I$42,plotting!$J$42,AND(D128&gt;plotting!$I$42,D128&lt;=plotting!$D$40),"na",AND(D128&gt;plotting!$D$40,D128&lt;=plotting!$C$49),"na",AND(D128&gt;plotting!$C$49,D128&lt;=plotting!$D$49),plotting!$E$49,D128&gt;plotting!$D$49,"na")</f>
        <v>na</v>
      </c>
      <c r="N128" s="11" cm="1">
        <f t="array" ref="N128">_xlfn.IFS(D128&lt;plotting!$C$32+2.5,"na",AND(D128&gt;=plotting!$C$32,D128&lt;plotting!$D$32),plotting!$G$32,AND(D128&gt;=plotting!$D$32,D128&lt;plotting!$C$33+2.5),"na",AND(D128&gt;=plotting!$C$33,D128&lt;plotting!$D$33),plotting!$G$33,AND(D128&gt;=plotting!$D$33,D128&lt;plotting!$C$34+2.5),"na",AND(D128&gt;=plotting!$C$34,D128&lt;plotting!$D$34),plotting!$G$34,AND(D128&gt;=plotting!$D$34,D128&lt;=plotting!$C$40),"na",AND(D128&gt;plotting!$C$40,D128&lt;=plotting!$D$40),plotting!$K$40,AND(D128&gt;plotting!$D$40,D128&lt;=plotting!$C$49),"na",AND(D128&gt;plotting!$C$49,D128&lt;=plotting!$F$49),plotting!$G$49,AND(D128&gt;plotting!$F$49,D128&lt;=plotting!$F$50),plotting!$G$50,AND(D128&gt;plotting!$F$50,D128&lt;=plotting!$F$51),plotting!$G$51,AND(D128&gt;plotting!$F$51,D128&lt;=plotting!$F$52),plotting!$G$52,AND(D128&gt;plotting!$F$52,D128&lt;=plotting!$F$53),plotting!$G$53,AND(D128&gt;plotting!$F$53,D128&lt;=plotting!$D$49),plotting!$G$54,D128&gt;plotting!$D$49,"na")</f>
        <v>0</v>
      </c>
      <c r="O128" s="11" t="str">
        <f>IF(AND(D128&gt;plotting!$C$40,D128&lt;=plotting!$D$40),plotting!$H$40,"na")</f>
        <v>na</v>
      </c>
      <c r="P128" t="str">
        <f>IF(AND(D128&gt;plotting!$C$40,D128&lt;=plotting!$D$40),plotting!$L$40,"na")</f>
        <v>na</v>
      </c>
      <c r="Q128" t="str">
        <f>IF(AND(D128&gt;plotting!$C$40,D128&lt;=plotting!$D$40),plotting!$J$43,"na")</f>
        <v>na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35">
      <c r="A129" s="11">
        <f>IF(plotting!$D$4&gt;0,plotting!$D$4,"na")</f>
        <v>5</v>
      </c>
      <c r="B129" s="11" t="str">
        <f>IF(plotting!$D$10&gt;0,plotting!$D$10,"na")</f>
        <v>idr4000_h24</v>
      </c>
      <c r="C129" s="11" t="str">
        <f>IF(plotting!$D$11&gt;0,plotting!$D$11,"na")</f>
        <v>t1</v>
      </c>
      <c r="D129" s="11">
        <v>64</v>
      </c>
      <c r="E129" s="11" t="str">
        <f>IF(plotting!$D$5&gt;0,plotting!$D$5,"na")</f>
        <v>M</v>
      </c>
      <c r="F129" s="11">
        <f>IF(plotting!$D$7&gt;0,plotting!$D$7,"na")</f>
        <v>180</v>
      </c>
      <c r="G129" s="11">
        <f>IF(plotting!$D$8&gt;0,plotting!$D$8,"na")</f>
        <v>74.599999999999994</v>
      </c>
      <c r="H129" s="11">
        <f>IF(AND(plotting!$D$6&gt;0,plotting!$D$12&gt;0),(plotting!$D$12-plotting!$D$6)/365,"na")</f>
        <v>23.183561643835617</v>
      </c>
      <c r="I129" s="11">
        <f>IF(plotting!$D$18&gt;0,plotting!$D$18,"na")</f>
        <v>18.8</v>
      </c>
      <c r="J129" s="11">
        <f>IF(plotting!$D$19&gt;0,plotting!$D$19,"na")</f>
        <v>66</v>
      </c>
      <c r="K129" s="11">
        <f>IF(plotting!$D$13&gt;0,plotting!$D$13*24,"na")</f>
        <v>9.4666666666666668</v>
      </c>
      <c r="L129" s="12" t="str" cm="1">
        <f t="array" ref="L129">_xlfn.IFS(D129&lt;plotting!$C$32+2.5,"na",AND(D129=plotting!$C$32+2.5,D129&lt;=plotting!$D$32),"sub_25.1",AND(D129=plotting!$C$32+3,D129&lt;=plotting!$D$32),"sub_25.2",AND(D129=plotting!$C$32+3.5,D129&lt;=plotting!$D$32),"sub_25.3",AND(D129=plotting!$C$32+4,D129&lt;=plotting!$D$32),"sub_25.4",AND(D129=plotting!$C$32+4.5,D129&lt;=plotting!$D$32),"sub_25.5",AND(D129=plotting!$C$32+5,D129&lt;plotting!$D$32),"sub_25.6",AND(D129&gt;=plotting!$D$32,D129&lt;plotting!$C$33+2.5),"na",AND(D129=plotting!$C$33+2.5,D129&lt;=plotting!$D$33),"sub_40.1",AND(D129=plotting!$C$33+3,D129&lt;=plotting!$D$33),"sub_40.2",AND(D129=plotting!$C$33+3.5,D129&lt;=plotting!$D$33),"sub_40.3",AND(D129=plotting!$C$33+4,D129&lt;=plotting!$D$33),"sub_40.4",AND(D129=plotting!$C$33+4.5,D129&lt;=plotting!$D$33),"sub_40.5",AND(D129=plotting!$C$33+5,D129&lt;plotting!$D$33),"sub_40.6",AND(D129&gt;=plotting!$D$33,D129&lt;plotting!$C$34+2.5),"na",AND(D129=plotting!$C$34+2.5,D129&lt;=plotting!$D$34),"new_40.1",AND(D129=plotting!$C$34+3,D129&lt;=plotting!$D$34),"new_40.2",AND(D129=plotting!$C$34+3.5,D129&lt;=plotting!$D$34),"new_40.3",AND(D129=plotting!$C$34+4,D129&lt;=plotting!$D$34),"new_40.4",AND(D129=plotting!$C$34+4.5,D129&lt;=plotting!$D$34),"new_40.5",AND(D129=plotting!$C$34+5,D129&lt;plotting!$D$34),"new_40.6",AND(D129&gt;=plotting!$D$34,D129&lt;=plotting!$C$40),"na",AND(D129=plotting!$C$40+0.5,D129&lt;=plotting!$D$40),"max.1",AND(D129=plotting!$C$40+1,D129&lt;=plotting!$D$40),"max.2",AND(D129=plotting!$C$40+1.5,D129&lt;=plotting!$D$40),"max.3",AND(D129=plotting!$C$40+2,D129&lt;=plotting!$D$40),"max.4",AND(D129=plotting!$C$40+2.5,D129&lt;=plotting!$D$40),"max.5",AND(D129=plotting!$C$40+3,D129&lt;=plotting!$D$40),"max.6",AND(D129=plotting!$C$40+3.5,D129&lt;=plotting!$D$40),"max.7",AND(D129=plotting!$C$40+4,D129&lt;=plotting!$D$40),"max.8",AND(D129=plotting!$C$40+4.5,D129&lt;=plotting!$D$40),"max.9",AND(D129=plotting!$C$40+5,D129&lt;=plotting!$D$40),"max.10",AND(D129=plotting!$C$40+5.5,D129&lt;=plotting!$D$40),"max.11",AND(D129=plotting!$C$40+6,D129&lt;=plotting!$D$40),"max.12",AND(D129=plotting!$C$40+6.5,D129&lt;=plotting!$D$40),"max.13",AND(D129=plotting!$C$40+7,D129&lt;=plotting!$D$40),"max.14",AND(D129=plotting!$C$40+7.5,D129&lt;=plotting!$D$40),"max.15",AND(D129=plotting!$C$40+8,D129&lt;=plotting!$D$40),"max.16",AND(D129=plotting!$C$40+8.5,D129&lt;=plotting!$D$40),"max.17",AND(D129=plotting!$C$40+9,D129&lt;=plotting!$D$40),"max.18",AND(D129=plotting!$C$40+9.5,D129&lt;=plotting!$D$40),"max.19",AND(D129=plotting!$C$40+10,D129&lt;=plotting!$D$40),"max.20",AND(D129=plotting!$C$40+10.5,D129&lt;=plotting!$D$40),"max.21",AND(D129=plotting!$C$40+11,D129&lt;=plotting!$D$40),"max.22",AND(D129=plotting!$C$40+11.5,D129&lt;=plotting!$D$40),"max.23",AND(D129=plotting!$C$40+12,D129&lt;=plotting!$D$40),"max.24",AND(D129=plotting!$C$40+12.5,D129&lt;=plotting!$D$40),"max.25",AND(D129=plotting!$C$40+13,D129&lt;=plotting!$D$40),"max.26",AND(D129=plotting!$C$40+13.5,D129&lt;=plotting!$D$40),"max.27",AND(D129=plotting!$C$40+14,D129&lt;=plotting!$D$40),"max.28",AND(D129=plotting!$C$40+14.5,D129&lt;=plotting!$D$40),"max.29",AND(D129=plotting!$C$40+15,D129&lt;=plotting!$D$40),"max.30",AND(D129&gt;plotting!$D$40,D129&lt;=plotting!$C$49),"na",AND(D129=plotting!$C$49+0.5,D129&lt;=plotting!$D$49),"per.1",AND(D129=plotting!$C$49+1,D129&lt;=plotting!$D$49),"per.2",AND(D129=plotting!$C$49+1.5,D129&lt;=plotting!$D$49),"per.3",AND(D129=plotting!$C$49+2,D129&lt;=plotting!$D$49),"per.4",AND(D129=plotting!$C$49+2.5,D129&lt;=plotting!$D$49),"per.5",AND(D129=plotting!$C$49+3,D129&lt;=plotting!$D$49),"per.6",AND(D129=plotting!$C$49+3.5,D129&lt;=plotting!$D$49),"per.7",AND(D129=plotting!$C$49+4,D129&lt;=plotting!$D$49),"per.8",AND(D129=plotting!$C$49+4.5,D129&lt;=plotting!$D$49),"per.9",AND(D129=plotting!$C$49+5,D129&lt;=plotting!$D$49),"per.10",AND(D129=plotting!$C$49+5.5,D129&lt;=plotting!$D$49),"per.11",AND(D129=plotting!$C$49+6,D129&lt;=plotting!$D$49),"per.12",AND(D129=plotting!$C$49+6.5,D129&lt;=plotting!$D$49),"per.13",AND(D129=plotting!$C$49+7,D129&lt;=plotting!$D$49),"per.14",AND(D129=plotting!$C$49+7.5,D129&lt;=plotting!$D$49),"per.15",AND(D129=plotting!$C$49+8,D129&lt;=plotting!$D$49),"per.16",AND(D129=plotting!$C$49+8.5,D129&lt;=plotting!$D$49),"per.17",AND(D129=plotting!$C$49+9,D129&lt;=plotting!$D$49),"per.18",AND(D129=plotting!$C$49+9.5,D129&lt;=plotting!$D$49),"per.19",AND(D129=plotting!$C$49+10,D129&lt;=plotting!$D$49),"per.20",AND(D129=plotting!$C$49+10.5,D129&lt;=plotting!$D$49),"per.21",AND(D129=plotting!$C$49+11,D129&lt;=plotting!$D$49),"per.22",AND(D129=plotting!$C$49+11.5,D129&lt;=plotting!$D$49),"per.23",AND(D129=plotting!$C$49+12,D129&lt;=plotting!$D$49),"per.24",AND(D129=plotting!$C$49+12.5,D129&lt;=plotting!$D$49),"per.25",AND(D129=plotting!$C$49+13,D129&lt;=plotting!$D$49),"per.26",AND(D129=plotting!$C$49+13.5,D129&lt;=plotting!$D$49),"per.27",AND(D129=plotting!$C$49+14,D129&lt;=plotting!$D$49),"per.28",AND(D129=plotting!$C$49+14.5,D129&lt;=plotting!$D$49),"per.29",AND(D129=plotting!$C$49+15,D129&lt;=plotting!$D$49),"per.30",D129&gt;plotting!$D$49,"na")</f>
        <v>na</v>
      </c>
      <c r="M129" s="11" t="str" cm="1">
        <f t="array" ref="M129">_xlfn.IFS(D129&lt;plotting!$C$32+2.5,"na",AND(D129&gt;=plotting!$C$32,D129&lt;plotting!$D$32),plotting!$F$32,AND(D129&gt;=plotting!$D$32,D129&lt;plotting!$C$33+2.5),"na",AND(D129&gt;=plotting!$C$33,D129&lt;plotting!$D$33),plotting!$F$33,AND(D129&gt;=plotting!$D$33,D129&lt;plotting!$C$34+2.5),"na",AND(D129&gt;=plotting!$C$34,D129&lt;plotting!$D$34),plotting!$F$34,AND(D129&gt;=plotting!$D$34,D129&lt;plotting!$I$40),"na",D129=plotting!$I$40,plotting!$J$40,AND(D129&gt;plotting!$I$40,D129&lt;plotting!$I$41,D129&lt;plotting!$D$40),"na",D129=plotting!$I$41,plotting!$J$41,AND(D129&gt;plotting!$I$41,D129&lt;plotting!$I$42,D129&lt;plotting!$D$40),"na",D129=plotting!$I$42,plotting!$J$42,AND(D129&gt;plotting!$I$42,D129&lt;=plotting!$D$40),"na",AND(D129&gt;plotting!$D$40,D129&lt;=plotting!$C$49),"na",AND(D129&gt;plotting!$C$49,D129&lt;=plotting!$D$49),plotting!$E$49,D129&gt;plotting!$D$49,"na")</f>
        <v>na</v>
      </c>
      <c r="N129" s="11" cm="1">
        <f t="array" ref="N129">_xlfn.IFS(D129&lt;plotting!$C$32+2.5,"na",AND(D129&gt;=plotting!$C$32,D129&lt;plotting!$D$32),plotting!$G$32,AND(D129&gt;=plotting!$D$32,D129&lt;plotting!$C$33+2.5),"na",AND(D129&gt;=plotting!$C$33,D129&lt;plotting!$D$33),plotting!$G$33,AND(D129&gt;=plotting!$D$33,D129&lt;plotting!$C$34+2.5),"na",AND(D129&gt;=plotting!$C$34,D129&lt;plotting!$D$34),plotting!$G$34,AND(D129&gt;=plotting!$D$34,D129&lt;=plotting!$C$40),"na",AND(D129&gt;plotting!$C$40,D129&lt;=plotting!$D$40),plotting!$K$40,AND(D129&gt;plotting!$D$40,D129&lt;=plotting!$C$49),"na",AND(D129&gt;plotting!$C$49,D129&lt;=plotting!$F$49),plotting!$G$49,AND(D129&gt;plotting!$F$49,D129&lt;=plotting!$F$50),plotting!$G$50,AND(D129&gt;plotting!$F$50,D129&lt;=plotting!$F$51),plotting!$G$51,AND(D129&gt;plotting!$F$51,D129&lt;=plotting!$F$52),plotting!$G$52,AND(D129&gt;plotting!$F$52,D129&lt;=plotting!$F$53),plotting!$G$53,AND(D129&gt;plotting!$F$53,D129&lt;=plotting!$D$49),plotting!$G$54,D129&gt;plotting!$D$49,"na")</f>
        <v>0</v>
      </c>
      <c r="O129" s="11" t="str">
        <f>IF(AND(D129&gt;plotting!$C$40,D129&lt;=plotting!$D$40),plotting!$H$40,"na")</f>
        <v>na</v>
      </c>
      <c r="P129" t="str">
        <f>IF(AND(D129&gt;plotting!$C$40,D129&lt;=plotting!$D$40),plotting!$L$40,"na")</f>
        <v>na</v>
      </c>
      <c r="Q129" t="str">
        <f>IF(AND(D129&gt;plotting!$C$40,D129&lt;=plotting!$D$40),plotting!$J$43,"na")</f>
        <v>na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35">
      <c r="A130" s="11">
        <f>IF(plotting!$D$4&gt;0,plotting!$D$4,"na")</f>
        <v>5</v>
      </c>
      <c r="B130" s="11" t="str">
        <f>IF(plotting!$D$10&gt;0,plotting!$D$10,"na")</f>
        <v>idr4000_h24</v>
      </c>
      <c r="C130" s="11" t="str">
        <f>IF(plotting!$D$11&gt;0,plotting!$D$11,"na")</f>
        <v>t1</v>
      </c>
      <c r="D130" s="11">
        <v>64.5</v>
      </c>
      <c r="E130" s="11" t="str">
        <f>IF(plotting!$D$5&gt;0,plotting!$D$5,"na")</f>
        <v>M</v>
      </c>
      <c r="F130" s="11">
        <f>IF(plotting!$D$7&gt;0,plotting!$D$7,"na")</f>
        <v>180</v>
      </c>
      <c r="G130" s="11">
        <f>IF(plotting!$D$8&gt;0,plotting!$D$8,"na")</f>
        <v>74.599999999999994</v>
      </c>
      <c r="H130" s="11">
        <f>IF(AND(plotting!$D$6&gt;0,plotting!$D$12&gt;0),(plotting!$D$12-plotting!$D$6)/365,"na")</f>
        <v>23.183561643835617</v>
      </c>
      <c r="I130" s="11">
        <f>IF(plotting!$D$18&gt;0,plotting!$D$18,"na")</f>
        <v>18.8</v>
      </c>
      <c r="J130" s="11">
        <f>IF(plotting!$D$19&gt;0,plotting!$D$19,"na")</f>
        <v>66</v>
      </c>
      <c r="K130" s="11">
        <f>IF(plotting!$D$13&gt;0,plotting!$D$13*24,"na")</f>
        <v>9.4666666666666668</v>
      </c>
      <c r="L130" s="12" t="str" cm="1">
        <f t="array" ref="L130">_xlfn.IFS(D130&lt;plotting!$C$32+2.5,"na",AND(D130=plotting!$C$32+2.5,D130&lt;=plotting!$D$32),"sub_25.1",AND(D130=plotting!$C$32+3,D130&lt;=plotting!$D$32),"sub_25.2",AND(D130=plotting!$C$32+3.5,D130&lt;=plotting!$D$32),"sub_25.3",AND(D130=plotting!$C$32+4,D130&lt;=plotting!$D$32),"sub_25.4",AND(D130=plotting!$C$32+4.5,D130&lt;=plotting!$D$32),"sub_25.5",AND(D130=plotting!$C$32+5,D130&lt;plotting!$D$32),"sub_25.6",AND(D130&gt;=plotting!$D$32,D130&lt;plotting!$C$33+2.5),"na",AND(D130=plotting!$C$33+2.5,D130&lt;=plotting!$D$33),"sub_40.1",AND(D130=plotting!$C$33+3,D130&lt;=plotting!$D$33),"sub_40.2",AND(D130=plotting!$C$33+3.5,D130&lt;=plotting!$D$33),"sub_40.3",AND(D130=plotting!$C$33+4,D130&lt;=plotting!$D$33),"sub_40.4",AND(D130=plotting!$C$33+4.5,D130&lt;=plotting!$D$33),"sub_40.5",AND(D130=plotting!$C$33+5,D130&lt;plotting!$D$33),"sub_40.6",AND(D130&gt;=plotting!$D$33,D130&lt;plotting!$C$34+2.5),"na",AND(D130=plotting!$C$34+2.5,D130&lt;=plotting!$D$34),"new_40.1",AND(D130=plotting!$C$34+3,D130&lt;=plotting!$D$34),"new_40.2",AND(D130=plotting!$C$34+3.5,D130&lt;=plotting!$D$34),"new_40.3",AND(D130=plotting!$C$34+4,D130&lt;=plotting!$D$34),"new_40.4",AND(D130=plotting!$C$34+4.5,D130&lt;=plotting!$D$34),"new_40.5",AND(D130=plotting!$C$34+5,D130&lt;plotting!$D$34),"new_40.6",AND(D130&gt;=plotting!$D$34,D130&lt;=plotting!$C$40),"na",AND(D130=plotting!$C$40+0.5,D130&lt;=plotting!$D$40),"max.1",AND(D130=plotting!$C$40+1,D130&lt;=plotting!$D$40),"max.2",AND(D130=plotting!$C$40+1.5,D130&lt;=plotting!$D$40),"max.3",AND(D130=plotting!$C$40+2,D130&lt;=plotting!$D$40),"max.4",AND(D130=plotting!$C$40+2.5,D130&lt;=plotting!$D$40),"max.5",AND(D130=plotting!$C$40+3,D130&lt;=plotting!$D$40),"max.6",AND(D130=plotting!$C$40+3.5,D130&lt;=plotting!$D$40),"max.7",AND(D130=plotting!$C$40+4,D130&lt;=plotting!$D$40),"max.8",AND(D130=plotting!$C$40+4.5,D130&lt;=plotting!$D$40),"max.9",AND(D130=plotting!$C$40+5,D130&lt;=plotting!$D$40),"max.10",AND(D130=plotting!$C$40+5.5,D130&lt;=plotting!$D$40),"max.11",AND(D130=plotting!$C$40+6,D130&lt;=plotting!$D$40),"max.12",AND(D130=plotting!$C$40+6.5,D130&lt;=plotting!$D$40),"max.13",AND(D130=plotting!$C$40+7,D130&lt;=plotting!$D$40),"max.14",AND(D130=plotting!$C$40+7.5,D130&lt;=plotting!$D$40),"max.15",AND(D130=plotting!$C$40+8,D130&lt;=plotting!$D$40),"max.16",AND(D130=plotting!$C$40+8.5,D130&lt;=plotting!$D$40),"max.17",AND(D130=plotting!$C$40+9,D130&lt;=plotting!$D$40),"max.18",AND(D130=plotting!$C$40+9.5,D130&lt;=plotting!$D$40),"max.19",AND(D130=plotting!$C$40+10,D130&lt;=plotting!$D$40),"max.20",AND(D130=plotting!$C$40+10.5,D130&lt;=plotting!$D$40),"max.21",AND(D130=plotting!$C$40+11,D130&lt;=plotting!$D$40),"max.22",AND(D130=plotting!$C$40+11.5,D130&lt;=plotting!$D$40),"max.23",AND(D130=plotting!$C$40+12,D130&lt;=plotting!$D$40),"max.24",AND(D130=plotting!$C$40+12.5,D130&lt;=plotting!$D$40),"max.25",AND(D130=plotting!$C$40+13,D130&lt;=plotting!$D$40),"max.26",AND(D130=plotting!$C$40+13.5,D130&lt;=plotting!$D$40),"max.27",AND(D130=plotting!$C$40+14,D130&lt;=plotting!$D$40),"max.28",AND(D130=plotting!$C$40+14.5,D130&lt;=plotting!$D$40),"max.29",AND(D130=plotting!$C$40+15,D130&lt;=plotting!$D$40),"max.30",AND(D130&gt;plotting!$D$40,D130&lt;=plotting!$C$49),"na",AND(D130=plotting!$C$49+0.5,D130&lt;=plotting!$D$49),"per.1",AND(D130=plotting!$C$49+1,D130&lt;=plotting!$D$49),"per.2",AND(D130=plotting!$C$49+1.5,D130&lt;=plotting!$D$49),"per.3",AND(D130=plotting!$C$49+2,D130&lt;=plotting!$D$49),"per.4",AND(D130=plotting!$C$49+2.5,D130&lt;=plotting!$D$49),"per.5",AND(D130=plotting!$C$49+3,D130&lt;=plotting!$D$49),"per.6",AND(D130=plotting!$C$49+3.5,D130&lt;=plotting!$D$49),"per.7",AND(D130=plotting!$C$49+4,D130&lt;=plotting!$D$49),"per.8",AND(D130=plotting!$C$49+4.5,D130&lt;=plotting!$D$49),"per.9",AND(D130=plotting!$C$49+5,D130&lt;=plotting!$D$49),"per.10",AND(D130=plotting!$C$49+5.5,D130&lt;=plotting!$D$49),"per.11",AND(D130=plotting!$C$49+6,D130&lt;=plotting!$D$49),"per.12",AND(D130=plotting!$C$49+6.5,D130&lt;=plotting!$D$49),"per.13",AND(D130=plotting!$C$49+7,D130&lt;=plotting!$D$49),"per.14",AND(D130=plotting!$C$49+7.5,D130&lt;=plotting!$D$49),"per.15",AND(D130=plotting!$C$49+8,D130&lt;=plotting!$D$49),"per.16",AND(D130=plotting!$C$49+8.5,D130&lt;=plotting!$D$49),"per.17",AND(D130=plotting!$C$49+9,D130&lt;=plotting!$D$49),"per.18",AND(D130=plotting!$C$49+9.5,D130&lt;=plotting!$D$49),"per.19",AND(D130=plotting!$C$49+10,D130&lt;=plotting!$D$49),"per.20",AND(D130=plotting!$C$49+10.5,D130&lt;=plotting!$D$49),"per.21",AND(D130=plotting!$C$49+11,D130&lt;=plotting!$D$49),"per.22",AND(D130=plotting!$C$49+11.5,D130&lt;=plotting!$D$49),"per.23",AND(D130=plotting!$C$49+12,D130&lt;=plotting!$D$49),"per.24",AND(D130=plotting!$C$49+12.5,D130&lt;=plotting!$D$49),"per.25",AND(D130=plotting!$C$49+13,D130&lt;=plotting!$D$49),"per.26",AND(D130=plotting!$C$49+13.5,D130&lt;=plotting!$D$49),"per.27",AND(D130=plotting!$C$49+14,D130&lt;=plotting!$D$49),"per.28",AND(D130=plotting!$C$49+14.5,D130&lt;=plotting!$D$49),"per.29",AND(D130=plotting!$C$49+15,D130&lt;=plotting!$D$49),"per.30",D130&gt;plotting!$D$49,"na")</f>
        <v>na</v>
      </c>
      <c r="M130" s="11" t="str" cm="1">
        <f t="array" ref="M130">_xlfn.IFS(D130&lt;plotting!$C$32+2.5,"na",AND(D130&gt;=plotting!$C$32,D130&lt;plotting!$D$32),plotting!$F$32,AND(D130&gt;=plotting!$D$32,D130&lt;plotting!$C$33+2.5),"na",AND(D130&gt;=plotting!$C$33,D130&lt;plotting!$D$33),plotting!$F$33,AND(D130&gt;=plotting!$D$33,D130&lt;plotting!$C$34+2.5),"na",AND(D130&gt;=plotting!$C$34,D130&lt;plotting!$D$34),plotting!$F$34,AND(D130&gt;=plotting!$D$34,D130&lt;plotting!$I$40),"na",D130=plotting!$I$40,plotting!$J$40,AND(D130&gt;plotting!$I$40,D130&lt;plotting!$I$41,D130&lt;plotting!$D$40),"na",D130=plotting!$I$41,plotting!$J$41,AND(D130&gt;plotting!$I$41,D130&lt;plotting!$I$42,D130&lt;plotting!$D$40),"na",D130=plotting!$I$42,plotting!$J$42,AND(D130&gt;plotting!$I$42,D130&lt;=plotting!$D$40),"na",AND(D130&gt;plotting!$D$40,D130&lt;=plotting!$C$49),"na",AND(D130&gt;plotting!$C$49,D130&lt;=plotting!$D$49),plotting!$E$49,D130&gt;plotting!$D$49,"na")</f>
        <v>na</v>
      </c>
      <c r="N130" s="11" cm="1">
        <f t="array" ref="N130">_xlfn.IFS(D130&lt;plotting!$C$32+2.5,"na",AND(D130&gt;=plotting!$C$32,D130&lt;plotting!$D$32),plotting!$G$32,AND(D130&gt;=plotting!$D$32,D130&lt;plotting!$C$33+2.5),"na",AND(D130&gt;=plotting!$C$33,D130&lt;plotting!$D$33),plotting!$G$33,AND(D130&gt;=plotting!$D$33,D130&lt;plotting!$C$34+2.5),"na",AND(D130&gt;=plotting!$C$34,D130&lt;plotting!$D$34),plotting!$G$34,AND(D130&gt;=plotting!$D$34,D130&lt;=plotting!$C$40),"na",AND(D130&gt;plotting!$C$40,D130&lt;=plotting!$D$40),plotting!$K$40,AND(D130&gt;plotting!$D$40,D130&lt;=plotting!$C$49),"na",AND(D130&gt;plotting!$C$49,D130&lt;=plotting!$F$49),plotting!$G$49,AND(D130&gt;plotting!$F$49,D130&lt;=plotting!$F$50),plotting!$G$50,AND(D130&gt;plotting!$F$50,D130&lt;=plotting!$F$51),plotting!$G$51,AND(D130&gt;plotting!$F$51,D130&lt;=plotting!$F$52),plotting!$G$52,AND(D130&gt;plotting!$F$52,D130&lt;=plotting!$F$53),plotting!$G$53,AND(D130&gt;plotting!$F$53,D130&lt;=plotting!$D$49),plotting!$G$54,D130&gt;plotting!$D$49,"na")</f>
        <v>0</v>
      </c>
      <c r="O130" s="11" t="str">
        <f>IF(AND(D130&gt;plotting!$C$40,D130&lt;=plotting!$D$40),plotting!$H$40,"na")</f>
        <v>na</v>
      </c>
      <c r="P130" t="str">
        <f>IF(AND(D130&gt;plotting!$C$40,D130&lt;=plotting!$D$40),plotting!$L$40,"na")</f>
        <v>na</v>
      </c>
      <c r="Q130" t="str">
        <f>IF(AND(D130&gt;plotting!$C$40,D130&lt;=plotting!$D$40),plotting!$J$43,"na")</f>
        <v>na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35">
      <c r="A131" s="11">
        <f>IF(plotting!$D$4&gt;0,plotting!$D$4,"na")</f>
        <v>5</v>
      </c>
      <c r="B131" s="11" t="str">
        <f>IF(plotting!$D$10&gt;0,plotting!$D$10,"na")</f>
        <v>idr4000_h24</v>
      </c>
      <c r="C131" s="11" t="str">
        <f>IF(plotting!$D$11&gt;0,plotting!$D$11,"na")</f>
        <v>t1</v>
      </c>
      <c r="D131" s="11">
        <v>65</v>
      </c>
      <c r="E131" s="11" t="str">
        <f>IF(plotting!$D$5&gt;0,plotting!$D$5,"na")</f>
        <v>M</v>
      </c>
      <c r="F131" s="11">
        <f>IF(plotting!$D$7&gt;0,plotting!$D$7,"na")</f>
        <v>180</v>
      </c>
      <c r="G131" s="11">
        <f>IF(plotting!$D$8&gt;0,plotting!$D$8,"na")</f>
        <v>74.599999999999994</v>
      </c>
      <c r="H131" s="11">
        <f>IF(AND(plotting!$D$6&gt;0,plotting!$D$12&gt;0),(plotting!$D$12-plotting!$D$6)/365,"na")</f>
        <v>23.183561643835617</v>
      </c>
      <c r="I131" s="11">
        <f>IF(plotting!$D$18&gt;0,plotting!$D$18,"na")</f>
        <v>18.8</v>
      </c>
      <c r="J131" s="11">
        <f>IF(plotting!$D$19&gt;0,plotting!$D$19,"na")</f>
        <v>66</v>
      </c>
      <c r="K131" s="11">
        <f>IF(plotting!$D$13&gt;0,plotting!$D$13*24,"na")</f>
        <v>9.4666666666666668</v>
      </c>
      <c r="L131" s="12" t="str" cm="1">
        <f t="array" ref="L131">_xlfn.IFS(D131&lt;plotting!$C$32+2.5,"na",AND(D131=plotting!$C$32+2.5,D131&lt;=plotting!$D$32),"sub_25.1",AND(D131=plotting!$C$32+3,D131&lt;=plotting!$D$32),"sub_25.2",AND(D131=plotting!$C$32+3.5,D131&lt;=plotting!$D$32),"sub_25.3",AND(D131=plotting!$C$32+4,D131&lt;=plotting!$D$32),"sub_25.4",AND(D131=plotting!$C$32+4.5,D131&lt;=plotting!$D$32),"sub_25.5",AND(D131=plotting!$C$32+5,D131&lt;plotting!$D$32),"sub_25.6",AND(D131&gt;=plotting!$D$32,D131&lt;plotting!$C$33+2.5),"na",AND(D131=plotting!$C$33+2.5,D131&lt;=plotting!$D$33),"sub_40.1",AND(D131=plotting!$C$33+3,D131&lt;=plotting!$D$33),"sub_40.2",AND(D131=plotting!$C$33+3.5,D131&lt;=plotting!$D$33),"sub_40.3",AND(D131=plotting!$C$33+4,D131&lt;=plotting!$D$33),"sub_40.4",AND(D131=plotting!$C$33+4.5,D131&lt;=plotting!$D$33),"sub_40.5",AND(D131=plotting!$C$33+5,D131&lt;plotting!$D$33),"sub_40.6",AND(D131&gt;=plotting!$D$33,D131&lt;plotting!$C$34+2.5),"na",AND(D131=plotting!$C$34+2.5,D131&lt;=plotting!$D$34),"new_40.1",AND(D131=plotting!$C$34+3,D131&lt;=plotting!$D$34),"new_40.2",AND(D131=plotting!$C$34+3.5,D131&lt;=plotting!$D$34),"new_40.3",AND(D131=plotting!$C$34+4,D131&lt;=plotting!$D$34),"new_40.4",AND(D131=plotting!$C$34+4.5,D131&lt;=plotting!$D$34),"new_40.5",AND(D131=plotting!$C$34+5,D131&lt;plotting!$D$34),"new_40.6",AND(D131&gt;=plotting!$D$34,D131&lt;=plotting!$C$40),"na",AND(D131=plotting!$C$40+0.5,D131&lt;=plotting!$D$40),"max.1",AND(D131=plotting!$C$40+1,D131&lt;=plotting!$D$40),"max.2",AND(D131=plotting!$C$40+1.5,D131&lt;=plotting!$D$40),"max.3",AND(D131=plotting!$C$40+2,D131&lt;=plotting!$D$40),"max.4",AND(D131=plotting!$C$40+2.5,D131&lt;=plotting!$D$40),"max.5",AND(D131=plotting!$C$40+3,D131&lt;=plotting!$D$40),"max.6",AND(D131=plotting!$C$40+3.5,D131&lt;=plotting!$D$40),"max.7",AND(D131=plotting!$C$40+4,D131&lt;=plotting!$D$40),"max.8",AND(D131=plotting!$C$40+4.5,D131&lt;=plotting!$D$40),"max.9",AND(D131=plotting!$C$40+5,D131&lt;=plotting!$D$40),"max.10",AND(D131=plotting!$C$40+5.5,D131&lt;=plotting!$D$40),"max.11",AND(D131=plotting!$C$40+6,D131&lt;=plotting!$D$40),"max.12",AND(D131=plotting!$C$40+6.5,D131&lt;=plotting!$D$40),"max.13",AND(D131=plotting!$C$40+7,D131&lt;=plotting!$D$40),"max.14",AND(D131=plotting!$C$40+7.5,D131&lt;=plotting!$D$40),"max.15",AND(D131=plotting!$C$40+8,D131&lt;=plotting!$D$40),"max.16",AND(D131=plotting!$C$40+8.5,D131&lt;=plotting!$D$40),"max.17",AND(D131=plotting!$C$40+9,D131&lt;=plotting!$D$40),"max.18",AND(D131=plotting!$C$40+9.5,D131&lt;=plotting!$D$40),"max.19",AND(D131=plotting!$C$40+10,D131&lt;=plotting!$D$40),"max.20",AND(D131=plotting!$C$40+10.5,D131&lt;=plotting!$D$40),"max.21",AND(D131=plotting!$C$40+11,D131&lt;=plotting!$D$40),"max.22",AND(D131=plotting!$C$40+11.5,D131&lt;=plotting!$D$40),"max.23",AND(D131=plotting!$C$40+12,D131&lt;=plotting!$D$40),"max.24",AND(D131=plotting!$C$40+12.5,D131&lt;=plotting!$D$40),"max.25",AND(D131=plotting!$C$40+13,D131&lt;=plotting!$D$40),"max.26",AND(D131=plotting!$C$40+13.5,D131&lt;=plotting!$D$40),"max.27",AND(D131=plotting!$C$40+14,D131&lt;=plotting!$D$40),"max.28",AND(D131=plotting!$C$40+14.5,D131&lt;=plotting!$D$40),"max.29",AND(D131=plotting!$C$40+15,D131&lt;=plotting!$D$40),"max.30",AND(D131&gt;plotting!$D$40,D131&lt;=plotting!$C$49),"na",AND(D131=plotting!$C$49+0.5,D131&lt;=plotting!$D$49),"per.1",AND(D131=plotting!$C$49+1,D131&lt;=plotting!$D$49),"per.2",AND(D131=plotting!$C$49+1.5,D131&lt;=plotting!$D$49),"per.3",AND(D131=plotting!$C$49+2,D131&lt;=plotting!$D$49),"per.4",AND(D131=plotting!$C$49+2.5,D131&lt;=plotting!$D$49),"per.5",AND(D131=plotting!$C$49+3,D131&lt;=plotting!$D$49),"per.6",AND(D131=plotting!$C$49+3.5,D131&lt;=plotting!$D$49),"per.7",AND(D131=plotting!$C$49+4,D131&lt;=plotting!$D$49),"per.8",AND(D131=plotting!$C$49+4.5,D131&lt;=plotting!$D$49),"per.9",AND(D131=plotting!$C$49+5,D131&lt;=plotting!$D$49),"per.10",AND(D131=plotting!$C$49+5.5,D131&lt;=plotting!$D$49),"per.11",AND(D131=plotting!$C$49+6,D131&lt;=plotting!$D$49),"per.12",AND(D131=plotting!$C$49+6.5,D131&lt;=plotting!$D$49),"per.13",AND(D131=plotting!$C$49+7,D131&lt;=plotting!$D$49),"per.14",AND(D131=plotting!$C$49+7.5,D131&lt;=plotting!$D$49),"per.15",AND(D131=plotting!$C$49+8,D131&lt;=plotting!$D$49),"per.16",AND(D131=plotting!$C$49+8.5,D131&lt;=plotting!$D$49),"per.17",AND(D131=plotting!$C$49+9,D131&lt;=plotting!$D$49),"per.18",AND(D131=plotting!$C$49+9.5,D131&lt;=plotting!$D$49),"per.19",AND(D131=plotting!$C$49+10,D131&lt;=plotting!$D$49),"per.20",AND(D131=plotting!$C$49+10.5,D131&lt;=plotting!$D$49),"per.21",AND(D131=plotting!$C$49+11,D131&lt;=plotting!$D$49),"per.22",AND(D131=plotting!$C$49+11.5,D131&lt;=plotting!$D$49),"per.23",AND(D131=plotting!$C$49+12,D131&lt;=plotting!$D$49),"per.24",AND(D131=plotting!$C$49+12.5,D131&lt;=plotting!$D$49),"per.25",AND(D131=plotting!$C$49+13,D131&lt;=plotting!$D$49),"per.26",AND(D131=plotting!$C$49+13.5,D131&lt;=plotting!$D$49),"per.27",AND(D131=plotting!$C$49+14,D131&lt;=plotting!$D$49),"per.28",AND(D131=plotting!$C$49+14.5,D131&lt;=plotting!$D$49),"per.29",AND(D131=plotting!$C$49+15,D131&lt;=plotting!$D$49),"per.30",D131&gt;plotting!$D$49,"na")</f>
        <v>na</v>
      </c>
      <c r="M131" s="11" t="str" cm="1">
        <f t="array" ref="M131">_xlfn.IFS(D131&lt;plotting!$C$32+2.5,"na",AND(D131&gt;=plotting!$C$32,D131&lt;plotting!$D$32),plotting!$F$32,AND(D131&gt;=plotting!$D$32,D131&lt;plotting!$C$33+2.5),"na",AND(D131&gt;=plotting!$C$33,D131&lt;plotting!$D$33),plotting!$F$33,AND(D131&gt;=plotting!$D$33,D131&lt;plotting!$C$34+2.5),"na",AND(D131&gt;=plotting!$C$34,D131&lt;plotting!$D$34),plotting!$F$34,AND(D131&gt;=plotting!$D$34,D131&lt;plotting!$I$40),"na",D131=plotting!$I$40,plotting!$J$40,AND(D131&gt;plotting!$I$40,D131&lt;plotting!$I$41,D131&lt;plotting!$D$40),"na",D131=plotting!$I$41,plotting!$J$41,AND(D131&gt;plotting!$I$41,D131&lt;plotting!$I$42,D131&lt;plotting!$D$40),"na",D131=plotting!$I$42,plotting!$J$42,AND(D131&gt;plotting!$I$42,D131&lt;=plotting!$D$40),"na",AND(D131&gt;plotting!$D$40,D131&lt;=plotting!$C$49),"na",AND(D131&gt;plotting!$C$49,D131&lt;=plotting!$D$49),plotting!$E$49,D131&gt;plotting!$D$49,"na")</f>
        <v>na</v>
      </c>
      <c r="N131" s="11" cm="1">
        <f t="array" ref="N131">_xlfn.IFS(D131&lt;plotting!$C$32+2.5,"na",AND(D131&gt;=plotting!$C$32,D131&lt;plotting!$D$32),plotting!$G$32,AND(D131&gt;=plotting!$D$32,D131&lt;plotting!$C$33+2.5),"na",AND(D131&gt;=plotting!$C$33,D131&lt;plotting!$D$33),plotting!$G$33,AND(D131&gt;=plotting!$D$33,D131&lt;plotting!$C$34+2.5),"na",AND(D131&gt;=plotting!$C$34,D131&lt;plotting!$D$34),plotting!$G$34,AND(D131&gt;=plotting!$D$34,D131&lt;=plotting!$C$40),"na",AND(D131&gt;plotting!$C$40,D131&lt;=plotting!$D$40),plotting!$K$40,AND(D131&gt;plotting!$D$40,D131&lt;=plotting!$C$49),"na",AND(D131&gt;plotting!$C$49,D131&lt;=plotting!$F$49),plotting!$G$49,AND(D131&gt;plotting!$F$49,D131&lt;=plotting!$F$50),plotting!$G$50,AND(D131&gt;plotting!$F$50,D131&lt;=plotting!$F$51),plotting!$G$51,AND(D131&gt;plotting!$F$51,D131&lt;=plotting!$F$52),plotting!$G$52,AND(D131&gt;plotting!$F$52,D131&lt;=plotting!$F$53),plotting!$G$53,AND(D131&gt;plotting!$F$53,D131&lt;=plotting!$D$49),plotting!$G$54,D131&gt;plotting!$D$49,"na")</f>
        <v>0</v>
      </c>
      <c r="O131" s="11" t="str">
        <f>IF(AND(D131&gt;plotting!$C$40,D131&lt;=plotting!$D$40),plotting!$H$40,"na")</f>
        <v>na</v>
      </c>
      <c r="P131" t="str">
        <f>IF(AND(D131&gt;plotting!$C$40,D131&lt;=plotting!$D$40),plotting!$L$40,"na")</f>
        <v>na</v>
      </c>
      <c r="Q131" t="str">
        <f>IF(AND(D131&gt;plotting!$C$40,D131&lt;=plotting!$D$40),plotting!$J$43,"na")</f>
        <v>na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35">
      <c r="A132" s="11">
        <f>IF(plotting!$D$4&gt;0,plotting!$D$4,"na")</f>
        <v>5</v>
      </c>
      <c r="B132" s="11" t="str">
        <f>IF(plotting!$D$10&gt;0,plotting!$D$10,"na")</f>
        <v>idr4000_h24</v>
      </c>
      <c r="C132" s="11" t="str">
        <f>IF(plotting!$D$11&gt;0,plotting!$D$11,"na")</f>
        <v>t1</v>
      </c>
      <c r="D132" s="11">
        <v>65.5</v>
      </c>
      <c r="E132" s="11" t="str">
        <f>IF(plotting!$D$5&gt;0,plotting!$D$5,"na")</f>
        <v>M</v>
      </c>
      <c r="F132" s="11">
        <f>IF(plotting!$D$7&gt;0,plotting!$D$7,"na")</f>
        <v>180</v>
      </c>
      <c r="G132" s="11">
        <f>IF(plotting!$D$8&gt;0,plotting!$D$8,"na")</f>
        <v>74.599999999999994</v>
      </c>
      <c r="H132" s="11">
        <f>IF(AND(plotting!$D$6&gt;0,plotting!$D$12&gt;0),(plotting!$D$12-plotting!$D$6)/365,"na")</f>
        <v>23.183561643835617</v>
      </c>
      <c r="I132" s="11">
        <f>IF(plotting!$D$18&gt;0,plotting!$D$18,"na")</f>
        <v>18.8</v>
      </c>
      <c r="J132" s="11">
        <f>IF(plotting!$D$19&gt;0,plotting!$D$19,"na")</f>
        <v>66</v>
      </c>
      <c r="K132" s="11">
        <f>IF(plotting!$D$13&gt;0,plotting!$D$13*24,"na")</f>
        <v>9.4666666666666668</v>
      </c>
      <c r="L132" s="12" t="str" cm="1">
        <f t="array" ref="L132">_xlfn.IFS(D132&lt;plotting!$C$32+2.5,"na",AND(D132=plotting!$C$32+2.5,D132&lt;=plotting!$D$32),"sub_25.1",AND(D132=plotting!$C$32+3,D132&lt;=plotting!$D$32),"sub_25.2",AND(D132=plotting!$C$32+3.5,D132&lt;=plotting!$D$32),"sub_25.3",AND(D132=plotting!$C$32+4,D132&lt;=plotting!$D$32),"sub_25.4",AND(D132=plotting!$C$32+4.5,D132&lt;=plotting!$D$32),"sub_25.5",AND(D132=plotting!$C$32+5,D132&lt;plotting!$D$32),"sub_25.6",AND(D132&gt;=plotting!$D$32,D132&lt;plotting!$C$33+2.5),"na",AND(D132=plotting!$C$33+2.5,D132&lt;=plotting!$D$33),"sub_40.1",AND(D132=plotting!$C$33+3,D132&lt;=plotting!$D$33),"sub_40.2",AND(D132=plotting!$C$33+3.5,D132&lt;=plotting!$D$33),"sub_40.3",AND(D132=plotting!$C$33+4,D132&lt;=plotting!$D$33),"sub_40.4",AND(D132=plotting!$C$33+4.5,D132&lt;=plotting!$D$33),"sub_40.5",AND(D132=plotting!$C$33+5,D132&lt;plotting!$D$33),"sub_40.6",AND(D132&gt;=plotting!$D$33,D132&lt;plotting!$C$34+2.5),"na",AND(D132=plotting!$C$34+2.5,D132&lt;=plotting!$D$34),"new_40.1",AND(D132=plotting!$C$34+3,D132&lt;=plotting!$D$34),"new_40.2",AND(D132=plotting!$C$34+3.5,D132&lt;=plotting!$D$34),"new_40.3",AND(D132=plotting!$C$34+4,D132&lt;=plotting!$D$34),"new_40.4",AND(D132=plotting!$C$34+4.5,D132&lt;=plotting!$D$34),"new_40.5",AND(D132=plotting!$C$34+5,D132&lt;plotting!$D$34),"new_40.6",AND(D132&gt;=plotting!$D$34,D132&lt;=plotting!$C$40),"na",AND(D132=plotting!$C$40+0.5,D132&lt;=plotting!$D$40),"max.1",AND(D132=plotting!$C$40+1,D132&lt;=plotting!$D$40),"max.2",AND(D132=plotting!$C$40+1.5,D132&lt;=plotting!$D$40),"max.3",AND(D132=plotting!$C$40+2,D132&lt;=plotting!$D$40),"max.4",AND(D132=plotting!$C$40+2.5,D132&lt;=plotting!$D$40),"max.5",AND(D132=plotting!$C$40+3,D132&lt;=plotting!$D$40),"max.6",AND(D132=plotting!$C$40+3.5,D132&lt;=plotting!$D$40),"max.7",AND(D132=plotting!$C$40+4,D132&lt;=plotting!$D$40),"max.8",AND(D132=plotting!$C$40+4.5,D132&lt;=plotting!$D$40),"max.9",AND(D132=plotting!$C$40+5,D132&lt;=plotting!$D$40),"max.10",AND(D132=plotting!$C$40+5.5,D132&lt;=plotting!$D$40),"max.11",AND(D132=plotting!$C$40+6,D132&lt;=plotting!$D$40),"max.12",AND(D132=plotting!$C$40+6.5,D132&lt;=plotting!$D$40),"max.13",AND(D132=plotting!$C$40+7,D132&lt;=plotting!$D$40),"max.14",AND(D132=plotting!$C$40+7.5,D132&lt;=plotting!$D$40),"max.15",AND(D132=plotting!$C$40+8,D132&lt;=plotting!$D$40),"max.16",AND(D132=plotting!$C$40+8.5,D132&lt;=plotting!$D$40),"max.17",AND(D132=plotting!$C$40+9,D132&lt;=plotting!$D$40),"max.18",AND(D132=plotting!$C$40+9.5,D132&lt;=plotting!$D$40),"max.19",AND(D132=plotting!$C$40+10,D132&lt;=plotting!$D$40),"max.20",AND(D132=plotting!$C$40+10.5,D132&lt;=plotting!$D$40),"max.21",AND(D132=plotting!$C$40+11,D132&lt;=plotting!$D$40),"max.22",AND(D132=plotting!$C$40+11.5,D132&lt;=plotting!$D$40),"max.23",AND(D132=plotting!$C$40+12,D132&lt;=plotting!$D$40),"max.24",AND(D132=plotting!$C$40+12.5,D132&lt;=plotting!$D$40),"max.25",AND(D132=plotting!$C$40+13,D132&lt;=plotting!$D$40),"max.26",AND(D132=plotting!$C$40+13.5,D132&lt;=plotting!$D$40),"max.27",AND(D132=plotting!$C$40+14,D132&lt;=plotting!$D$40),"max.28",AND(D132=plotting!$C$40+14.5,D132&lt;=plotting!$D$40),"max.29",AND(D132=plotting!$C$40+15,D132&lt;=plotting!$D$40),"max.30",AND(D132&gt;plotting!$D$40,D132&lt;=plotting!$C$49),"na",AND(D132=plotting!$C$49+0.5,D132&lt;=plotting!$D$49),"per.1",AND(D132=plotting!$C$49+1,D132&lt;=plotting!$D$49),"per.2",AND(D132=plotting!$C$49+1.5,D132&lt;=plotting!$D$49),"per.3",AND(D132=plotting!$C$49+2,D132&lt;=plotting!$D$49),"per.4",AND(D132=plotting!$C$49+2.5,D132&lt;=plotting!$D$49),"per.5",AND(D132=plotting!$C$49+3,D132&lt;=plotting!$D$49),"per.6",AND(D132=plotting!$C$49+3.5,D132&lt;=plotting!$D$49),"per.7",AND(D132=plotting!$C$49+4,D132&lt;=plotting!$D$49),"per.8",AND(D132=plotting!$C$49+4.5,D132&lt;=plotting!$D$49),"per.9",AND(D132=plotting!$C$49+5,D132&lt;=plotting!$D$49),"per.10",AND(D132=plotting!$C$49+5.5,D132&lt;=plotting!$D$49),"per.11",AND(D132=plotting!$C$49+6,D132&lt;=plotting!$D$49),"per.12",AND(D132=plotting!$C$49+6.5,D132&lt;=plotting!$D$49),"per.13",AND(D132=plotting!$C$49+7,D132&lt;=plotting!$D$49),"per.14",AND(D132=plotting!$C$49+7.5,D132&lt;=plotting!$D$49),"per.15",AND(D132=plotting!$C$49+8,D132&lt;=plotting!$D$49),"per.16",AND(D132=plotting!$C$49+8.5,D132&lt;=plotting!$D$49),"per.17",AND(D132=plotting!$C$49+9,D132&lt;=plotting!$D$49),"per.18",AND(D132=plotting!$C$49+9.5,D132&lt;=plotting!$D$49),"per.19",AND(D132=plotting!$C$49+10,D132&lt;=plotting!$D$49),"per.20",AND(D132=plotting!$C$49+10.5,D132&lt;=plotting!$D$49),"per.21",AND(D132=plotting!$C$49+11,D132&lt;=plotting!$D$49),"per.22",AND(D132=plotting!$C$49+11.5,D132&lt;=plotting!$D$49),"per.23",AND(D132=plotting!$C$49+12,D132&lt;=plotting!$D$49),"per.24",AND(D132=plotting!$C$49+12.5,D132&lt;=plotting!$D$49),"per.25",AND(D132=plotting!$C$49+13,D132&lt;=plotting!$D$49),"per.26",AND(D132=plotting!$C$49+13.5,D132&lt;=plotting!$D$49),"per.27",AND(D132=plotting!$C$49+14,D132&lt;=plotting!$D$49),"per.28",AND(D132=plotting!$C$49+14.5,D132&lt;=plotting!$D$49),"per.29",AND(D132=plotting!$C$49+15,D132&lt;=plotting!$D$49),"per.30",D132&gt;plotting!$D$49,"na")</f>
        <v>na</v>
      </c>
      <c r="M132" s="11" t="str" cm="1">
        <f t="array" ref="M132">_xlfn.IFS(D132&lt;plotting!$C$32+2.5,"na",AND(D132&gt;=plotting!$C$32,D132&lt;plotting!$D$32),plotting!$F$32,AND(D132&gt;=plotting!$D$32,D132&lt;plotting!$C$33+2.5),"na",AND(D132&gt;=plotting!$C$33,D132&lt;plotting!$D$33),plotting!$F$33,AND(D132&gt;=plotting!$D$33,D132&lt;plotting!$C$34+2.5),"na",AND(D132&gt;=plotting!$C$34,D132&lt;plotting!$D$34),plotting!$F$34,AND(D132&gt;=plotting!$D$34,D132&lt;plotting!$I$40),"na",D132=plotting!$I$40,plotting!$J$40,AND(D132&gt;plotting!$I$40,D132&lt;plotting!$I$41,D132&lt;plotting!$D$40),"na",D132=plotting!$I$41,plotting!$J$41,AND(D132&gt;plotting!$I$41,D132&lt;plotting!$I$42,D132&lt;plotting!$D$40),"na",D132=plotting!$I$42,plotting!$J$42,AND(D132&gt;plotting!$I$42,D132&lt;=plotting!$D$40),"na",AND(D132&gt;plotting!$D$40,D132&lt;=plotting!$C$49),"na",AND(D132&gt;plotting!$C$49,D132&lt;=plotting!$D$49),plotting!$E$49,D132&gt;plotting!$D$49,"na")</f>
        <v>na</v>
      </c>
      <c r="N132" s="11" cm="1">
        <f t="array" ref="N132">_xlfn.IFS(D132&lt;plotting!$C$32+2.5,"na",AND(D132&gt;=plotting!$C$32,D132&lt;plotting!$D$32),plotting!$G$32,AND(D132&gt;=plotting!$D$32,D132&lt;plotting!$C$33+2.5),"na",AND(D132&gt;=plotting!$C$33,D132&lt;plotting!$D$33),plotting!$G$33,AND(D132&gt;=plotting!$D$33,D132&lt;plotting!$C$34+2.5),"na",AND(D132&gt;=plotting!$C$34,D132&lt;plotting!$D$34),plotting!$G$34,AND(D132&gt;=plotting!$D$34,D132&lt;=plotting!$C$40),"na",AND(D132&gt;plotting!$C$40,D132&lt;=plotting!$D$40),plotting!$K$40,AND(D132&gt;plotting!$D$40,D132&lt;=plotting!$C$49),"na",AND(D132&gt;plotting!$C$49,D132&lt;=plotting!$F$49),plotting!$G$49,AND(D132&gt;plotting!$F$49,D132&lt;=plotting!$F$50),plotting!$G$50,AND(D132&gt;plotting!$F$50,D132&lt;=plotting!$F$51),plotting!$G$51,AND(D132&gt;plotting!$F$51,D132&lt;=plotting!$F$52),plotting!$G$52,AND(D132&gt;plotting!$F$52,D132&lt;=plotting!$F$53),plotting!$G$53,AND(D132&gt;plotting!$F$53,D132&lt;=plotting!$D$49),plotting!$G$54,D132&gt;plotting!$D$49,"na")</f>
        <v>0</v>
      </c>
      <c r="O132" s="11" t="str">
        <f>IF(AND(D132&gt;plotting!$C$40,D132&lt;=plotting!$D$40),plotting!$H$40,"na")</f>
        <v>na</v>
      </c>
      <c r="P132" t="str">
        <f>IF(AND(D132&gt;plotting!$C$40,D132&lt;=plotting!$D$40),plotting!$L$40,"na")</f>
        <v>na</v>
      </c>
      <c r="Q132" t="str">
        <f>IF(AND(D132&gt;plotting!$C$40,D132&lt;=plotting!$D$40),plotting!$J$43,"na")</f>
        <v>na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35">
      <c r="A133" s="11">
        <f>IF(plotting!$D$4&gt;0,plotting!$D$4,"na")</f>
        <v>5</v>
      </c>
      <c r="B133" s="11" t="str">
        <f>IF(plotting!$D$10&gt;0,plotting!$D$10,"na")</f>
        <v>idr4000_h24</v>
      </c>
      <c r="C133" s="11" t="str">
        <f>IF(plotting!$D$11&gt;0,plotting!$D$11,"na")</f>
        <v>t1</v>
      </c>
      <c r="D133" s="11">
        <v>66</v>
      </c>
      <c r="E133" s="11" t="str">
        <f>IF(plotting!$D$5&gt;0,plotting!$D$5,"na")</f>
        <v>M</v>
      </c>
      <c r="F133" s="11">
        <f>IF(plotting!$D$7&gt;0,plotting!$D$7,"na")</f>
        <v>180</v>
      </c>
      <c r="G133" s="11">
        <f>IF(plotting!$D$8&gt;0,plotting!$D$8,"na")</f>
        <v>74.599999999999994</v>
      </c>
      <c r="H133" s="11">
        <f>IF(AND(plotting!$D$6&gt;0,plotting!$D$12&gt;0),(plotting!$D$12-plotting!$D$6)/365,"na")</f>
        <v>23.183561643835617</v>
      </c>
      <c r="I133" s="11">
        <f>IF(plotting!$D$18&gt;0,plotting!$D$18,"na")</f>
        <v>18.8</v>
      </c>
      <c r="J133" s="11">
        <f>IF(plotting!$D$19&gt;0,plotting!$D$19,"na")</f>
        <v>66</v>
      </c>
      <c r="K133" s="11">
        <f>IF(plotting!$D$13&gt;0,plotting!$D$13*24,"na")</f>
        <v>9.4666666666666668</v>
      </c>
      <c r="L133" s="12" t="str" cm="1">
        <f t="array" ref="L133">_xlfn.IFS(D133&lt;plotting!$C$32+2.5,"na",AND(D133=plotting!$C$32+2.5,D133&lt;=plotting!$D$32),"sub_25.1",AND(D133=plotting!$C$32+3,D133&lt;=plotting!$D$32),"sub_25.2",AND(D133=plotting!$C$32+3.5,D133&lt;=plotting!$D$32),"sub_25.3",AND(D133=plotting!$C$32+4,D133&lt;=plotting!$D$32),"sub_25.4",AND(D133=plotting!$C$32+4.5,D133&lt;=plotting!$D$32),"sub_25.5",AND(D133=plotting!$C$32+5,D133&lt;plotting!$D$32),"sub_25.6",AND(D133&gt;=plotting!$D$32,D133&lt;plotting!$C$33+2.5),"na",AND(D133=plotting!$C$33+2.5,D133&lt;=plotting!$D$33),"sub_40.1",AND(D133=plotting!$C$33+3,D133&lt;=plotting!$D$33),"sub_40.2",AND(D133=plotting!$C$33+3.5,D133&lt;=plotting!$D$33),"sub_40.3",AND(D133=plotting!$C$33+4,D133&lt;=plotting!$D$33),"sub_40.4",AND(D133=plotting!$C$33+4.5,D133&lt;=plotting!$D$33),"sub_40.5",AND(D133=plotting!$C$33+5,D133&lt;plotting!$D$33),"sub_40.6",AND(D133&gt;=plotting!$D$33,D133&lt;plotting!$C$34+2.5),"na",AND(D133=plotting!$C$34+2.5,D133&lt;=plotting!$D$34),"new_40.1",AND(D133=plotting!$C$34+3,D133&lt;=plotting!$D$34),"new_40.2",AND(D133=plotting!$C$34+3.5,D133&lt;=plotting!$D$34),"new_40.3",AND(D133=plotting!$C$34+4,D133&lt;=plotting!$D$34),"new_40.4",AND(D133=plotting!$C$34+4.5,D133&lt;=plotting!$D$34),"new_40.5",AND(D133=plotting!$C$34+5,D133&lt;plotting!$D$34),"new_40.6",AND(D133&gt;=plotting!$D$34,D133&lt;=plotting!$C$40),"na",AND(D133=plotting!$C$40+0.5,D133&lt;=plotting!$D$40),"max.1",AND(D133=plotting!$C$40+1,D133&lt;=plotting!$D$40),"max.2",AND(D133=plotting!$C$40+1.5,D133&lt;=plotting!$D$40),"max.3",AND(D133=plotting!$C$40+2,D133&lt;=plotting!$D$40),"max.4",AND(D133=plotting!$C$40+2.5,D133&lt;=plotting!$D$40),"max.5",AND(D133=plotting!$C$40+3,D133&lt;=plotting!$D$40),"max.6",AND(D133=plotting!$C$40+3.5,D133&lt;=plotting!$D$40),"max.7",AND(D133=plotting!$C$40+4,D133&lt;=plotting!$D$40),"max.8",AND(D133=plotting!$C$40+4.5,D133&lt;=plotting!$D$40),"max.9",AND(D133=plotting!$C$40+5,D133&lt;=plotting!$D$40),"max.10",AND(D133=plotting!$C$40+5.5,D133&lt;=plotting!$D$40),"max.11",AND(D133=plotting!$C$40+6,D133&lt;=plotting!$D$40),"max.12",AND(D133=plotting!$C$40+6.5,D133&lt;=plotting!$D$40),"max.13",AND(D133=plotting!$C$40+7,D133&lt;=plotting!$D$40),"max.14",AND(D133=plotting!$C$40+7.5,D133&lt;=plotting!$D$40),"max.15",AND(D133=plotting!$C$40+8,D133&lt;=plotting!$D$40),"max.16",AND(D133=plotting!$C$40+8.5,D133&lt;=plotting!$D$40),"max.17",AND(D133=plotting!$C$40+9,D133&lt;=plotting!$D$40),"max.18",AND(D133=plotting!$C$40+9.5,D133&lt;=plotting!$D$40),"max.19",AND(D133=plotting!$C$40+10,D133&lt;=plotting!$D$40),"max.20",AND(D133=plotting!$C$40+10.5,D133&lt;=plotting!$D$40),"max.21",AND(D133=plotting!$C$40+11,D133&lt;=plotting!$D$40),"max.22",AND(D133=plotting!$C$40+11.5,D133&lt;=plotting!$D$40),"max.23",AND(D133=plotting!$C$40+12,D133&lt;=plotting!$D$40),"max.24",AND(D133=plotting!$C$40+12.5,D133&lt;=plotting!$D$40),"max.25",AND(D133=plotting!$C$40+13,D133&lt;=plotting!$D$40),"max.26",AND(D133=plotting!$C$40+13.5,D133&lt;=plotting!$D$40),"max.27",AND(D133=plotting!$C$40+14,D133&lt;=plotting!$D$40),"max.28",AND(D133=plotting!$C$40+14.5,D133&lt;=plotting!$D$40),"max.29",AND(D133=plotting!$C$40+15,D133&lt;=plotting!$D$40),"max.30",AND(D133&gt;plotting!$D$40,D133&lt;=plotting!$C$49),"na",AND(D133=plotting!$C$49+0.5,D133&lt;=plotting!$D$49),"per.1",AND(D133=plotting!$C$49+1,D133&lt;=plotting!$D$49),"per.2",AND(D133=plotting!$C$49+1.5,D133&lt;=plotting!$D$49),"per.3",AND(D133=plotting!$C$49+2,D133&lt;=plotting!$D$49),"per.4",AND(D133=plotting!$C$49+2.5,D133&lt;=plotting!$D$49),"per.5",AND(D133=plotting!$C$49+3,D133&lt;=plotting!$D$49),"per.6",AND(D133=plotting!$C$49+3.5,D133&lt;=plotting!$D$49),"per.7",AND(D133=plotting!$C$49+4,D133&lt;=plotting!$D$49),"per.8",AND(D133=plotting!$C$49+4.5,D133&lt;=plotting!$D$49),"per.9",AND(D133=plotting!$C$49+5,D133&lt;=plotting!$D$49),"per.10",AND(D133=plotting!$C$49+5.5,D133&lt;=plotting!$D$49),"per.11",AND(D133=plotting!$C$49+6,D133&lt;=plotting!$D$49),"per.12",AND(D133=plotting!$C$49+6.5,D133&lt;=plotting!$D$49),"per.13",AND(D133=plotting!$C$49+7,D133&lt;=plotting!$D$49),"per.14",AND(D133=plotting!$C$49+7.5,D133&lt;=plotting!$D$49),"per.15",AND(D133=plotting!$C$49+8,D133&lt;=plotting!$D$49),"per.16",AND(D133=plotting!$C$49+8.5,D133&lt;=plotting!$D$49),"per.17",AND(D133=plotting!$C$49+9,D133&lt;=plotting!$D$49),"per.18",AND(D133=plotting!$C$49+9.5,D133&lt;=plotting!$D$49),"per.19",AND(D133=plotting!$C$49+10,D133&lt;=plotting!$D$49),"per.20",AND(D133=plotting!$C$49+10.5,D133&lt;=plotting!$D$49),"per.21",AND(D133=plotting!$C$49+11,D133&lt;=plotting!$D$49),"per.22",AND(D133=plotting!$C$49+11.5,D133&lt;=plotting!$D$49),"per.23",AND(D133=plotting!$C$49+12,D133&lt;=plotting!$D$49),"per.24",AND(D133=plotting!$C$49+12.5,D133&lt;=plotting!$D$49),"per.25",AND(D133=plotting!$C$49+13,D133&lt;=plotting!$D$49),"per.26",AND(D133=plotting!$C$49+13.5,D133&lt;=plotting!$D$49),"per.27",AND(D133=plotting!$C$49+14,D133&lt;=plotting!$D$49),"per.28",AND(D133=plotting!$C$49+14.5,D133&lt;=plotting!$D$49),"per.29",AND(D133=plotting!$C$49+15,D133&lt;=plotting!$D$49),"per.30",D133&gt;plotting!$D$49,"na")</f>
        <v>na</v>
      </c>
      <c r="M133" s="11" t="str" cm="1">
        <f t="array" ref="M133">_xlfn.IFS(D133&lt;plotting!$C$32+2.5,"na",AND(D133&gt;=plotting!$C$32,D133&lt;plotting!$D$32),plotting!$F$32,AND(D133&gt;=plotting!$D$32,D133&lt;plotting!$C$33+2.5),"na",AND(D133&gt;=plotting!$C$33,D133&lt;plotting!$D$33),plotting!$F$33,AND(D133&gt;=plotting!$D$33,D133&lt;plotting!$C$34+2.5),"na",AND(D133&gt;=plotting!$C$34,D133&lt;plotting!$D$34),plotting!$F$34,AND(D133&gt;=plotting!$D$34,D133&lt;plotting!$I$40),"na",D133=plotting!$I$40,plotting!$J$40,AND(D133&gt;plotting!$I$40,D133&lt;plotting!$I$41,D133&lt;plotting!$D$40),"na",D133=plotting!$I$41,plotting!$J$41,AND(D133&gt;plotting!$I$41,D133&lt;plotting!$I$42,D133&lt;plotting!$D$40),"na",D133=plotting!$I$42,plotting!$J$42,AND(D133&gt;plotting!$I$42,D133&lt;=plotting!$D$40),"na",AND(D133&gt;plotting!$D$40,D133&lt;=plotting!$C$49),"na",AND(D133&gt;plotting!$C$49,D133&lt;=plotting!$D$49),plotting!$E$49,D133&gt;plotting!$D$49,"na")</f>
        <v>na</v>
      </c>
      <c r="N133" s="11" cm="1">
        <f t="array" ref="N133">_xlfn.IFS(D133&lt;plotting!$C$32+2.5,"na",AND(D133&gt;=plotting!$C$32,D133&lt;plotting!$D$32),plotting!$G$32,AND(D133&gt;=plotting!$D$32,D133&lt;plotting!$C$33+2.5),"na",AND(D133&gt;=plotting!$C$33,D133&lt;plotting!$D$33),plotting!$G$33,AND(D133&gt;=plotting!$D$33,D133&lt;plotting!$C$34+2.5),"na",AND(D133&gt;=plotting!$C$34,D133&lt;plotting!$D$34),plotting!$G$34,AND(D133&gt;=plotting!$D$34,D133&lt;=plotting!$C$40),"na",AND(D133&gt;plotting!$C$40,D133&lt;=plotting!$D$40),plotting!$K$40,AND(D133&gt;plotting!$D$40,D133&lt;=plotting!$C$49),"na",AND(D133&gt;plotting!$C$49,D133&lt;=plotting!$F$49),plotting!$G$49,AND(D133&gt;plotting!$F$49,D133&lt;=plotting!$F$50),plotting!$G$50,AND(D133&gt;plotting!$F$50,D133&lt;=plotting!$F$51),plotting!$G$51,AND(D133&gt;plotting!$F$51,D133&lt;=plotting!$F$52),plotting!$G$52,AND(D133&gt;plotting!$F$52,D133&lt;=plotting!$F$53),plotting!$G$53,AND(D133&gt;plotting!$F$53,D133&lt;=plotting!$D$49),plotting!$G$54,D133&gt;plotting!$D$49,"na")</f>
        <v>0</v>
      </c>
      <c r="O133" s="11" t="str">
        <f>IF(AND(D133&gt;plotting!$C$40,D133&lt;=plotting!$D$40),plotting!$H$40,"na")</f>
        <v>na</v>
      </c>
      <c r="P133" t="str">
        <f>IF(AND(D133&gt;plotting!$C$40,D133&lt;=plotting!$D$40),plotting!$L$40,"na")</f>
        <v>na</v>
      </c>
      <c r="Q133" t="str">
        <f>IF(AND(D133&gt;plotting!$C$40,D133&lt;=plotting!$D$40),plotting!$J$43,"na")</f>
        <v>na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35">
      <c r="A134" s="11">
        <f>IF(plotting!$D$4&gt;0,plotting!$D$4,"na")</f>
        <v>5</v>
      </c>
      <c r="B134" s="11" t="str">
        <f>IF(plotting!$D$10&gt;0,plotting!$D$10,"na")</f>
        <v>idr4000_h24</v>
      </c>
      <c r="C134" s="11" t="str">
        <f>IF(plotting!$D$11&gt;0,plotting!$D$11,"na")</f>
        <v>t1</v>
      </c>
      <c r="D134" s="11">
        <v>66.5</v>
      </c>
      <c r="E134" s="11" t="str">
        <f>IF(plotting!$D$5&gt;0,plotting!$D$5,"na")</f>
        <v>M</v>
      </c>
      <c r="F134" s="11">
        <f>IF(plotting!$D$7&gt;0,plotting!$D$7,"na")</f>
        <v>180</v>
      </c>
      <c r="G134" s="11">
        <f>IF(plotting!$D$8&gt;0,plotting!$D$8,"na")</f>
        <v>74.599999999999994</v>
      </c>
      <c r="H134" s="11">
        <f>IF(AND(plotting!$D$6&gt;0,plotting!$D$12&gt;0),(plotting!$D$12-plotting!$D$6)/365,"na")</f>
        <v>23.183561643835617</v>
      </c>
      <c r="I134" s="11">
        <f>IF(plotting!$D$18&gt;0,plotting!$D$18,"na")</f>
        <v>18.8</v>
      </c>
      <c r="J134" s="11">
        <f>IF(plotting!$D$19&gt;0,plotting!$D$19,"na")</f>
        <v>66</v>
      </c>
      <c r="K134" s="11">
        <f>IF(plotting!$D$13&gt;0,plotting!$D$13*24,"na")</f>
        <v>9.4666666666666668</v>
      </c>
      <c r="L134" s="12" t="str" cm="1">
        <f t="array" ref="L134">_xlfn.IFS(D134&lt;plotting!$C$32+2.5,"na",AND(D134=plotting!$C$32+2.5,D134&lt;=plotting!$D$32),"sub_25.1",AND(D134=plotting!$C$32+3,D134&lt;=plotting!$D$32),"sub_25.2",AND(D134=plotting!$C$32+3.5,D134&lt;=plotting!$D$32),"sub_25.3",AND(D134=plotting!$C$32+4,D134&lt;=plotting!$D$32),"sub_25.4",AND(D134=plotting!$C$32+4.5,D134&lt;=plotting!$D$32),"sub_25.5",AND(D134=plotting!$C$32+5,D134&lt;plotting!$D$32),"sub_25.6",AND(D134&gt;=plotting!$D$32,D134&lt;plotting!$C$33+2.5),"na",AND(D134=plotting!$C$33+2.5,D134&lt;=plotting!$D$33),"sub_40.1",AND(D134=plotting!$C$33+3,D134&lt;=plotting!$D$33),"sub_40.2",AND(D134=plotting!$C$33+3.5,D134&lt;=plotting!$D$33),"sub_40.3",AND(D134=plotting!$C$33+4,D134&lt;=plotting!$D$33),"sub_40.4",AND(D134=plotting!$C$33+4.5,D134&lt;=plotting!$D$33),"sub_40.5",AND(D134=plotting!$C$33+5,D134&lt;plotting!$D$33),"sub_40.6",AND(D134&gt;=plotting!$D$33,D134&lt;plotting!$C$34+2.5),"na",AND(D134=plotting!$C$34+2.5,D134&lt;=plotting!$D$34),"new_40.1",AND(D134=plotting!$C$34+3,D134&lt;=plotting!$D$34),"new_40.2",AND(D134=plotting!$C$34+3.5,D134&lt;=plotting!$D$34),"new_40.3",AND(D134=plotting!$C$34+4,D134&lt;=plotting!$D$34),"new_40.4",AND(D134=plotting!$C$34+4.5,D134&lt;=plotting!$D$34),"new_40.5",AND(D134=plotting!$C$34+5,D134&lt;plotting!$D$34),"new_40.6",AND(D134&gt;=plotting!$D$34,D134&lt;=plotting!$C$40),"na",AND(D134=plotting!$C$40+0.5,D134&lt;=plotting!$D$40),"max.1",AND(D134=plotting!$C$40+1,D134&lt;=plotting!$D$40),"max.2",AND(D134=plotting!$C$40+1.5,D134&lt;=plotting!$D$40),"max.3",AND(D134=plotting!$C$40+2,D134&lt;=plotting!$D$40),"max.4",AND(D134=plotting!$C$40+2.5,D134&lt;=plotting!$D$40),"max.5",AND(D134=plotting!$C$40+3,D134&lt;=plotting!$D$40),"max.6",AND(D134=plotting!$C$40+3.5,D134&lt;=plotting!$D$40),"max.7",AND(D134=plotting!$C$40+4,D134&lt;=plotting!$D$40),"max.8",AND(D134=plotting!$C$40+4.5,D134&lt;=plotting!$D$40),"max.9",AND(D134=plotting!$C$40+5,D134&lt;=plotting!$D$40),"max.10",AND(D134=plotting!$C$40+5.5,D134&lt;=plotting!$D$40),"max.11",AND(D134=plotting!$C$40+6,D134&lt;=plotting!$D$40),"max.12",AND(D134=plotting!$C$40+6.5,D134&lt;=plotting!$D$40),"max.13",AND(D134=plotting!$C$40+7,D134&lt;=plotting!$D$40),"max.14",AND(D134=plotting!$C$40+7.5,D134&lt;=plotting!$D$40),"max.15",AND(D134=plotting!$C$40+8,D134&lt;=plotting!$D$40),"max.16",AND(D134=plotting!$C$40+8.5,D134&lt;=plotting!$D$40),"max.17",AND(D134=plotting!$C$40+9,D134&lt;=plotting!$D$40),"max.18",AND(D134=plotting!$C$40+9.5,D134&lt;=plotting!$D$40),"max.19",AND(D134=plotting!$C$40+10,D134&lt;=plotting!$D$40),"max.20",AND(D134=plotting!$C$40+10.5,D134&lt;=plotting!$D$40),"max.21",AND(D134=plotting!$C$40+11,D134&lt;=plotting!$D$40),"max.22",AND(D134=plotting!$C$40+11.5,D134&lt;=plotting!$D$40),"max.23",AND(D134=plotting!$C$40+12,D134&lt;=plotting!$D$40),"max.24",AND(D134=plotting!$C$40+12.5,D134&lt;=plotting!$D$40),"max.25",AND(D134=plotting!$C$40+13,D134&lt;=plotting!$D$40),"max.26",AND(D134=plotting!$C$40+13.5,D134&lt;=plotting!$D$40),"max.27",AND(D134=plotting!$C$40+14,D134&lt;=plotting!$D$40),"max.28",AND(D134=plotting!$C$40+14.5,D134&lt;=plotting!$D$40),"max.29",AND(D134=plotting!$C$40+15,D134&lt;=plotting!$D$40),"max.30",AND(D134&gt;plotting!$D$40,D134&lt;=plotting!$C$49),"na",AND(D134=plotting!$C$49+0.5,D134&lt;=plotting!$D$49),"per.1",AND(D134=plotting!$C$49+1,D134&lt;=plotting!$D$49),"per.2",AND(D134=plotting!$C$49+1.5,D134&lt;=plotting!$D$49),"per.3",AND(D134=plotting!$C$49+2,D134&lt;=plotting!$D$49),"per.4",AND(D134=plotting!$C$49+2.5,D134&lt;=plotting!$D$49),"per.5",AND(D134=plotting!$C$49+3,D134&lt;=plotting!$D$49),"per.6",AND(D134=plotting!$C$49+3.5,D134&lt;=plotting!$D$49),"per.7",AND(D134=plotting!$C$49+4,D134&lt;=plotting!$D$49),"per.8",AND(D134=plotting!$C$49+4.5,D134&lt;=plotting!$D$49),"per.9",AND(D134=plotting!$C$49+5,D134&lt;=plotting!$D$49),"per.10",AND(D134=plotting!$C$49+5.5,D134&lt;=plotting!$D$49),"per.11",AND(D134=plotting!$C$49+6,D134&lt;=plotting!$D$49),"per.12",AND(D134=plotting!$C$49+6.5,D134&lt;=plotting!$D$49),"per.13",AND(D134=plotting!$C$49+7,D134&lt;=plotting!$D$49),"per.14",AND(D134=plotting!$C$49+7.5,D134&lt;=plotting!$D$49),"per.15",AND(D134=plotting!$C$49+8,D134&lt;=plotting!$D$49),"per.16",AND(D134=plotting!$C$49+8.5,D134&lt;=plotting!$D$49),"per.17",AND(D134=plotting!$C$49+9,D134&lt;=plotting!$D$49),"per.18",AND(D134=plotting!$C$49+9.5,D134&lt;=plotting!$D$49),"per.19",AND(D134=plotting!$C$49+10,D134&lt;=plotting!$D$49),"per.20",AND(D134=plotting!$C$49+10.5,D134&lt;=plotting!$D$49),"per.21",AND(D134=plotting!$C$49+11,D134&lt;=plotting!$D$49),"per.22",AND(D134=plotting!$C$49+11.5,D134&lt;=plotting!$D$49),"per.23",AND(D134=plotting!$C$49+12,D134&lt;=plotting!$D$49),"per.24",AND(D134=plotting!$C$49+12.5,D134&lt;=plotting!$D$49),"per.25",AND(D134=plotting!$C$49+13,D134&lt;=plotting!$D$49),"per.26",AND(D134=plotting!$C$49+13.5,D134&lt;=plotting!$D$49),"per.27",AND(D134=plotting!$C$49+14,D134&lt;=plotting!$D$49),"per.28",AND(D134=plotting!$C$49+14.5,D134&lt;=plotting!$D$49),"per.29",AND(D134=plotting!$C$49+15,D134&lt;=plotting!$D$49),"per.30",D134&gt;plotting!$D$49,"na")</f>
        <v>na</v>
      </c>
      <c r="M134" s="11" t="str" cm="1">
        <f t="array" ref="M134">_xlfn.IFS(D134&lt;plotting!$C$32+2.5,"na",AND(D134&gt;=plotting!$C$32,D134&lt;plotting!$D$32),plotting!$F$32,AND(D134&gt;=plotting!$D$32,D134&lt;plotting!$C$33+2.5),"na",AND(D134&gt;=plotting!$C$33,D134&lt;plotting!$D$33),plotting!$F$33,AND(D134&gt;=plotting!$D$33,D134&lt;plotting!$C$34+2.5),"na",AND(D134&gt;=plotting!$C$34,D134&lt;plotting!$D$34),plotting!$F$34,AND(D134&gt;=plotting!$D$34,D134&lt;plotting!$I$40),"na",D134=plotting!$I$40,plotting!$J$40,AND(D134&gt;plotting!$I$40,D134&lt;plotting!$I$41,D134&lt;plotting!$D$40),"na",D134=plotting!$I$41,plotting!$J$41,AND(D134&gt;plotting!$I$41,D134&lt;plotting!$I$42,D134&lt;plotting!$D$40),"na",D134=plotting!$I$42,plotting!$J$42,AND(D134&gt;plotting!$I$42,D134&lt;=plotting!$D$40),"na",AND(D134&gt;plotting!$D$40,D134&lt;=plotting!$C$49),"na",AND(D134&gt;plotting!$C$49,D134&lt;=plotting!$D$49),plotting!$E$49,D134&gt;plotting!$D$49,"na")</f>
        <v>na</v>
      </c>
      <c r="N134" s="11" cm="1">
        <f t="array" ref="N134">_xlfn.IFS(D134&lt;plotting!$C$32+2.5,"na",AND(D134&gt;=plotting!$C$32,D134&lt;plotting!$D$32),plotting!$G$32,AND(D134&gt;=plotting!$D$32,D134&lt;plotting!$C$33+2.5),"na",AND(D134&gt;=plotting!$C$33,D134&lt;plotting!$D$33),plotting!$G$33,AND(D134&gt;=plotting!$D$33,D134&lt;plotting!$C$34+2.5),"na",AND(D134&gt;=plotting!$C$34,D134&lt;plotting!$D$34),plotting!$G$34,AND(D134&gt;=plotting!$D$34,D134&lt;=plotting!$C$40),"na",AND(D134&gt;plotting!$C$40,D134&lt;=plotting!$D$40),plotting!$K$40,AND(D134&gt;plotting!$D$40,D134&lt;=plotting!$C$49),"na",AND(D134&gt;plotting!$C$49,D134&lt;=plotting!$F$49),plotting!$G$49,AND(D134&gt;plotting!$F$49,D134&lt;=plotting!$F$50),plotting!$G$50,AND(D134&gt;plotting!$F$50,D134&lt;=plotting!$F$51),plotting!$G$51,AND(D134&gt;plotting!$F$51,D134&lt;=plotting!$F$52),plotting!$G$52,AND(D134&gt;plotting!$F$52,D134&lt;=plotting!$F$53),plotting!$G$53,AND(D134&gt;plotting!$F$53,D134&lt;=plotting!$D$49),plotting!$G$54,D134&gt;plotting!$D$49,"na")</f>
        <v>0</v>
      </c>
      <c r="O134" s="11" t="str">
        <f>IF(AND(D134&gt;plotting!$C$40,D134&lt;=plotting!$D$40),plotting!$H$40,"na")</f>
        <v>na</v>
      </c>
      <c r="P134" t="str">
        <f>IF(AND(D134&gt;plotting!$C$40,D134&lt;=plotting!$D$40),plotting!$L$40,"na")</f>
        <v>na</v>
      </c>
      <c r="Q134" t="str">
        <f>IF(AND(D134&gt;plotting!$C$40,D134&lt;=plotting!$D$40),plotting!$J$43,"na")</f>
        <v>na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35">
      <c r="A135" s="11">
        <f>IF(plotting!$D$4&gt;0,plotting!$D$4,"na")</f>
        <v>5</v>
      </c>
      <c r="B135" s="11" t="str">
        <f>IF(plotting!$D$10&gt;0,plotting!$D$10,"na")</f>
        <v>idr4000_h24</v>
      </c>
      <c r="C135" s="11" t="str">
        <f>IF(plotting!$D$11&gt;0,plotting!$D$11,"na")</f>
        <v>t1</v>
      </c>
      <c r="D135" s="11">
        <v>67</v>
      </c>
      <c r="E135" s="11" t="str">
        <f>IF(plotting!$D$5&gt;0,plotting!$D$5,"na")</f>
        <v>M</v>
      </c>
      <c r="F135" s="11">
        <f>IF(plotting!$D$7&gt;0,plotting!$D$7,"na")</f>
        <v>180</v>
      </c>
      <c r="G135" s="11">
        <f>IF(plotting!$D$8&gt;0,plotting!$D$8,"na")</f>
        <v>74.599999999999994</v>
      </c>
      <c r="H135" s="11">
        <f>IF(AND(plotting!$D$6&gt;0,plotting!$D$12&gt;0),(plotting!$D$12-plotting!$D$6)/365,"na")</f>
        <v>23.183561643835617</v>
      </c>
      <c r="I135" s="11">
        <f>IF(plotting!$D$18&gt;0,plotting!$D$18,"na")</f>
        <v>18.8</v>
      </c>
      <c r="J135" s="11">
        <f>IF(plotting!$D$19&gt;0,plotting!$D$19,"na")</f>
        <v>66</v>
      </c>
      <c r="K135" s="11">
        <f>IF(plotting!$D$13&gt;0,plotting!$D$13*24,"na")</f>
        <v>9.4666666666666668</v>
      </c>
      <c r="L135" s="12" t="str" cm="1">
        <f t="array" ref="L135">_xlfn.IFS(D135&lt;plotting!$C$32+2.5,"na",AND(D135=plotting!$C$32+2.5,D135&lt;=plotting!$D$32),"sub_25.1",AND(D135=plotting!$C$32+3,D135&lt;=plotting!$D$32),"sub_25.2",AND(D135=plotting!$C$32+3.5,D135&lt;=plotting!$D$32),"sub_25.3",AND(D135=plotting!$C$32+4,D135&lt;=plotting!$D$32),"sub_25.4",AND(D135=plotting!$C$32+4.5,D135&lt;=plotting!$D$32),"sub_25.5",AND(D135=plotting!$C$32+5,D135&lt;plotting!$D$32),"sub_25.6",AND(D135&gt;=plotting!$D$32,D135&lt;plotting!$C$33+2.5),"na",AND(D135=plotting!$C$33+2.5,D135&lt;=plotting!$D$33),"sub_40.1",AND(D135=plotting!$C$33+3,D135&lt;=plotting!$D$33),"sub_40.2",AND(D135=plotting!$C$33+3.5,D135&lt;=plotting!$D$33),"sub_40.3",AND(D135=plotting!$C$33+4,D135&lt;=plotting!$D$33),"sub_40.4",AND(D135=plotting!$C$33+4.5,D135&lt;=plotting!$D$33),"sub_40.5",AND(D135=plotting!$C$33+5,D135&lt;plotting!$D$33),"sub_40.6",AND(D135&gt;=plotting!$D$33,D135&lt;plotting!$C$34+2.5),"na",AND(D135=plotting!$C$34+2.5,D135&lt;=plotting!$D$34),"new_40.1",AND(D135=plotting!$C$34+3,D135&lt;=plotting!$D$34),"new_40.2",AND(D135=plotting!$C$34+3.5,D135&lt;=plotting!$D$34),"new_40.3",AND(D135=plotting!$C$34+4,D135&lt;=plotting!$D$34),"new_40.4",AND(D135=plotting!$C$34+4.5,D135&lt;=plotting!$D$34),"new_40.5",AND(D135=plotting!$C$34+5,D135&lt;plotting!$D$34),"new_40.6",AND(D135&gt;=plotting!$D$34,D135&lt;=plotting!$C$40),"na",AND(D135=plotting!$C$40+0.5,D135&lt;=plotting!$D$40),"max.1",AND(D135=plotting!$C$40+1,D135&lt;=plotting!$D$40),"max.2",AND(D135=plotting!$C$40+1.5,D135&lt;=plotting!$D$40),"max.3",AND(D135=plotting!$C$40+2,D135&lt;=plotting!$D$40),"max.4",AND(D135=plotting!$C$40+2.5,D135&lt;=plotting!$D$40),"max.5",AND(D135=plotting!$C$40+3,D135&lt;=plotting!$D$40),"max.6",AND(D135=plotting!$C$40+3.5,D135&lt;=plotting!$D$40),"max.7",AND(D135=plotting!$C$40+4,D135&lt;=plotting!$D$40),"max.8",AND(D135=plotting!$C$40+4.5,D135&lt;=plotting!$D$40),"max.9",AND(D135=plotting!$C$40+5,D135&lt;=plotting!$D$40),"max.10",AND(D135=plotting!$C$40+5.5,D135&lt;=plotting!$D$40),"max.11",AND(D135=plotting!$C$40+6,D135&lt;=plotting!$D$40),"max.12",AND(D135=plotting!$C$40+6.5,D135&lt;=plotting!$D$40),"max.13",AND(D135=plotting!$C$40+7,D135&lt;=plotting!$D$40),"max.14",AND(D135=plotting!$C$40+7.5,D135&lt;=plotting!$D$40),"max.15",AND(D135=plotting!$C$40+8,D135&lt;=plotting!$D$40),"max.16",AND(D135=plotting!$C$40+8.5,D135&lt;=plotting!$D$40),"max.17",AND(D135=plotting!$C$40+9,D135&lt;=plotting!$D$40),"max.18",AND(D135=plotting!$C$40+9.5,D135&lt;=plotting!$D$40),"max.19",AND(D135=plotting!$C$40+10,D135&lt;=plotting!$D$40),"max.20",AND(D135=plotting!$C$40+10.5,D135&lt;=plotting!$D$40),"max.21",AND(D135=plotting!$C$40+11,D135&lt;=plotting!$D$40),"max.22",AND(D135=plotting!$C$40+11.5,D135&lt;=plotting!$D$40),"max.23",AND(D135=plotting!$C$40+12,D135&lt;=plotting!$D$40),"max.24",AND(D135=plotting!$C$40+12.5,D135&lt;=plotting!$D$40),"max.25",AND(D135=plotting!$C$40+13,D135&lt;=plotting!$D$40),"max.26",AND(D135=plotting!$C$40+13.5,D135&lt;=plotting!$D$40),"max.27",AND(D135=plotting!$C$40+14,D135&lt;=plotting!$D$40),"max.28",AND(D135=plotting!$C$40+14.5,D135&lt;=plotting!$D$40),"max.29",AND(D135=plotting!$C$40+15,D135&lt;=plotting!$D$40),"max.30",AND(D135&gt;plotting!$D$40,D135&lt;=plotting!$C$49),"na",AND(D135=plotting!$C$49+0.5,D135&lt;=plotting!$D$49),"per.1",AND(D135=plotting!$C$49+1,D135&lt;=plotting!$D$49),"per.2",AND(D135=plotting!$C$49+1.5,D135&lt;=plotting!$D$49),"per.3",AND(D135=plotting!$C$49+2,D135&lt;=plotting!$D$49),"per.4",AND(D135=plotting!$C$49+2.5,D135&lt;=plotting!$D$49),"per.5",AND(D135=plotting!$C$49+3,D135&lt;=plotting!$D$49),"per.6",AND(D135=plotting!$C$49+3.5,D135&lt;=plotting!$D$49),"per.7",AND(D135=plotting!$C$49+4,D135&lt;=plotting!$D$49),"per.8",AND(D135=plotting!$C$49+4.5,D135&lt;=plotting!$D$49),"per.9",AND(D135=plotting!$C$49+5,D135&lt;=plotting!$D$49),"per.10",AND(D135=plotting!$C$49+5.5,D135&lt;=plotting!$D$49),"per.11",AND(D135=plotting!$C$49+6,D135&lt;=plotting!$D$49),"per.12",AND(D135=plotting!$C$49+6.5,D135&lt;=plotting!$D$49),"per.13",AND(D135=plotting!$C$49+7,D135&lt;=plotting!$D$49),"per.14",AND(D135=plotting!$C$49+7.5,D135&lt;=plotting!$D$49),"per.15",AND(D135=plotting!$C$49+8,D135&lt;=plotting!$D$49),"per.16",AND(D135=plotting!$C$49+8.5,D135&lt;=plotting!$D$49),"per.17",AND(D135=plotting!$C$49+9,D135&lt;=plotting!$D$49),"per.18",AND(D135=plotting!$C$49+9.5,D135&lt;=plotting!$D$49),"per.19",AND(D135=plotting!$C$49+10,D135&lt;=plotting!$D$49),"per.20",AND(D135=plotting!$C$49+10.5,D135&lt;=plotting!$D$49),"per.21",AND(D135=plotting!$C$49+11,D135&lt;=plotting!$D$49),"per.22",AND(D135=plotting!$C$49+11.5,D135&lt;=plotting!$D$49),"per.23",AND(D135=plotting!$C$49+12,D135&lt;=plotting!$D$49),"per.24",AND(D135=plotting!$C$49+12.5,D135&lt;=plotting!$D$49),"per.25",AND(D135=plotting!$C$49+13,D135&lt;=plotting!$D$49),"per.26",AND(D135=plotting!$C$49+13.5,D135&lt;=plotting!$D$49),"per.27",AND(D135=plotting!$C$49+14,D135&lt;=plotting!$D$49),"per.28",AND(D135=plotting!$C$49+14.5,D135&lt;=plotting!$D$49),"per.29",AND(D135=plotting!$C$49+15,D135&lt;=plotting!$D$49),"per.30",D135&gt;plotting!$D$49,"na")</f>
        <v>na</v>
      </c>
      <c r="M135" s="11" t="str" cm="1">
        <f t="array" ref="M135">_xlfn.IFS(D135&lt;plotting!$C$32+2.5,"na",AND(D135&gt;=plotting!$C$32,D135&lt;plotting!$D$32),plotting!$F$32,AND(D135&gt;=plotting!$D$32,D135&lt;plotting!$C$33+2.5),"na",AND(D135&gt;=plotting!$C$33,D135&lt;plotting!$D$33),plotting!$F$33,AND(D135&gt;=plotting!$D$33,D135&lt;plotting!$C$34+2.5),"na",AND(D135&gt;=plotting!$C$34,D135&lt;plotting!$D$34),plotting!$F$34,AND(D135&gt;=plotting!$D$34,D135&lt;plotting!$I$40),"na",D135=plotting!$I$40,plotting!$J$40,AND(D135&gt;plotting!$I$40,D135&lt;plotting!$I$41,D135&lt;plotting!$D$40),"na",D135=plotting!$I$41,plotting!$J$41,AND(D135&gt;plotting!$I$41,D135&lt;plotting!$I$42,D135&lt;plotting!$D$40),"na",D135=plotting!$I$42,plotting!$J$42,AND(D135&gt;plotting!$I$42,D135&lt;=plotting!$D$40),"na",AND(D135&gt;plotting!$D$40,D135&lt;=plotting!$C$49),"na",AND(D135&gt;plotting!$C$49,D135&lt;=plotting!$D$49),plotting!$E$49,D135&gt;plotting!$D$49,"na")</f>
        <v>na</v>
      </c>
      <c r="N135" s="11" cm="1">
        <f t="array" ref="N135">_xlfn.IFS(D135&lt;plotting!$C$32+2.5,"na",AND(D135&gt;=plotting!$C$32,D135&lt;plotting!$D$32),plotting!$G$32,AND(D135&gt;=plotting!$D$32,D135&lt;plotting!$C$33+2.5),"na",AND(D135&gt;=plotting!$C$33,D135&lt;plotting!$D$33),plotting!$G$33,AND(D135&gt;=plotting!$D$33,D135&lt;plotting!$C$34+2.5),"na",AND(D135&gt;=plotting!$C$34,D135&lt;plotting!$D$34),plotting!$G$34,AND(D135&gt;=plotting!$D$34,D135&lt;=plotting!$C$40),"na",AND(D135&gt;plotting!$C$40,D135&lt;=plotting!$D$40),plotting!$K$40,AND(D135&gt;plotting!$D$40,D135&lt;=plotting!$C$49),"na",AND(D135&gt;plotting!$C$49,D135&lt;=plotting!$F$49),plotting!$G$49,AND(D135&gt;plotting!$F$49,D135&lt;=plotting!$F$50),plotting!$G$50,AND(D135&gt;plotting!$F$50,D135&lt;=plotting!$F$51),plotting!$G$51,AND(D135&gt;plotting!$F$51,D135&lt;=plotting!$F$52),plotting!$G$52,AND(D135&gt;plotting!$F$52,D135&lt;=plotting!$F$53),plotting!$G$53,AND(D135&gt;plotting!$F$53,D135&lt;=plotting!$D$49),plotting!$G$54,D135&gt;plotting!$D$49,"na")</f>
        <v>0</v>
      </c>
      <c r="O135" s="11" t="str">
        <f>IF(AND(D135&gt;plotting!$C$40,D135&lt;=plotting!$D$40),plotting!$H$40,"na")</f>
        <v>na</v>
      </c>
      <c r="P135" t="str">
        <f>IF(AND(D135&gt;plotting!$C$40,D135&lt;=plotting!$D$40),plotting!$L$40,"na")</f>
        <v>na</v>
      </c>
      <c r="Q135" t="str">
        <f>IF(AND(D135&gt;plotting!$C$40,D135&lt;=plotting!$D$40),plotting!$J$43,"na")</f>
        <v>na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35">
      <c r="A136" s="11">
        <f>IF(plotting!$D$4&gt;0,plotting!$D$4,"na")</f>
        <v>5</v>
      </c>
      <c r="B136" s="11" t="str">
        <f>IF(plotting!$D$10&gt;0,plotting!$D$10,"na")</f>
        <v>idr4000_h24</v>
      </c>
      <c r="C136" s="11" t="str">
        <f>IF(plotting!$D$11&gt;0,plotting!$D$11,"na")</f>
        <v>t1</v>
      </c>
      <c r="D136" s="11">
        <v>67.5</v>
      </c>
      <c r="E136" s="11" t="str">
        <f>IF(plotting!$D$5&gt;0,plotting!$D$5,"na")</f>
        <v>M</v>
      </c>
      <c r="F136" s="11">
        <f>IF(plotting!$D$7&gt;0,plotting!$D$7,"na")</f>
        <v>180</v>
      </c>
      <c r="G136" s="11">
        <f>IF(plotting!$D$8&gt;0,plotting!$D$8,"na")</f>
        <v>74.599999999999994</v>
      </c>
      <c r="H136" s="11">
        <f>IF(AND(plotting!$D$6&gt;0,plotting!$D$12&gt;0),(plotting!$D$12-plotting!$D$6)/365,"na")</f>
        <v>23.183561643835617</v>
      </c>
      <c r="I136" s="11">
        <f>IF(plotting!$D$18&gt;0,plotting!$D$18,"na")</f>
        <v>18.8</v>
      </c>
      <c r="J136" s="11">
        <f>IF(plotting!$D$19&gt;0,plotting!$D$19,"na")</f>
        <v>66</v>
      </c>
      <c r="K136" s="11">
        <f>IF(plotting!$D$13&gt;0,plotting!$D$13*24,"na")</f>
        <v>9.4666666666666668</v>
      </c>
      <c r="L136" s="12" t="str" cm="1">
        <f t="array" ref="L136">_xlfn.IFS(D136&lt;plotting!$C$32+2.5,"na",AND(D136=plotting!$C$32+2.5,D136&lt;=plotting!$D$32),"sub_25.1",AND(D136=plotting!$C$32+3,D136&lt;=plotting!$D$32),"sub_25.2",AND(D136=plotting!$C$32+3.5,D136&lt;=plotting!$D$32),"sub_25.3",AND(D136=plotting!$C$32+4,D136&lt;=plotting!$D$32),"sub_25.4",AND(D136=plotting!$C$32+4.5,D136&lt;=plotting!$D$32),"sub_25.5",AND(D136=plotting!$C$32+5,D136&lt;plotting!$D$32),"sub_25.6",AND(D136&gt;=plotting!$D$32,D136&lt;plotting!$C$33+2.5),"na",AND(D136=plotting!$C$33+2.5,D136&lt;=plotting!$D$33),"sub_40.1",AND(D136=plotting!$C$33+3,D136&lt;=plotting!$D$33),"sub_40.2",AND(D136=plotting!$C$33+3.5,D136&lt;=plotting!$D$33),"sub_40.3",AND(D136=plotting!$C$33+4,D136&lt;=plotting!$D$33),"sub_40.4",AND(D136=plotting!$C$33+4.5,D136&lt;=plotting!$D$33),"sub_40.5",AND(D136=plotting!$C$33+5,D136&lt;plotting!$D$33),"sub_40.6",AND(D136&gt;=plotting!$D$33,D136&lt;plotting!$C$34+2.5),"na",AND(D136=plotting!$C$34+2.5,D136&lt;=plotting!$D$34),"new_40.1",AND(D136=plotting!$C$34+3,D136&lt;=plotting!$D$34),"new_40.2",AND(D136=plotting!$C$34+3.5,D136&lt;=plotting!$D$34),"new_40.3",AND(D136=plotting!$C$34+4,D136&lt;=plotting!$D$34),"new_40.4",AND(D136=plotting!$C$34+4.5,D136&lt;=plotting!$D$34),"new_40.5",AND(D136=plotting!$C$34+5,D136&lt;plotting!$D$34),"new_40.6",AND(D136&gt;=plotting!$D$34,D136&lt;=plotting!$C$40),"na",AND(D136=plotting!$C$40+0.5,D136&lt;=plotting!$D$40),"max.1",AND(D136=plotting!$C$40+1,D136&lt;=plotting!$D$40),"max.2",AND(D136=plotting!$C$40+1.5,D136&lt;=plotting!$D$40),"max.3",AND(D136=plotting!$C$40+2,D136&lt;=plotting!$D$40),"max.4",AND(D136=plotting!$C$40+2.5,D136&lt;=plotting!$D$40),"max.5",AND(D136=plotting!$C$40+3,D136&lt;=plotting!$D$40),"max.6",AND(D136=plotting!$C$40+3.5,D136&lt;=plotting!$D$40),"max.7",AND(D136=plotting!$C$40+4,D136&lt;=plotting!$D$40),"max.8",AND(D136=plotting!$C$40+4.5,D136&lt;=plotting!$D$40),"max.9",AND(D136=plotting!$C$40+5,D136&lt;=plotting!$D$40),"max.10",AND(D136=plotting!$C$40+5.5,D136&lt;=plotting!$D$40),"max.11",AND(D136=plotting!$C$40+6,D136&lt;=plotting!$D$40),"max.12",AND(D136=plotting!$C$40+6.5,D136&lt;=plotting!$D$40),"max.13",AND(D136=plotting!$C$40+7,D136&lt;=plotting!$D$40),"max.14",AND(D136=plotting!$C$40+7.5,D136&lt;=plotting!$D$40),"max.15",AND(D136=plotting!$C$40+8,D136&lt;=plotting!$D$40),"max.16",AND(D136=plotting!$C$40+8.5,D136&lt;=plotting!$D$40),"max.17",AND(D136=plotting!$C$40+9,D136&lt;=plotting!$D$40),"max.18",AND(D136=plotting!$C$40+9.5,D136&lt;=plotting!$D$40),"max.19",AND(D136=plotting!$C$40+10,D136&lt;=plotting!$D$40),"max.20",AND(D136=plotting!$C$40+10.5,D136&lt;=plotting!$D$40),"max.21",AND(D136=plotting!$C$40+11,D136&lt;=plotting!$D$40),"max.22",AND(D136=plotting!$C$40+11.5,D136&lt;=plotting!$D$40),"max.23",AND(D136=plotting!$C$40+12,D136&lt;=plotting!$D$40),"max.24",AND(D136=plotting!$C$40+12.5,D136&lt;=plotting!$D$40),"max.25",AND(D136=plotting!$C$40+13,D136&lt;=plotting!$D$40),"max.26",AND(D136=plotting!$C$40+13.5,D136&lt;=plotting!$D$40),"max.27",AND(D136=plotting!$C$40+14,D136&lt;=plotting!$D$40),"max.28",AND(D136=plotting!$C$40+14.5,D136&lt;=plotting!$D$40),"max.29",AND(D136=plotting!$C$40+15,D136&lt;=plotting!$D$40),"max.30",AND(D136&gt;plotting!$D$40,D136&lt;=plotting!$C$49),"na",AND(D136=plotting!$C$49+0.5,D136&lt;=plotting!$D$49),"per.1",AND(D136=plotting!$C$49+1,D136&lt;=plotting!$D$49),"per.2",AND(D136=plotting!$C$49+1.5,D136&lt;=plotting!$D$49),"per.3",AND(D136=plotting!$C$49+2,D136&lt;=plotting!$D$49),"per.4",AND(D136=plotting!$C$49+2.5,D136&lt;=plotting!$D$49),"per.5",AND(D136=plotting!$C$49+3,D136&lt;=plotting!$D$49),"per.6",AND(D136=plotting!$C$49+3.5,D136&lt;=plotting!$D$49),"per.7",AND(D136=plotting!$C$49+4,D136&lt;=plotting!$D$49),"per.8",AND(D136=plotting!$C$49+4.5,D136&lt;=plotting!$D$49),"per.9",AND(D136=plotting!$C$49+5,D136&lt;=plotting!$D$49),"per.10",AND(D136=plotting!$C$49+5.5,D136&lt;=plotting!$D$49),"per.11",AND(D136=plotting!$C$49+6,D136&lt;=plotting!$D$49),"per.12",AND(D136=plotting!$C$49+6.5,D136&lt;=plotting!$D$49),"per.13",AND(D136=plotting!$C$49+7,D136&lt;=plotting!$D$49),"per.14",AND(D136=plotting!$C$49+7.5,D136&lt;=plotting!$D$49),"per.15",AND(D136=plotting!$C$49+8,D136&lt;=plotting!$D$49),"per.16",AND(D136=plotting!$C$49+8.5,D136&lt;=plotting!$D$49),"per.17",AND(D136=plotting!$C$49+9,D136&lt;=plotting!$D$49),"per.18",AND(D136=plotting!$C$49+9.5,D136&lt;=plotting!$D$49),"per.19",AND(D136=plotting!$C$49+10,D136&lt;=plotting!$D$49),"per.20",AND(D136=plotting!$C$49+10.5,D136&lt;=plotting!$D$49),"per.21",AND(D136=plotting!$C$49+11,D136&lt;=plotting!$D$49),"per.22",AND(D136=plotting!$C$49+11.5,D136&lt;=plotting!$D$49),"per.23",AND(D136=plotting!$C$49+12,D136&lt;=plotting!$D$49),"per.24",AND(D136=plotting!$C$49+12.5,D136&lt;=plotting!$D$49),"per.25",AND(D136=plotting!$C$49+13,D136&lt;=plotting!$D$49),"per.26",AND(D136=plotting!$C$49+13.5,D136&lt;=plotting!$D$49),"per.27",AND(D136=plotting!$C$49+14,D136&lt;=plotting!$D$49),"per.28",AND(D136=plotting!$C$49+14.5,D136&lt;=plotting!$D$49),"per.29",AND(D136=plotting!$C$49+15,D136&lt;=plotting!$D$49),"per.30",D136&gt;plotting!$D$49,"na")</f>
        <v>na</v>
      </c>
      <c r="M136" s="11" t="str" cm="1">
        <f t="array" ref="M136">_xlfn.IFS(D136&lt;plotting!$C$32+2.5,"na",AND(D136&gt;=plotting!$C$32,D136&lt;plotting!$D$32),plotting!$F$32,AND(D136&gt;=plotting!$D$32,D136&lt;plotting!$C$33+2.5),"na",AND(D136&gt;=plotting!$C$33,D136&lt;plotting!$D$33),plotting!$F$33,AND(D136&gt;=plotting!$D$33,D136&lt;plotting!$C$34+2.5),"na",AND(D136&gt;=plotting!$C$34,D136&lt;plotting!$D$34),plotting!$F$34,AND(D136&gt;=plotting!$D$34,D136&lt;plotting!$I$40),"na",D136=plotting!$I$40,plotting!$J$40,AND(D136&gt;plotting!$I$40,D136&lt;plotting!$I$41,D136&lt;plotting!$D$40),"na",D136=plotting!$I$41,plotting!$J$41,AND(D136&gt;plotting!$I$41,D136&lt;plotting!$I$42,D136&lt;plotting!$D$40),"na",D136=plotting!$I$42,plotting!$J$42,AND(D136&gt;plotting!$I$42,D136&lt;=plotting!$D$40),"na",AND(D136&gt;plotting!$D$40,D136&lt;=plotting!$C$49),"na",AND(D136&gt;plotting!$C$49,D136&lt;=plotting!$D$49),plotting!$E$49,D136&gt;plotting!$D$49,"na")</f>
        <v>na</v>
      </c>
      <c r="N136" s="11" cm="1">
        <f t="array" ref="N136">_xlfn.IFS(D136&lt;plotting!$C$32+2.5,"na",AND(D136&gt;=plotting!$C$32,D136&lt;plotting!$D$32),plotting!$G$32,AND(D136&gt;=plotting!$D$32,D136&lt;plotting!$C$33+2.5),"na",AND(D136&gt;=plotting!$C$33,D136&lt;plotting!$D$33),plotting!$G$33,AND(D136&gt;=plotting!$D$33,D136&lt;plotting!$C$34+2.5),"na",AND(D136&gt;=plotting!$C$34,D136&lt;plotting!$D$34),plotting!$G$34,AND(D136&gt;=plotting!$D$34,D136&lt;=plotting!$C$40),"na",AND(D136&gt;plotting!$C$40,D136&lt;=plotting!$D$40),plotting!$K$40,AND(D136&gt;plotting!$D$40,D136&lt;=plotting!$C$49),"na",AND(D136&gt;plotting!$C$49,D136&lt;=plotting!$F$49),plotting!$G$49,AND(D136&gt;plotting!$F$49,D136&lt;=plotting!$F$50),plotting!$G$50,AND(D136&gt;plotting!$F$50,D136&lt;=plotting!$F$51),plotting!$G$51,AND(D136&gt;plotting!$F$51,D136&lt;=plotting!$F$52),plotting!$G$52,AND(D136&gt;plotting!$F$52,D136&lt;=plotting!$F$53),plotting!$G$53,AND(D136&gt;plotting!$F$53,D136&lt;=plotting!$D$49),plotting!$G$54,D136&gt;plotting!$D$49,"na")</f>
        <v>0</v>
      </c>
      <c r="O136" s="11" t="str">
        <f>IF(AND(D136&gt;plotting!$C$40,D136&lt;=plotting!$D$40),plotting!$H$40,"na")</f>
        <v>na</v>
      </c>
      <c r="P136" t="str">
        <f>IF(AND(D136&gt;plotting!$C$40,D136&lt;=plotting!$D$40),plotting!$L$40,"na")</f>
        <v>na</v>
      </c>
      <c r="Q136" t="str">
        <f>IF(AND(D136&gt;plotting!$C$40,D136&lt;=plotting!$D$40),plotting!$J$43,"na")</f>
        <v>na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35">
      <c r="A137" s="11">
        <f>IF(plotting!$D$4&gt;0,plotting!$D$4,"na")</f>
        <v>5</v>
      </c>
      <c r="B137" s="11" t="str">
        <f>IF(plotting!$D$10&gt;0,plotting!$D$10,"na")</f>
        <v>idr4000_h24</v>
      </c>
      <c r="C137" s="11" t="str">
        <f>IF(plotting!$D$11&gt;0,plotting!$D$11,"na")</f>
        <v>t1</v>
      </c>
      <c r="D137" s="11">
        <v>68</v>
      </c>
      <c r="E137" s="11" t="str">
        <f>IF(plotting!$D$5&gt;0,plotting!$D$5,"na")</f>
        <v>M</v>
      </c>
      <c r="F137" s="11">
        <f>IF(plotting!$D$7&gt;0,plotting!$D$7,"na")</f>
        <v>180</v>
      </c>
      <c r="G137" s="11">
        <f>IF(plotting!$D$8&gt;0,plotting!$D$8,"na")</f>
        <v>74.599999999999994</v>
      </c>
      <c r="H137" s="11">
        <f>IF(AND(plotting!$D$6&gt;0,plotting!$D$12&gt;0),(plotting!$D$12-plotting!$D$6)/365,"na")</f>
        <v>23.183561643835617</v>
      </c>
      <c r="I137" s="11">
        <f>IF(plotting!$D$18&gt;0,plotting!$D$18,"na")</f>
        <v>18.8</v>
      </c>
      <c r="J137" s="11">
        <f>IF(plotting!$D$19&gt;0,plotting!$D$19,"na")</f>
        <v>66</v>
      </c>
      <c r="K137" s="11">
        <f>IF(plotting!$D$13&gt;0,plotting!$D$13*24,"na")</f>
        <v>9.4666666666666668</v>
      </c>
      <c r="L137" s="12" t="str" cm="1">
        <f t="array" ref="L137">_xlfn.IFS(D137&lt;plotting!$C$32+2.5,"na",AND(D137=plotting!$C$32+2.5,D137&lt;=plotting!$D$32),"sub_25.1",AND(D137=plotting!$C$32+3,D137&lt;=plotting!$D$32),"sub_25.2",AND(D137=plotting!$C$32+3.5,D137&lt;=plotting!$D$32),"sub_25.3",AND(D137=plotting!$C$32+4,D137&lt;=plotting!$D$32),"sub_25.4",AND(D137=plotting!$C$32+4.5,D137&lt;=plotting!$D$32),"sub_25.5",AND(D137=plotting!$C$32+5,D137&lt;plotting!$D$32),"sub_25.6",AND(D137&gt;=plotting!$D$32,D137&lt;plotting!$C$33+2.5),"na",AND(D137=plotting!$C$33+2.5,D137&lt;=plotting!$D$33),"sub_40.1",AND(D137=plotting!$C$33+3,D137&lt;=plotting!$D$33),"sub_40.2",AND(D137=plotting!$C$33+3.5,D137&lt;=plotting!$D$33),"sub_40.3",AND(D137=plotting!$C$33+4,D137&lt;=plotting!$D$33),"sub_40.4",AND(D137=plotting!$C$33+4.5,D137&lt;=plotting!$D$33),"sub_40.5",AND(D137=plotting!$C$33+5,D137&lt;plotting!$D$33),"sub_40.6",AND(D137&gt;=plotting!$D$33,D137&lt;plotting!$C$34+2.5),"na",AND(D137=plotting!$C$34+2.5,D137&lt;=plotting!$D$34),"new_40.1",AND(D137=plotting!$C$34+3,D137&lt;=plotting!$D$34),"new_40.2",AND(D137=plotting!$C$34+3.5,D137&lt;=plotting!$D$34),"new_40.3",AND(D137=plotting!$C$34+4,D137&lt;=plotting!$D$34),"new_40.4",AND(D137=plotting!$C$34+4.5,D137&lt;=plotting!$D$34),"new_40.5",AND(D137=plotting!$C$34+5,D137&lt;plotting!$D$34),"new_40.6",AND(D137&gt;=plotting!$D$34,D137&lt;=plotting!$C$40),"na",AND(D137=plotting!$C$40+0.5,D137&lt;=plotting!$D$40),"max.1",AND(D137=plotting!$C$40+1,D137&lt;=plotting!$D$40),"max.2",AND(D137=plotting!$C$40+1.5,D137&lt;=plotting!$D$40),"max.3",AND(D137=plotting!$C$40+2,D137&lt;=plotting!$D$40),"max.4",AND(D137=plotting!$C$40+2.5,D137&lt;=plotting!$D$40),"max.5",AND(D137=plotting!$C$40+3,D137&lt;=plotting!$D$40),"max.6",AND(D137=plotting!$C$40+3.5,D137&lt;=plotting!$D$40),"max.7",AND(D137=plotting!$C$40+4,D137&lt;=plotting!$D$40),"max.8",AND(D137=plotting!$C$40+4.5,D137&lt;=plotting!$D$40),"max.9",AND(D137=plotting!$C$40+5,D137&lt;=plotting!$D$40),"max.10",AND(D137=plotting!$C$40+5.5,D137&lt;=plotting!$D$40),"max.11",AND(D137=plotting!$C$40+6,D137&lt;=plotting!$D$40),"max.12",AND(D137=plotting!$C$40+6.5,D137&lt;=plotting!$D$40),"max.13",AND(D137=plotting!$C$40+7,D137&lt;=plotting!$D$40),"max.14",AND(D137=plotting!$C$40+7.5,D137&lt;=plotting!$D$40),"max.15",AND(D137=plotting!$C$40+8,D137&lt;=plotting!$D$40),"max.16",AND(D137=plotting!$C$40+8.5,D137&lt;=plotting!$D$40),"max.17",AND(D137=plotting!$C$40+9,D137&lt;=plotting!$D$40),"max.18",AND(D137=plotting!$C$40+9.5,D137&lt;=plotting!$D$40),"max.19",AND(D137=plotting!$C$40+10,D137&lt;=plotting!$D$40),"max.20",AND(D137=plotting!$C$40+10.5,D137&lt;=plotting!$D$40),"max.21",AND(D137=plotting!$C$40+11,D137&lt;=plotting!$D$40),"max.22",AND(D137=plotting!$C$40+11.5,D137&lt;=plotting!$D$40),"max.23",AND(D137=plotting!$C$40+12,D137&lt;=plotting!$D$40),"max.24",AND(D137=plotting!$C$40+12.5,D137&lt;=plotting!$D$40),"max.25",AND(D137=plotting!$C$40+13,D137&lt;=plotting!$D$40),"max.26",AND(D137=plotting!$C$40+13.5,D137&lt;=plotting!$D$40),"max.27",AND(D137=plotting!$C$40+14,D137&lt;=plotting!$D$40),"max.28",AND(D137=plotting!$C$40+14.5,D137&lt;=plotting!$D$40),"max.29",AND(D137=plotting!$C$40+15,D137&lt;=plotting!$D$40),"max.30",AND(D137&gt;plotting!$D$40,D137&lt;=plotting!$C$49),"na",AND(D137=plotting!$C$49+0.5,D137&lt;=plotting!$D$49),"per.1",AND(D137=plotting!$C$49+1,D137&lt;=plotting!$D$49),"per.2",AND(D137=plotting!$C$49+1.5,D137&lt;=plotting!$D$49),"per.3",AND(D137=plotting!$C$49+2,D137&lt;=plotting!$D$49),"per.4",AND(D137=plotting!$C$49+2.5,D137&lt;=plotting!$D$49),"per.5",AND(D137=plotting!$C$49+3,D137&lt;=plotting!$D$49),"per.6",AND(D137=plotting!$C$49+3.5,D137&lt;=plotting!$D$49),"per.7",AND(D137=plotting!$C$49+4,D137&lt;=plotting!$D$49),"per.8",AND(D137=plotting!$C$49+4.5,D137&lt;=plotting!$D$49),"per.9",AND(D137=plotting!$C$49+5,D137&lt;=plotting!$D$49),"per.10",AND(D137=plotting!$C$49+5.5,D137&lt;=plotting!$D$49),"per.11",AND(D137=plotting!$C$49+6,D137&lt;=plotting!$D$49),"per.12",AND(D137=plotting!$C$49+6.5,D137&lt;=plotting!$D$49),"per.13",AND(D137=plotting!$C$49+7,D137&lt;=plotting!$D$49),"per.14",AND(D137=plotting!$C$49+7.5,D137&lt;=plotting!$D$49),"per.15",AND(D137=plotting!$C$49+8,D137&lt;=plotting!$D$49),"per.16",AND(D137=plotting!$C$49+8.5,D137&lt;=plotting!$D$49),"per.17",AND(D137=plotting!$C$49+9,D137&lt;=plotting!$D$49),"per.18",AND(D137=plotting!$C$49+9.5,D137&lt;=plotting!$D$49),"per.19",AND(D137=plotting!$C$49+10,D137&lt;=plotting!$D$49),"per.20",AND(D137=plotting!$C$49+10.5,D137&lt;=plotting!$D$49),"per.21",AND(D137=plotting!$C$49+11,D137&lt;=plotting!$D$49),"per.22",AND(D137=plotting!$C$49+11.5,D137&lt;=plotting!$D$49),"per.23",AND(D137=plotting!$C$49+12,D137&lt;=plotting!$D$49),"per.24",AND(D137=plotting!$C$49+12.5,D137&lt;=plotting!$D$49),"per.25",AND(D137=plotting!$C$49+13,D137&lt;=plotting!$D$49),"per.26",AND(D137=plotting!$C$49+13.5,D137&lt;=plotting!$D$49),"per.27",AND(D137=plotting!$C$49+14,D137&lt;=plotting!$D$49),"per.28",AND(D137=plotting!$C$49+14.5,D137&lt;=plotting!$D$49),"per.29",AND(D137=plotting!$C$49+15,D137&lt;=plotting!$D$49),"per.30",D137&gt;plotting!$D$49,"na")</f>
        <v>na</v>
      </c>
      <c r="M137" s="11" t="str" cm="1">
        <f t="array" ref="M137">_xlfn.IFS(D137&lt;plotting!$C$32+2.5,"na",AND(D137&gt;=plotting!$C$32,D137&lt;plotting!$D$32),plotting!$F$32,AND(D137&gt;=plotting!$D$32,D137&lt;plotting!$C$33+2.5),"na",AND(D137&gt;=plotting!$C$33,D137&lt;plotting!$D$33),plotting!$F$33,AND(D137&gt;=plotting!$D$33,D137&lt;plotting!$C$34+2.5),"na",AND(D137&gt;=plotting!$C$34,D137&lt;plotting!$D$34),plotting!$F$34,AND(D137&gt;=plotting!$D$34,D137&lt;plotting!$I$40),"na",D137=plotting!$I$40,plotting!$J$40,AND(D137&gt;plotting!$I$40,D137&lt;plotting!$I$41,D137&lt;plotting!$D$40),"na",D137=plotting!$I$41,plotting!$J$41,AND(D137&gt;plotting!$I$41,D137&lt;plotting!$I$42,D137&lt;plotting!$D$40),"na",D137=plotting!$I$42,plotting!$J$42,AND(D137&gt;plotting!$I$42,D137&lt;=plotting!$D$40),"na",AND(D137&gt;plotting!$D$40,D137&lt;=plotting!$C$49),"na",AND(D137&gt;plotting!$C$49,D137&lt;=plotting!$D$49),plotting!$E$49,D137&gt;plotting!$D$49,"na")</f>
        <v>na</v>
      </c>
      <c r="N137" s="11" cm="1">
        <f t="array" ref="N137">_xlfn.IFS(D137&lt;plotting!$C$32+2.5,"na",AND(D137&gt;=plotting!$C$32,D137&lt;plotting!$D$32),plotting!$G$32,AND(D137&gt;=plotting!$D$32,D137&lt;plotting!$C$33+2.5),"na",AND(D137&gt;=plotting!$C$33,D137&lt;plotting!$D$33),plotting!$G$33,AND(D137&gt;=plotting!$D$33,D137&lt;plotting!$C$34+2.5),"na",AND(D137&gt;=plotting!$C$34,D137&lt;plotting!$D$34),plotting!$G$34,AND(D137&gt;=plotting!$D$34,D137&lt;=plotting!$C$40),"na",AND(D137&gt;plotting!$C$40,D137&lt;=plotting!$D$40),plotting!$K$40,AND(D137&gt;plotting!$D$40,D137&lt;=plotting!$C$49),"na",AND(D137&gt;plotting!$C$49,D137&lt;=plotting!$F$49),plotting!$G$49,AND(D137&gt;plotting!$F$49,D137&lt;=plotting!$F$50),plotting!$G$50,AND(D137&gt;plotting!$F$50,D137&lt;=plotting!$F$51),plotting!$G$51,AND(D137&gt;plotting!$F$51,D137&lt;=plotting!$F$52),plotting!$G$52,AND(D137&gt;plotting!$F$52,D137&lt;=plotting!$F$53),plotting!$G$53,AND(D137&gt;plotting!$F$53,D137&lt;=plotting!$D$49),plotting!$G$54,D137&gt;plotting!$D$49,"na")</f>
        <v>0</v>
      </c>
      <c r="O137" s="11" t="str">
        <f>IF(AND(D137&gt;plotting!$C$40,D137&lt;=plotting!$D$40),plotting!$H$40,"na")</f>
        <v>na</v>
      </c>
      <c r="P137" t="str">
        <f>IF(AND(D137&gt;plotting!$C$40,D137&lt;=plotting!$D$40),plotting!$L$40,"na")</f>
        <v>na</v>
      </c>
      <c r="Q137" t="str">
        <f>IF(AND(D137&gt;plotting!$C$40,D137&lt;=plotting!$D$40),plotting!$J$43,"na")</f>
        <v>na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35">
      <c r="A138" s="11">
        <f>IF(plotting!$D$4&gt;0,plotting!$D$4,"na")</f>
        <v>5</v>
      </c>
      <c r="B138" s="11" t="str">
        <f>IF(plotting!$D$10&gt;0,plotting!$D$10,"na")</f>
        <v>idr4000_h24</v>
      </c>
      <c r="C138" s="11" t="str">
        <f>IF(plotting!$D$11&gt;0,plotting!$D$11,"na")</f>
        <v>t1</v>
      </c>
      <c r="D138" s="11">
        <v>68.5</v>
      </c>
      <c r="E138" s="11" t="str">
        <f>IF(plotting!$D$5&gt;0,plotting!$D$5,"na")</f>
        <v>M</v>
      </c>
      <c r="F138" s="11">
        <f>IF(plotting!$D$7&gt;0,plotting!$D$7,"na")</f>
        <v>180</v>
      </c>
      <c r="G138" s="11">
        <f>IF(plotting!$D$8&gt;0,plotting!$D$8,"na")</f>
        <v>74.599999999999994</v>
      </c>
      <c r="H138" s="11">
        <f>IF(AND(plotting!$D$6&gt;0,plotting!$D$12&gt;0),(plotting!$D$12-plotting!$D$6)/365,"na")</f>
        <v>23.183561643835617</v>
      </c>
      <c r="I138" s="11">
        <f>IF(plotting!$D$18&gt;0,plotting!$D$18,"na")</f>
        <v>18.8</v>
      </c>
      <c r="J138" s="11">
        <f>IF(plotting!$D$19&gt;0,plotting!$D$19,"na")</f>
        <v>66</v>
      </c>
      <c r="K138" s="11">
        <f>IF(plotting!$D$13&gt;0,plotting!$D$13*24,"na")</f>
        <v>9.4666666666666668</v>
      </c>
      <c r="L138" s="12" t="str" cm="1">
        <f t="array" ref="L138">_xlfn.IFS(D138&lt;plotting!$C$32+2.5,"na",AND(D138=plotting!$C$32+2.5,D138&lt;=plotting!$D$32),"sub_25.1",AND(D138=plotting!$C$32+3,D138&lt;=plotting!$D$32),"sub_25.2",AND(D138=plotting!$C$32+3.5,D138&lt;=plotting!$D$32),"sub_25.3",AND(D138=plotting!$C$32+4,D138&lt;=plotting!$D$32),"sub_25.4",AND(D138=plotting!$C$32+4.5,D138&lt;=plotting!$D$32),"sub_25.5",AND(D138=plotting!$C$32+5,D138&lt;plotting!$D$32),"sub_25.6",AND(D138&gt;=plotting!$D$32,D138&lt;plotting!$C$33+2.5),"na",AND(D138=plotting!$C$33+2.5,D138&lt;=plotting!$D$33),"sub_40.1",AND(D138=plotting!$C$33+3,D138&lt;=plotting!$D$33),"sub_40.2",AND(D138=plotting!$C$33+3.5,D138&lt;=plotting!$D$33),"sub_40.3",AND(D138=plotting!$C$33+4,D138&lt;=plotting!$D$33),"sub_40.4",AND(D138=plotting!$C$33+4.5,D138&lt;=plotting!$D$33),"sub_40.5",AND(D138=plotting!$C$33+5,D138&lt;plotting!$D$33),"sub_40.6",AND(D138&gt;=plotting!$D$33,D138&lt;plotting!$C$34+2.5),"na",AND(D138=plotting!$C$34+2.5,D138&lt;=plotting!$D$34),"new_40.1",AND(D138=plotting!$C$34+3,D138&lt;=plotting!$D$34),"new_40.2",AND(D138=plotting!$C$34+3.5,D138&lt;=plotting!$D$34),"new_40.3",AND(D138=plotting!$C$34+4,D138&lt;=plotting!$D$34),"new_40.4",AND(D138=plotting!$C$34+4.5,D138&lt;=plotting!$D$34),"new_40.5",AND(D138=plotting!$C$34+5,D138&lt;plotting!$D$34),"new_40.6",AND(D138&gt;=plotting!$D$34,D138&lt;=plotting!$C$40),"na",AND(D138=plotting!$C$40+0.5,D138&lt;=plotting!$D$40),"max.1",AND(D138=plotting!$C$40+1,D138&lt;=plotting!$D$40),"max.2",AND(D138=plotting!$C$40+1.5,D138&lt;=plotting!$D$40),"max.3",AND(D138=plotting!$C$40+2,D138&lt;=plotting!$D$40),"max.4",AND(D138=plotting!$C$40+2.5,D138&lt;=plotting!$D$40),"max.5",AND(D138=plotting!$C$40+3,D138&lt;=plotting!$D$40),"max.6",AND(D138=plotting!$C$40+3.5,D138&lt;=plotting!$D$40),"max.7",AND(D138=plotting!$C$40+4,D138&lt;=plotting!$D$40),"max.8",AND(D138=plotting!$C$40+4.5,D138&lt;=plotting!$D$40),"max.9",AND(D138=plotting!$C$40+5,D138&lt;=plotting!$D$40),"max.10",AND(D138=plotting!$C$40+5.5,D138&lt;=plotting!$D$40),"max.11",AND(D138=plotting!$C$40+6,D138&lt;=plotting!$D$40),"max.12",AND(D138=plotting!$C$40+6.5,D138&lt;=plotting!$D$40),"max.13",AND(D138=plotting!$C$40+7,D138&lt;=plotting!$D$40),"max.14",AND(D138=plotting!$C$40+7.5,D138&lt;=plotting!$D$40),"max.15",AND(D138=plotting!$C$40+8,D138&lt;=plotting!$D$40),"max.16",AND(D138=plotting!$C$40+8.5,D138&lt;=plotting!$D$40),"max.17",AND(D138=plotting!$C$40+9,D138&lt;=plotting!$D$40),"max.18",AND(D138=plotting!$C$40+9.5,D138&lt;=plotting!$D$40),"max.19",AND(D138=plotting!$C$40+10,D138&lt;=plotting!$D$40),"max.20",AND(D138=plotting!$C$40+10.5,D138&lt;=plotting!$D$40),"max.21",AND(D138=plotting!$C$40+11,D138&lt;=plotting!$D$40),"max.22",AND(D138=plotting!$C$40+11.5,D138&lt;=plotting!$D$40),"max.23",AND(D138=plotting!$C$40+12,D138&lt;=plotting!$D$40),"max.24",AND(D138=plotting!$C$40+12.5,D138&lt;=plotting!$D$40),"max.25",AND(D138=plotting!$C$40+13,D138&lt;=plotting!$D$40),"max.26",AND(D138=plotting!$C$40+13.5,D138&lt;=plotting!$D$40),"max.27",AND(D138=plotting!$C$40+14,D138&lt;=plotting!$D$40),"max.28",AND(D138=plotting!$C$40+14.5,D138&lt;=plotting!$D$40),"max.29",AND(D138=plotting!$C$40+15,D138&lt;=plotting!$D$40),"max.30",AND(D138&gt;plotting!$D$40,D138&lt;=plotting!$C$49),"na",AND(D138=plotting!$C$49+0.5,D138&lt;=plotting!$D$49),"per.1",AND(D138=plotting!$C$49+1,D138&lt;=plotting!$D$49),"per.2",AND(D138=plotting!$C$49+1.5,D138&lt;=plotting!$D$49),"per.3",AND(D138=plotting!$C$49+2,D138&lt;=plotting!$D$49),"per.4",AND(D138=plotting!$C$49+2.5,D138&lt;=plotting!$D$49),"per.5",AND(D138=plotting!$C$49+3,D138&lt;=plotting!$D$49),"per.6",AND(D138=plotting!$C$49+3.5,D138&lt;=plotting!$D$49),"per.7",AND(D138=plotting!$C$49+4,D138&lt;=plotting!$D$49),"per.8",AND(D138=plotting!$C$49+4.5,D138&lt;=plotting!$D$49),"per.9",AND(D138=plotting!$C$49+5,D138&lt;=plotting!$D$49),"per.10",AND(D138=plotting!$C$49+5.5,D138&lt;=plotting!$D$49),"per.11",AND(D138=plotting!$C$49+6,D138&lt;=plotting!$D$49),"per.12",AND(D138=plotting!$C$49+6.5,D138&lt;=plotting!$D$49),"per.13",AND(D138=plotting!$C$49+7,D138&lt;=plotting!$D$49),"per.14",AND(D138=plotting!$C$49+7.5,D138&lt;=plotting!$D$49),"per.15",AND(D138=plotting!$C$49+8,D138&lt;=plotting!$D$49),"per.16",AND(D138=plotting!$C$49+8.5,D138&lt;=plotting!$D$49),"per.17",AND(D138=plotting!$C$49+9,D138&lt;=plotting!$D$49),"per.18",AND(D138=plotting!$C$49+9.5,D138&lt;=plotting!$D$49),"per.19",AND(D138=plotting!$C$49+10,D138&lt;=plotting!$D$49),"per.20",AND(D138=plotting!$C$49+10.5,D138&lt;=plotting!$D$49),"per.21",AND(D138=plotting!$C$49+11,D138&lt;=plotting!$D$49),"per.22",AND(D138=plotting!$C$49+11.5,D138&lt;=plotting!$D$49),"per.23",AND(D138=plotting!$C$49+12,D138&lt;=plotting!$D$49),"per.24",AND(D138=plotting!$C$49+12.5,D138&lt;=plotting!$D$49),"per.25",AND(D138=plotting!$C$49+13,D138&lt;=plotting!$D$49),"per.26",AND(D138=plotting!$C$49+13.5,D138&lt;=plotting!$D$49),"per.27",AND(D138=plotting!$C$49+14,D138&lt;=plotting!$D$49),"per.28",AND(D138=plotting!$C$49+14.5,D138&lt;=plotting!$D$49),"per.29",AND(D138=plotting!$C$49+15,D138&lt;=plotting!$D$49),"per.30",D138&gt;plotting!$D$49,"na")</f>
        <v>na</v>
      </c>
      <c r="M138" s="11" t="str" cm="1">
        <f t="array" ref="M138">_xlfn.IFS(D138&lt;plotting!$C$32+2.5,"na",AND(D138&gt;=plotting!$C$32,D138&lt;plotting!$D$32),plotting!$F$32,AND(D138&gt;=plotting!$D$32,D138&lt;plotting!$C$33+2.5),"na",AND(D138&gt;=plotting!$C$33,D138&lt;plotting!$D$33),plotting!$F$33,AND(D138&gt;=plotting!$D$33,D138&lt;plotting!$C$34+2.5),"na",AND(D138&gt;=plotting!$C$34,D138&lt;plotting!$D$34),plotting!$F$34,AND(D138&gt;=plotting!$D$34,D138&lt;plotting!$I$40),"na",D138=plotting!$I$40,plotting!$J$40,AND(D138&gt;plotting!$I$40,D138&lt;plotting!$I$41,D138&lt;plotting!$D$40),"na",D138=plotting!$I$41,plotting!$J$41,AND(D138&gt;plotting!$I$41,D138&lt;plotting!$I$42,D138&lt;plotting!$D$40),"na",D138=plotting!$I$42,plotting!$J$42,AND(D138&gt;plotting!$I$42,D138&lt;=plotting!$D$40),"na",AND(D138&gt;plotting!$D$40,D138&lt;=plotting!$C$49),"na",AND(D138&gt;plotting!$C$49,D138&lt;=plotting!$D$49),plotting!$E$49,D138&gt;plotting!$D$49,"na")</f>
        <v>na</v>
      </c>
      <c r="N138" s="11" cm="1">
        <f t="array" ref="N138">_xlfn.IFS(D138&lt;plotting!$C$32+2.5,"na",AND(D138&gt;=plotting!$C$32,D138&lt;plotting!$D$32),plotting!$G$32,AND(D138&gt;=plotting!$D$32,D138&lt;plotting!$C$33+2.5),"na",AND(D138&gt;=plotting!$C$33,D138&lt;plotting!$D$33),plotting!$G$33,AND(D138&gt;=plotting!$D$33,D138&lt;plotting!$C$34+2.5),"na",AND(D138&gt;=plotting!$C$34,D138&lt;plotting!$D$34),plotting!$G$34,AND(D138&gt;=plotting!$D$34,D138&lt;=plotting!$C$40),"na",AND(D138&gt;plotting!$C$40,D138&lt;=plotting!$D$40),plotting!$K$40,AND(D138&gt;plotting!$D$40,D138&lt;=plotting!$C$49),"na",AND(D138&gt;plotting!$C$49,D138&lt;=plotting!$F$49),plotting!$G$49,AND(D138&gt;plotting!$F$49,D138&lt;=plotting!$F$50),plotting!$G$50,AND(D138&gt;plotting!$F$50,D138&lt;=plotting!$F$51),plotting!$G$51,AND(D138&gt;plotting!$F$51,D138&lt;=plotting!$F$52),plotting!$G$52,AND(D138&gt;plotting!$F$52,D138&lt;=plotting!$F$53),plotting!$G$53,AND(D138&gt;plotting!$F$53,D138&lt;=plotting!$D$49),plotting!$G$54,D138&gt;plotting!$D$49,"na")</f>
        <v>0</v>
      </c>
      <c r="O138" s="11" t="str">
        <f>IF(AND(D138&gt;plotting!$C$40,D138&lt;=plotting!$D$40),plotting!$H$40,"na")</f>
        <v>na</v>
      </c>
      <c r="P138" t="str">
        <f>IF(AND(D138&gt;plotting!$C$40,D138&lt;=plotting!$D$40),plotting!$L$40,"na")</f>
        <v>na</v>
      </c>
      <c r="Q138" t="str">
        <f>IF(AND(D138&gt;plotting!$C$40,D138&lt;=plotting!$D$40),plotting!$J$43,"na")</f>
        <v>na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35">
      <c r="A139" s="11">
        <f>IF(plotting!$D$4&gt;0,plotting!$D$4,"na")</f>
        <v>5</v>
      </c>
      <c r="B139" s="11" t="str">
        <f>IF(plotting!$D$10&gt;0,plotting!$D$10,"na")</f>
        <v>idr4000_h24</v>
      </c>
      <c r="C139" s="11" t="str">
        <f>IF(plotting!$D$11&gt;0,plotting!$D$11,"na")</f>
        <v>t1</v>
      </c>
      <c r="D139" s="11">
        <v>69</v>
      </c>
      <c r="E139" s="11" t="str">
        <f>IF(plotting!$D$5&gt;0,plotting!$D$5,"na")</f>
        <v>M</v>
      </c>
      <c r="F139" s="11">
        <f>IF(plotting!$D$7&gt;0,plotting!$D$7,"na")</f>
        <v>180</v>
      </c>
      <c r="G139" s="11">
        <f>IF(plotting!$D$8&gt;0,plotting!$D$8,"na")</f>
        <v>74.599999999999994</v>
      </c>
      <c r="H139" s="11">
        <f>IF(AND(plotting!$D$6&gt;0,plotting!$D$12&gt;0),(plotting!$D$12-plotting!$D$6)/365,"na")</f>
        <v>23.183561643835617</v>
      </c>
      <c r="I139" s="11">
        <f>IF(plotting!$D$18&gt;0,plotting!$D$18,"na")</f>
        <v>18.8</v>
      </c>
      <c r="J139" s="11">
        <f>IF(plotting!$D$19&gt;0,plotting!$D$19,"na")</f>
        <v>66</v>
      </c>
      <c r="K139" s="11">
        <f>IF(plotting!$D$13&gt;0,plotting!$D$13*24,"na")</f>
        <v>9.4666666666666668</v>
      </c>
      <c r="L139" s="12" t="str" cm="1">
        <f t="array" ref="L139">_xlfn.IFS(D139&lt;plotting!$C$32+2.5,"na",AND(D139=plotting!$C$32+2.5,D139&lt;=plotting!$D$32),"sub_25.1",AND(D139=plotting!$C$32+3,D139&lt;=plotting!$D$32),"sub_25.2",AND(D139=plotting!$C$32+3.5,D139&lt;=plotting!$D$32),"sub_25.3",AND(D139=plotting!$C$32+4,D139&lt;=plotting!$D$32),"sub_25.4",AND(D139=plotting!$C$32+4.5,D139&lt;=plotting!$D$32),"sub_25.5",AND(D139=plotting!$C$32+5,D139&lt;plotting!$D$32),"sub_25.6",AND(D139&gt;=plotting!$D$32,D139&lt;plotting!$C$33+2.5),"na",AND(D139=plotting!$C$33+2.5,D139&lt;=plotting!$D$33),"sub_40.1",AND(D139=plotting!$C$33+3,D139&lt;=plotting!$D$33),"sub_40.2",AND(D139=plotting!$C$33+3.5,D139&lt;=plotting!$D$33),"sub_40.3",AND(D139=plotting!$C$33+4,D139&lt;=plotting!$D$33),"sub_40.4",AND(D139=plotting!$C$33+4.5,D139&lt;=plotting!$D$33),"sub_40.5",AND(D139=plotting!$C$33+5,D139&lt;plotting!$D$33),"sub_40.6",AND(D139&gt;=plotting!$D$33,D139&lt;plotting!$C$34+2.5),"na",AND(D139=plotting!$C$34+2.5,D139&lt;=plotting!$D$34),"new_40.1",AND(D139=plotting!$C$34+3,D139&lt;=plotting!$D$34),"new_40.2",AND(D139=plotting!$C$34+3.5,D139&lt;=plotting!$D$34),"new_40.3",AND(D139=plotting!$C$34+4,D139&lt;=plotting!$D$34),"new_40.4",AND(D139=plotting!$C$34+4.5,D139&lt;=plotting!$D$34),"new_40.5",AND(D139=plotting!$C$34+5,D139&lt;plotting!$D$34),"new_40.6",AND(D139&gt;=plotting!$D$34,D139&lt;=plotting!$C$40),"na",AND(D139=plotting!$C$40+0.5,D139&lt;=plotting!$D$40),"max.1",AND(D139=plotting!$C$40+1,D139&lt;=plotting!$D$40),"max.2",AND(D139=plotting!$C$40+1.5,D139&lt;=plotting!$D$40),"max.3",AND(D139=plotting!$C$40+2,D139&lt;=plotting!$D$40),"max.4",AND(D139=plotting!$C$40+2.5,D139&lt;=plotting!$D$40),"max.5",AND(D139=plotting!$C$40+3,D139&lt;=plotting!$D$40),"max.6",AND(D139=plotting!$C$40+3.5,D139&lt;=plotting!$D$40),"max.7",AND(D139=plotting!$C$40+4,D139&lt;=plotting!$D$40),"max.8",AND(D139=plotting!$C$40+4.5,D139&lt;=plotting!$D$40),"max.9",AND(D139=plotting!$C$40+5,D139&lt;=plotting!$D$40),"max.10",AND(D139=plotting!$C$40+5.5,D139&lt;=plotting!$D$40),"max.11",AND(D139=plotting!$C$40+6,D139&lt;=plotting!$D$40),"max.12",AND(D139=plotting!$C$40+6.5,D139&lt;=plotting!$D$40),"max.13",AND(D139=plotting!$C$40+7,D139&lt;=plotting!$D$40),"max.14",AND(D139=plotting!$C$40+7.5,D139&lt;=plotting!$D$40),"max.15",AND(D139=plotting!$C$40+8,D139&lt;=plotting!$D$40),"max.16",AND(D139=plotting!$C$40+8.5,D139&lt;=plotting!$D$40),"max.17",AND(D139=plotting!$C$40+9,D139&lt;=plotting!$D$40),"max.18",AND(D139=plotting!$C$40+9.5,D139&lt;=plotting!$D$40),"max.19",AND(D139=plotting!$C$40+10,D139&lt;=plotting!$D$40),"max.20",AND(D139=plotting!$C$40+10.5,D139&lt;=plotting!$D$40),"max.21",AND(D139=plotting!$C$40+11,D139&lt;=plotting!$D$40),"max.22",AND(D139=plotting!$C$40+11.5,D139&lt;=plotting!$D$40),"max.23",AND(D139=plotting!$C$40+12,D139&lt;=plotting!$D$40),"max.24",AND(D139=plotting!$C$40+12.5,D139&lt;=plotting!$D$40),"max.25",AND(D139=plotting!$C$40+13,D139&lt;=plotting!$D$40),"max.26",AND(D139=plotting!$C$40+13.5,D139&lt;=plotting!$D$40),"max.27",AND(D139=plotting!$C$40+14,D139&lt;=plotting!$D$40),"max.28",AND(D139=plotting!$C$40+14.5,D139&lt;=plotting!$D$40),"max.29",AND(D139=plotting!$C$40+15,D139&lt;=plotting!$D$40),"max.30",AND(D139&gt;plotting!$D$40,D139&lt;=plotting!$C$49),"na",AND(D139=plotting!$C$49+0.5,D139&lt;=plotting!$D$49),"per.1",AND(D139=plotting!$C$49+1,D139&lt;=plotting!$D$49),"per.2",AND(D139=plotting!$C$49+1.5,D139&lt;=plotting!$D$49),"per.3",AND(D139=plotting!$C$49+2,D139&lt;=plotting!$D$49),"per.4",AND(D139=plotting!$C$49+2.5,D139&lt;=plotting!$D$49),"per.5",AND(D139=plotting!$C$49+3,D139&lt;=plotting!$D$49),"per.6",AND(D139=plotting!$C$49+3.5,D139&lt;=plotting!$D$49),"per.7",AND(D139=plotting!$C$49+4,D139&lt;=plotting!$D$49),"per.8",AND(D139=plotting!$C$49+4.5,D139&lt;=plotting!$D$49),"per.9",AND(D139=plotting!$C$49+5,D139&lt;=plotting!$D$49),"per.10",AND(D139=plotting!$C$49+5.5,D139&lt;=plotting!$D$49),"per.11",AND(D139=plotting!$C$49+6,D139&lt;=plotting!$D$49),"per.12",AND(D139=plotting!$C$49+6.5,D139&lt;=plotting!$D$49),"per.13",AND(D139=plotting!$C$49+7,D139&lt;=plotting!$D$49),"per.14",AND(D139=plotting!$C$49+7.5,D139&lt;=plotting!$D$49),"per.15",AND(D139=plotting!$C$49+8,D139&lt;=plotting!$D$49),"per.16",AND(D139=plotting!$C$49+8.5,D139&lt;=plotting!$D$49),"per.17",AND(D139=plotting!$C$49+9,D139&lt;=plotting!$D$49),"per.18",AND(D139=plotting!$C$49+9.5,D139&lt;=plotting!$D$49),"per.19",AND(D139=plotting!$C$49+10,D139&lt;=plotting!$D$49),"per.20",AND(D139=plotting!$C$49+10.5,D139&lt;=plotting!$D$49),"per.21",AND(D139=plotting!$C$49+11,D139&lt;=plotting!$D$49),"per.22",AND(D139=plotting!$C$49+11.5,D139&lt;=plotting!$D$49),"per.23",AND(D139=plotting!$C$49+12,D139&lt;=plotting!$D$49),"per.24",AND(D139=plotting!$C$49+12.5,D139&lt;=plotting!$D$49),"per.25",AND(D139=plotting!$C$49+13,D139&lt;=plotting!$D$49),"per.26",AND(D139=plotting!$C$49+13.5,D139&lt;=plotting!$D$49),"per.27",AND(D139=plotting!$C$49+14,D139&lt;=plotting!$D$49),"per.28",AND(D139=plotting!$C$49+14.5,D139&lt;=plotting!$D$49),"per.29",AND(D139=plotting!$C$49+15,D139&lt;=plotting!$D$49),"per.30",D139&gt;plotting!$D$49,"na")</f>
        <v>na</v>
      </c>
      <c r="M139" s="11" t="str" cm="1">
        <f t="array" ref="M139">_xlfn.IFS(D139&lt;plotting!$C$32+2.5,"na",AND(D139&gt;=plotting!$C$32,D139&lt;plotting!$D$32),plotting!$F$32,AND(D139&gt;=plotting!$D$32,D139&lt;plotting!$C$33+2.5),"na",AND(D139&gt;=plotting!$C$33,D139&lt;plotting!$D$33),plotting!$F$33,AND(D139&gt;=plotting!$D$33,D139&lt;plotting!$C$34+2.5),"na",AND(D139&gt;=plotting!$C$34,D139&lt;plotting!$D$34),plotting!$F$34,AND(D139&gt;=plotting!$D$34,D139&lt;plotting!$I$40),"na",D139=plotting!$I$40,plotting!$J$40,AND(D139&gt;plotting!$I$40,D139&lt;plotting!$I$41,D139&lt;plotting!$D$40),"na",D139=plotting!$I$41,plotting!$J$41,AND(D139&gt;plotting!$I$41,D139&lt;plotting!$I$42,D139&lt;plotting!$D$40),"na",D139=plotting!$I$42,plotting!$J$42,AND(D139&gt;plotting!$I$42,D139&lt;=plotting!$D$40),"na",AND(D139&gt;plotting!$D$40,D139&lt;=plotting!$C$49),"na",AND(D139&gt;plotting!$C$49,D139&lt;=plotting!$D$49),plotting!$E$49,D139&gt;plotting!$D$49,"na")</f>
        <v>na</v>
      </c>
      <c r="N139" s="11" cm="1">
        <f t="array" ref="N139">_xlfn.IFS(D139&lt;plotting!$C$32+2.5,"na",AND(D139&gt;=plotting!$C$32,D139&lt;plotting!$D$32),plotting!$G$32,AND(D139&gt;=plotting!$D$32,D139&lt;plotting!$C$33+2.5),"na",AND(D139&gt;=plotting!$C$33,D139&lt;plotting!$D$33),plotting!$G$33,AND(D139&gt;=plotting!$D$33,D139&lt;plotting!$C$34+2.5),"na",AND(D139&gt;=plotting!$C$34,D139&lt;plotting!$D$34),plotting!$G$34,AND(D139&gt;=plotting!$D$34,D139&lt;=plotting!$C$40),"na",AND(D139&gt;plotting!$C$40,D139&lt;=plotting!$D$40),plotting!$K$40,AND(D139&gt;plotting!$D$40,D139&lt;=plotting!$C$49),"na",AND(D139&gt;plotting!$C$49,D139&lt;=plotting!$F$49),plotting!$G$49,AND(D139&gt;plotting!$F$49,D139&lt;=plotting!$F$50),plotting!$G$50,AND(D139&gt;plotting!$F$50,D139&lt;=plotting!$F$51),plotting!$G$51,AND(D139&gt;plotting!$F$51,D139&lt;=plotting!$F$52),plotting!$G$52,AND(D139&gt;plotting!$F$52,D139&lt;=plotting!$F$53),plotting!$G$53,AND(D139&gt;plotting!$F$53,D139&lt;=plotting!$D$49),plotting!$G$54,D139&gt;plotting!$D$49,"na")</f>
        <v>0</v>
      </c>
      <c r="O139" s="11" t="str">
        <f>IF(AND(D139&gt;plotting!$C$40,D139&lt;=plotting!$D$40),plotting!$H$40,"na")</f>
        <v>na</v>
      </c>
      <c r="P139" t="str">
        <f>IF(AND(D139&gt;plotting!$C$40,D139&lt;=plotting!$D$40),plotting!$L$40,"na")</f>
        <v>na</v>
      </c>
      <c r="Q139" t="str">
        <f>IF(AND(D139&gt;plotting!$C$40,D139&lt;=plotting!$D$40),plotting!$J$43,"na")</f>
        <v>na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35">
      <c r="A140" s="11">
        <f>IF(plotting!$D$4&gt;0,plotting!$D$4,"na")</f>
        <v>5</v>
      </c>
      <c r="B140" s="11" t="str">
        <f>IF(plotting!$D$10&gt;0,plotting!$D$10,"na")</f>
        <v>idr4000_h24</v>
      </c>
      <c r="C140" s="11" t="str">
        <f>IF(plotting!$D$11&gt;0,plotting!$D$11,"na")</f>
        <v>t1</v>
      </c>
      <c r="D140" s="11">
        <v>69.5</v>
      </c>
      <c r="E140" s="11" t="str">
        <f>IF(plotting!$D$5&gt;0,plotting!$D$5,"na")</f>
        <v>M</v>
      </c>
      <c r="F140" s="11">
        <f>IF(plotting!$D$7&gt;0,plotting!$D$7,"na")</f>
        <v>180</v>
      </c>
      <c r="G140" s="11">
        <f>IF(plotting!$D$8&gt;0,plotting!$D$8,"na")</f>
        <v>74.599999999999994</v>
      </c>
      <c r="H140" s="11">
        <f>IF(AND(plotting!$D$6&gt;0,plotting!$D$12&gt;0),(plotting!$D$12-plotting!$D$6)/365,"na")</f>
        <v>23.183561643835617</v>
      </c>
      <c r="I140" s="11">
        <f>IF(plotting!$D$18&gt;0,plotting!$D$18,"na")</f>
        <v>18.8</v>
      </c>
      <c r="J140" s="11">
        <f>IF(plotting!$D$19&gt;0,plotting!$D$19,"na")</f>
        <v>66</v>
      </c>
      <c r="K140" s="11">
        <f>IF(plotting!$D$13&gt;0,plotting!$D$13*24,"na")</f>
        <v>9.4666666666666668</v>
      </c>
      <c r="L140" s="12" t="str" cm="1">
        <f t="array" ref="L140">_xlfn.IFS(D140&lt;plotting!$C$32+2.5,"na",AND(D140=plotting!$C$32+2.5,D140&lt;=plotting!$D$32),"sub_25.1",AND(D140=plotting!$C$32+3,D140&lt;=plotting!$D$32),"sub_25.2",AND(D140=plotting!$C$32+3.5,D140&lt;=plotting!$D$32),"sub_25.3",AND(D140=plotting!$C$32+4,D140&lt;=plotting!$D$32),"sub_25.4",AND(D140=plotting!$C$32+4.5,D140&lt;=plotting!$D$32),"sub_25.5",AND(D140=plotting!$C$32+5,D140&lt;plotting!$D$32),"sub_25.6",AND(D140&gt;=plotting!$D$32,D140&lt;plotting!$C$33+2.5),"na",AND(D140=plotting!$C$33+2.5,D140&lt;=plotting!$D$33),"sub_40.1",AND(D140=plotting!$C$33+3,D140&lt;=plotting!$D$33),"sub_40.2",AND(D140=plotting!$C$33+3.5,D140&lt;=plotting!$D$33),"sub_40.3",AND(D140=plotting!$C$33+4,D140&lt;=plotting!$D$33),"sub_40.4",AND(D140=plotting!$C$33+4.5,D140&lt;=plotting!$D$33),"sub_40.5",AND(D140=plotting!$C$33+5,D140&lt;plotting!$D$33),"sub_40.6",AND(D140&gt;=plotting!$D$33,D140&lt;plotting!$C$34+2.5),"na",AND(D140=plotting!$C$34+2.5,D140&lt;=plotting!$D$34),"new_40.1",AND(D140=plotting!$C$34+3,D140&lt;=plotting!$D$34),"new_40.2",AND(D140=plotting!$C$34+3.5,D140&lt;=plotting!$D$34),"new_40.3",AND(D140=plotting!$C$34+4,D140&lt;=plotting!$D$34),"new_40.4",AND(D140=plotting!$C$34+4.5,D140&lt;=plotting!$D$34),"new_40.5",AND(D140=plotting!$C$34+5,D140&lt;plotting!$D$34),"new_40.6",AND(D140&gt;=plotting!$D$34,D140&lt;=plotting!$C$40),"na",AND(D140=plotting!$C$40+0.5,D140&lt;=plotting!$D$40),"max.1",AND(D140=plotting!$C$40+1,D140&lt;=plotting!$D$40),"max.2",AND(D140=plotting!$C$40+1.5,D140&lt;=plotting!$D$40),"max.3",AND(D140=plotting!$C$40+2,D140&lt;=plotting!$D$40),"max.4",AND(D140=plotting!$C$40+2.5,D140&lt;=plotting!$D$40),"max.5",AND(D140=plotting!$C$40+3,D140&lt;=plotting!$D$40),"max.6",AND(D140=plotting!$C$40+3.5,D140&lt;=plotting!$D$40),"max.7",AND(D140=plotting!$C$40+4,D140&lt;=plotting!$D$40),"max.8",AND(D140=plotting!$C$40+4.5,D140&lt;=plotting!$D$40),"max.9",AND(D140=plotting!$C$40+5,D140&lt;=plotting!$D$40),"max.10",AND(D140=plotting!$C$40+5.5,D140&lt;=plotting!$D$40),"max.11",AND(D140=plotting!$C$40+6,D140&lt;=plotting!$D$40),"max.12",AND(D140=plotting!$C$40+6.5,D140&lt;=plotting!$D$40),"max.13",AND(D140=plotting!$C$40+7,D140&lt;=plotting!$D$40),"max.14",AND(D140=plotting!$C$40+7.5,D140&lt;=plotting!$D$40),"max.15",AND(D140=plotting!$C$40+8,D140&lt;=plotting!$D$40),"max.16",AND(D140=plotting!$C$40+8.5,D140&lt;=plotting!$D$40),"max.17",AND(D140=plotting!$C$40+9,D140&lt;=plotting!$D$40),"max.18",AND(D140=plotting!$C$40+9.5,D140&lt;=plotting!$D$40),"max.19",AND(D140=plotting!$C$40+10,D140&lt;=plotting!$D$40),"max.20",AND(D140=plotting!$C$40+10.5,D140&lt;=plotting!$D$40),"max.21",AND(D140=plotting!$C$40+11,D140&lt;=plotting!$D$40),"max.22",AND(D140=plotting!$C$40+11.5,D140&lt;=plotting!$D$40),"max.23",AND(D140=plotting!$C$40+12,D140&lt;=plotting!$D$40),"max.24",AND(D140=plotting!$C$40+12.5,D140&lt;=plotting!$D$40),"max.25",AND(D140=plotting!$C$40+13,D140&lt;=plotting!$D$40),"max.26",AND(D140=plotting!$C$40+13.5,D140&lt;=plotting!$D$40),"max.27",AND(D140=plotting!$C$40+14,D140&lt;=plotting!$D$40),"max.28",AND(D140=plotting!$C$40+14.5,D140&lt;=plotting!$D$40),"max.29",AND(D140=plotting!$C$40+15,D140&lt;=plotting!$D$40),"max.30",AND(D140&gt;plotting!$D$40,D140&lt;=plotting!$C$49),"na",AND(D140=plotting!$C$49+0.5,D140&lt;=plotting!$D$49),"per.1",AND(D140=plotting!$C$49+1,D140&lt;=plotting!$D$49),"per.2",AND(D140=plotting!$C$49+1.5,D140&lt;=plotting!$D$49),"per.3",AND(D140=plotting!$C$49+2,D140&lt;=plotting!$D$49),"per.4",AND(D140=plotting!$C$49+2.5,D140&lt;=plotting!$D$49),"per.5",AND(D140=plotting!$C$49+3,D140&lt;=plotting!$D$49),"per.6",AND(D140=plotting!$C$49+3.5,D140&lt;=plotting!$D$49),"per.7",AND(D140=plotting!$C$49+4,D140&lt;=plotting!$D$49),"per.8",AND(D140=plotting!$C$49+4.5,D140&lt;=plotting!$D$49),"per.9",AND(D140=plotting!$C$49+5,D140&lt;=plotting!$D$49),"per.10",AND(D140=plotting!$C$49+5.5,D140&lt;=plotting!$D$49),"per.11",AND(D140=plotting!$C$49+6,D140&lt;=plotting!$D$49),"per.12",AND(D140=plotting!$C$49+6.5,D140&lt;=plotting!$D$49),"per.13",AND(D140=plotting!$C$49+7,D140&lt;=plotting!$D$49),"per.14",AND(D140=plotting!$C$49+7.5,D140&lt;=plotting!$D$49),"per.15",AND(D140=plotting!$C$49+8,D140&lt;=plotting!$D$49),"per.16",AND(D140=plotting!$C$49+8.5,D140&lt;=plotting!$D$49),"per.17",AND(D140=plotting!$C$49+9,D140&lt;=plotting!$D$49),"per.18",AND(D140=plotting!$C$49+9.5,D140&lt;=plotting!$D$49),"per.19",AND(D140=plotting!$C$49+10,D140&lt;=plotting!$D$49),"per.20",AND(D140=plotting!$C$49+10.5,D140&lt;=plotting!$D$49),"per.21",AND(D140=plotting!$C$49+11,D140&lt;=plotting!$D$49),"per.22",AND(D140=plotting!$C$49+11.5,D140&lt;=plotting!$D$49),"per.23",AND(D140=plotting!$C$49+12,D140&lt;=plotting!$D$49),"per.24",AND(D140=plotting!$C$49+12.5,D140&lt;=plotting!$D$49),"per.25",AND(D140=plotting!$C$49+13,D140&lt;=plotting!$D$49),"per.26",AND(D140=plotting!$C$49+13.5,D140&lt;=plotting!$D$49),"per.27",AND(D140=plotting!$C$49+14,D140&lt;=plotting!$D$49),"per.28",AND(D140=plotting!$C$49+14.5,D140&lt;=plotting!$D$49),"per.29",AND(D140=plotting!$C$49+15,D140&lt;=plotting!$D$49),"per.30",D140&gt;plotting!$D$49,"na")</f>
        <v>na</v>
      </c>
      <c r="M140" s="11" t="str" cm="1">
        <f t="array" ref="M140">_xlfn.IFS(D140&lt;plotting!$C$32+2.5,"na",AND(D140&gt;=plotting!$C$32,D140&lt;plotting!$D$32),plotting!$F$32,AND(D140&gt;=plotting!$D$32,D140&lt;plotting!$C$33+2.5),"na",AND(D140&gt;=plotting!$C$33,D140&lt;plotting!$D$33),plotting!$F$33,AND(D140&gt;=plotting!$D$33,D140&lt;plotting!$C$34+2.5),"na",AND(D140&gt;=plotting!$C$34,D140&lt;plotting!$D$34),plotting!$F$34,AND(D140&gt;=plotting!$D$34,D140&lt;plotting!$I$40),"na",D140=plotting!$I$40,plotting!$J$40,AND(D140&gt;plotting!$I$40,D140&lt;plotting!$I$41,D140&lt;plotting!$D$40),"na",D140=plotting!$I$41,plotting!$J$41,AND(D140&gt;plotting!$I$41,D140&lt;plotting!$I$42,D140&lt;plotting!$D$40),"na",D140=plotting!$I$42,plotting!$J$42,AND(D140&gt;plotting!$I$42,D140&lt;=plotting!$D$40),"na",AND(D140&gt;plotting!$D$40,D140&lt;=plotting!$C$49),"na",AND(D140&gt;plotting!$C$49,D140&lt;=plotting!$D$49),plotting!$E$49,D140&gt;plotting!$D$49,"na")</f>
        <v>na</v>
      </c>
      <c r="N140" s="11" cm="1">
        <f t="array" ref="N140">_xlfn.IFS(D140&lt;plotting!$C$32+2.5,"na",AND(D140&gt;=plotting!$C$32,D140&lt;plotting!$D$32),plotting!$G$32,AND(D140&gt;=plotting!$D$32,D140&lt;plotting!$C$33+2.5),"na",AND(D140&gt;=plotting!$C$33,D140&lt;plotting!$D$33),plotting!$G$33,AND(D140&gt;=plotting!$D$33,D140&lt;plotting!$C$34+2.5),"na",AND(D140&gt;=plotting!$C$34,D140&lt;plotting!$D$34),plotting!$G$34,AND(D140&gt;=plotting!$D$34,D140&lt;=plotting!$C$40),"na",AND(D140&gt;plotting!$C$40,D140&lt;=plotting!$D$40),plotting!$K$40,AND(D140&gt;plotting!$D$40,D140&lt;=plotting!$C$49),"na",AND(D140&gt;plotting!$C$49,D140&lt;=plotting!$F$49),plotting!$G$49,AND(D140&gt;plotting!$F$49,D140&lt;=plotting!$F$50),plotting!$G$50,AND(D140&gt;plotting!$F$50,D140&lt;=plotting!$F$51),plotting!$G$51,AND(D140&gt;plotting!$F$51,D140&lt;=plotting!$F$52),plotting!$G$52,AND(D140&gt;plotting!$F$52,D140&lt;=plotting!$F$53),plotting!$G$53,AND(D140&gt;plotting!$F$53,D140&lt;=plotting!$D$49),plotting!$G$54,D140&gt;plotting!$D$49,"na")</f>
        <v>0</v>
      </c>
      <c r="O140" s="11" t="str">
        <f>IF(AND(D140&gt;plotting!$C$40,D140&lt;=plotting!$D$40),plotting!$H$40,"na")</f>
        <v>na</v>
      </c>
      <c r="P140" t="str">
        <f>IF(AND(D140&gt;plotting!$C$40,D140&lt;=plotting!$D$40),plotting!$L$40,"na")</f>
        <v>na</v>
      </c>
      <c r="Q140" t="str">
        <f>IF(AND(D140&gt;plotting!$C$40,D140&lt;=plotting!$D$40),plotting!$J$43,"na")</f>
        <v>na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35">
      <c r="A141" s="11">
        <f>IF(plotting!$D$4&gt;0,plotting!$D$4,"na")</f>
        <v>5</v>
      </c>
      <c r="B141" s="11" t="str">
        <f>IF(plotting!$D$10&gt;0,plotting!$D$10,"na")</f>
        <v>idr4000_h24</v>
      </c>
      <c r="C141" s="11" t="str">
        <f>IF(plotting!$D$11&gt;0,plotting!$D$11,"na")</f>
        <v>t1</v>
      </c>
      <c r="D141" s="11">
        <v>70</v>
      </c>
      <c r="E141" s="11" t="str">
        <f>IF(plotting!$D$5&gt;0,plotting!$D$5,"na")</f>
        <v>M</v>
      </c>
      <c r="F141" s="11">
        <f>IF(plotting!$D$7&gt;0,plotting!$D$7,"na")</f>
        <v>180</v>
      </c>
      <c r="G141" s="11">
        <f>IF(plotting!$D$8&gt;0,plotting!$D$8,"na")</f>
        <v>74.599999999999994</v>
      </c>
      <c r="H141" s="11">
        <f>IF(AND(plotting!$D$6&gt;0,plotting!$D$12&gt;0),(plotting!$D$12-plotting!$D$6)/365,"na")</f>
        <v>23.183561643835617</v>
      </c>
      <c r="I141" s="11">
        <f>IF(plotting!$D$18&gt;0,plotting!$D$18,"na")</f>
        <v>18.8</v>
      </c>
      <c r="J141" s="11">
        <f>IF(plotting!$D$19&gt;0,plotting!$D$19,"na")</f>
        <v>66</v>
      </c>
      <c r="K141" s="11">
        <f>IF(plotting!$D$13&gt;0,plotting!$D$13*24,"na")</f>
        <v>9.4666666666666668</v>
      </c>
      <c r="L141" s="12" t="str" cm="1">
        <f t="array" ref="L141">_xlfn.IFS(D141&lt;plotting!$C$32+2.5,"na",AND(D141=plotting!$C$32+2.5,D141&lt;=plotting!$D$32),"sub_25.1",AND(D141=plotting!$C$32+3,D141&lt;=plotting!$D$32),"sub_25.2",AND(D141=plotting!$C$32+3.5,D141&lt;=plotting!$D$32),"sub_25.3",AND(D141=plotting!$C$32+4,D141&lt;=plotting!$D$32),"sub_25.4",AND(D141=plotting!$C$32+4.5,D141&lt;=plotting!$D$32),"sub_25.5",AND(D141=plotting!$C$32+5,D141&lt;plotting!$D$32),"sub_25.6",AND(D141&gt;=plotting!$D$32,D141&lt;plotting!$C$33+2.5),"na",AND(D141=plotting!$C$33+2.5,D141&lt;=plotting!$D$33),"sub_40.1",AND(D141=plotting!$C$33+3,D141&lt;=plotting!$D$33),"sub_40.2",AND(D141=plotting!$C$33+3.5,D141&lt;=plotting!$D$33),"sub_40.3",AND(D141=plotting!$C$33+4,D141&lt;=plotting!$D$33),"sub_40.4",AND(D141=plotting!$C$33+4.5,D141&lt;=plotting!$D$33),"sub_40.5",AND(D141=plotting!$C$33+5,D141&lt;plotting!$D$33),"sub_40.6",AND(D141&gt;=plotting!$D$33,D141&lt;plotting!$C$34+2.5),"na",AND(D141=plotting!$C$34+2.5,D141&lt;=plotting!$D$34),"new_40.1",AND(D141=plotting!$C$34+3,D141&lt;=plotting!$D$34),"new_40.2",AND(D141=plotting!$C$34+3.5,D141&lt;=plotting!$D$34),"new_40.3",AND(D141=plotting!$C$34+4,D141&lt;=plotting!$D$34),"new_40.4",AND(D141=plotting!$C$34+4.5,D141&lt;=plotting!$D$34),"new_40.5",AND(D141=plotting!$C$34+5,D141&lt;plotting!$D$34),"new_40.6",AND(D141&gt;=plotting!$D$34,D141&lt;=plotting!$C$40),"na",AND(D141=plotting!$C$40+0.5,D141&lt;=plotting!$D$40),"max.1",AND(D141=plotting!$C$40+1,D141&lt;=plotting!$D$40),"max.2",AND(D141=plotting!$C$40+1.5,D141&lt;=plotting!$D$40),"max.3",AND(D141=plotting!$C$40+2,D141&lt;=plotting!$D$40),"max.4",AND(D141=plotting!$C$40+2.5,D141&lt;=plotting!$D$40),"max.5",AND(D141=plotting!$C$40+3,D141&lt;=plotting!$D$40),"max.6",AND(D141=plotting!$C$40+3.5,D141&lt;=plotting!$D$40),"max.7",AND(D141=plotting!$C$40+4,D141&lt;=plotting!$D$40),"max.8",AND(D141=plotting!$C$40+4.5,D141&lt;=plotting!$D$40),"max.9",AND(D141=plotting!$C$40+5,D141&lt;=plotting!$D$40),"max.10",AND(D141=plotting!$C$40+5.5,D141&lt;=plotting!$D$40),"max.11",AND(D141=plotting!$C$40+6,D141&lt;=plotting!$D$40),"max.12",AND(D141=plotting!$C$40+6.5,D141&lt;=plotting!$D$40),"max.13",AND(D141=plotting!$C$40+7,D141&lt;=plotting!$D$40),"max.14",AND(D141=plotting!$C$40+7.5,D141&lt;=plotting!$D$40),"max.15",AND(D141=plotting!$C$40+8,D141&lt;=plotting!$D$40),"max.16",AND(D141=plotting!$C$40+8.5,D141&lt;=plotting!$D$40),"max.17",AND(D141=plotting!$C$40+9,D141&lt;=plotting!$D$40),"max.18",AND(D141=plotting!$C$40+9.5,D141&lt;=plotting!$D$40),"max.19",AND(D141=plotting!$C$40+10,D141&lt;=plotting!$D$40),"max.20",AND(D141=plotting!$C$40+10.5,D141&lt;=plotting!$D$40),"max.21",AND(D141=plotting!$C$40+11,D141&lt;=plotting!$D$40),"max.22",AND(D141=plotting!$C$40+11.5,D141&lt;=plotting!$D$40),"max.23",AND(D141=plotting!$C$40+12,D141&lt;=plotting!$D$40),"max.24",AND(D141=plotting!$C$40+12.5,D141&lt;=plotting!$D$40),"max.25",AND(D141=plotting!$C$40+13,D141&lt;=plotting!$D$40),"max.26",AND(D141=plotting!$C$40+13.5,D141&lt;=plotting!$D$40),"max.27",AND(D141=plotting!$C$40+14,D141&lt;=plotting!$D$40),"max.28",AND(D141=plotting!$C$40+14.5,D141&lt;=plotting!$D$40),"max.29",AND(D141=plotting!$C$40+15,D141&lt;=plotting!$D$40),"max.30",AND(D141&gt;plotting!$D$40,D141&lt;=plotting!$C$49),"na",AND(D141=plotting!$C$49+0.5,D141&lt;=plotting!$D$49),"per.1",AND(D141=plotting!$C$49+1,D141&lt;=plotting!$D$49),"per.2",AND(D141=plotting!$C$49+1.5,D141&lt;=plotting!$D$49),"per.3",AND(D141=plotting!$C$49+2,D141&lt;=plotting!$D$49),"per.4",AND(D141=plotting!$C$49+2.5,D141&lt;=plotting!$D$49),"per.5",AND(D141=plotting!$C$49+3,D141&lt;=plotting!$D$49),"per.6",AND(D141=plotting!$C$49+3.5,D141&lt;=plotting!$D$49),"per.7",AND(D141=plotting!$C$49+4,D141&lt;=plotting!$D$49),"per.8",AND(D141=plotting!$C$49+4.5,D141&lt;=plotting!$D$49),"per.9",AND(D141=plotting!$C$49+5,D141&lt;=plotting!$D$49),"per.10",AND(D141=plotting!$C$49+5.5,D141&lt;=plotting!$D$49),"per.11",AND(D141=plotting!$C$49+6,D141&lt;=plotting!$D$49),"per.12",AND(D141=plotting!$C$49+6.5,D141&lt;=plotting!$D$49),"per.13",AND(D141=plotting!$C$49+7,D141&lt;=plotting!$D$49),"per.14",AND(D141=plotting!$C$49+7.5,D141&lt;=plotting!$D$49),"per.15",AND(D141=plotting!$C$49+8,D141&lt;=plotting!$D$49),"per.16",AND(D141=plotting!$C$49+8.5,D141&lt;=plotting!$D$49),"per.17",AND(D141=plotting!$C$49+9,D141&lt;=plotting!$D$49),"per.18",AND(D141=plotting!$C$49+9.5,D141&lt;=plotting!$D$49),"per.19",AND(D141=plotting!$C$49+10,D141&lt;=plotting!$D$49),"per.20",AND(D141=plotting!$C$49+10.5,D141&lt;=plotting!$D$49),"per.21",AND(D141=plotting!$C$49+11,D141&lt;=plotting!$D$49),"per.22",AND(D141=plotting!$C$49+11.5,D141&lt;=plotting!$D$49),"per.23",AND(D141=plotting!$C$49+12,D141&lt;=plotting!$D$49),"per.24",AND(D141=plotting!$C$49+12.5,D141&lt;=plotting!$D$49),"per.25",AND(D141=plotting!$C$49+13,D141&lt;=plotting!$D$49),"per.26",AND(D141=plotting!$C$49+13.5,D141&lt;=plotting!$D$49),"per.27",AND(D141=plotting!$C$49+14,D141&lt;=plotting!$D$49),"per.28",AND(D141=plotting!$C$49+14.5,D141&lt;=plotting!$D$49),"per.29",AND(D141=plotting!$C$49+15,D141&lt;=plotting!$D$49),"per.30",D141&gt;plotting!$D$49,"na")</f>
        <v>na</v>
      </c>
      <c r="M141" s="11" t="str" cm="1">
        <f t="array" ref="M141">_xlfn.IFS(D141&lt;plotting!$C$32+2.5,"na",AND(D141&gt;=plotting!$C$32,D141&lt;plotting!$D$32),plotting!$F$32,AND(D141&gt;=plotting!$D$32,D141&lt;plotting!$C$33+2.5),"na",AND(D141&gt;=plotting!$C$33,D141&lt;plotting!$D$33),plotting!$F$33,AND(D141&gt;=plotting!$D$33,D141&lt;plotting!$C$34+2.5),"na",AND(D141&gt;=plotting!$C$34,D141&lt;plotting!$D$34),plotting!$F$34,AND(D141&gt;=plotting!$D$34,D141&lt;plotting!$I$40),"na",D141=plotting!$I$40,plotting!$J$40,AND(D141&gt;plotting!$I$40,D141&lt;plotting!$I$41,D141&lt;plotting!$D$40),"na",D141=plotting!$I$41,plotting!$J$41,AND(D141&gt;plotting!$I$41,D141&lt;plotting!$I$42,D141&lt;plotting!$D$40),"na",D141=plotting!$I$42,plotting!$J$42,AND(D141&gt;plotting!$I$42,D141&lt;=plotting!$D$40),"na",AND(D141&gt;plotting!$D$40,D141&lt;=plotting!$C$49),"na",AND(D141&gt;plotting!$C$49,D141&lt;=plotting!$D$49),plotting!$E$49,D141&gt;plotting!$D$49,"na")</f>
        <v>na</v>
      </c>
      <c r="N141" s="11" cm="1">
        <f t="array" ref="N141">_xlfn.IFS(D141&lt;plotting!$C$32+2.5,"na",AND(D141&gt;=plotting!$C$32,D141&lt;plotting!$D$32),plotting!$G$32,AND(D141&gt;=plotting!$D$32,D141&lt;plotting!$C$33+2.5),"na",AND(D141&gt;=plotting!$C$33,D141&lt;plotting!$D$33),plotting!$G$33,AND(D141&gt;=plotting!$D$33,D141&lt;plotting!$C$34+2.5),"na",AND(D141&gt;=plotting!$C$34,D141&lt;plotting!$D$34),plotting!$G$34,AND(D141&gt;=plotting!$D$34,D141&lt;=plotting!$C$40),"na",AND(D141&gt;plotting!$C$40,D141&lt;=plotting!$D$40),plotting!$K$40,AND(D141&gt;plotting!$D$40,D141&lt;=plotting!$C$49),"na",AND(D141&gt;plotting!$C$49,D141&lt;=plotting!$F$49),plotting!$G$49,AND(D141&gt;plotting!$F$49,D141&lt;=plotting!$F$50),plotting!$G$50,AND(D141&gt;plotting!$F$50,D141&lt;=plotting!$F$51),plotting!$G$51,AND(D141&gt;plotting!$F$51,D141&lt;=plotting!$F$52),plotting!$G$52,AND(D141&gt;plotting!$F$52,D141&lt;=plotting!$F$53),plotting!$G$53,AND(D141&gt;plotting!$F$53,D141&lt;=plotting!$D$49),plotting!$G$54,D141&gt;plotting!$D$49,"na")</f>
        <v>0</v>
      </c>
      <c r="O141" s="11" t="str">
        <f>IF(AND(D141&gt;plotting!$C$40,D141&lt;=plotting!$D$40),plotting!$H$40,"na")</f>
        <v>na</v>
      </c>
      <c r="P141" t="str">
        <f>IF(AND(D141&gt;plotting!$C$40,D141&lt;=plotting!$D$40),plotting!$L$40,"na")</f>
        <v>na</v>
      </c>
      <c r="Q141" t="str">
        <f>IF(AND(D141&gt;plotting!$C$40,D141&lt;=plotting!$D$40),plotting!$J$43,"na")</f>
        <v>na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35">
      <c r="A142" s="11">
        <f>IF(plotting!$D$4&gt;0,plotting!$D$4,"na")</f>
        <v>5</v>
      </c>
      <c r="B142" s="11" t="str">
        <f>IF(plotting!$D$10&gt;0,plotting!$D$10,"na")</f>
        <v>idr4000_h24</v>
      </c>
      <c r="C142" s="11" t="str">
        <f>IF(plotting!$D$11&gt;0,plotting!$D$11,"na")</f>
        <v>t1</v>
      </c>
      <c r="D142" s="11">
        <v>70.5</v>
      </c>
      <c r="E142" s="11" t="str">
        <f>IF(plotting!$D$5&gt;0,plotting!$D$5,"na")</f>
        <v>M</v>
      </c>
      <c r="F142" s="11">
        <f>IF(plotting!$D$7&gt;0,plotting!$D$7,"na")</f>
        <v>180</v>
      </c>
      <c r="G142" s="11">
        <f>IF(plotting!$D$8&gt;0,plotting!$D$8,"na")</f>
        <v>74.599999999999994</v>
      </c>
      <c r="H142" s="11">
        <f>IF(AND(plotting!$D$6&gt;0,plotting!$D$12&gt;0),(plotting!$D$12-plotting!$D$6)/365,"na")</f>
        <v>23.183561643835617</v>
      </c>
      <c r="I142" s="11">
        <f>IF(plotting!$D$18&gt;0,plotting!$D$18,"na")</f>
        <v>18.8</v>
      </c>
      <c r="J142" s="11">
        <f>IF(plotting!$D$19&gt;0,plotting!$D$19,"na")</f>
        <v>66</v>
      </c>
      <c r="K142" s="11">
        <f>IF(plotting!$D$13&gt;0,plotting!$D$13*24,"na")</f>
        <v>9.4666666666666668</v>
      </c>
      <c r="L142" s="12" t="str" cm="1">
        <f t="array" ref="L142">_xlfn.IFS(D142&lt;plotting!$C$32+2.5,"na",AND(D142=plotting!$C$32+2.5,D142&lt;=plotting!$D$32),"sub_25.1",AND(D142=plotting!$C$32+3,D142&lt;=plotting!$D$32),"sub_25.2",AND(D142=plotting!$C$32+3.5,D142&lt;=plotting!$D$32),"sub_25.3",AND(D142=plotting!$C$32+4,D142&lt;=plotting!$D$32),"sub_25.4",AND(D142=plotting!$C$32+4.5,D142&lt;=plotting!$D$32),"sub_25.5",AND(D142=plotting!$C$32+5,D142&lt;plotting!$D$32),"sub_25.6",AND(D142&gt;=plotting!$D$32,D142&lt;plotting!$C$33+2.5),"na",AND(D142=plotting!$C$33+2.5,D142&lt;=plotting!$D$33),"sub_40.1",AND(D142=plotting!$C$33+3,D142&lt;=plotting!$D$33),"sub_40.2",AND(D142=plotting!$C$33+3.5,D142&lt;=plotting!$D$33),"sub_40.3",AND(D142=plotting!$C$33+4,D142&lt;=plotting!$D$33),"sub_40.4",AND(D142=plotting!$C$33+4.5,D142&lt;=plotting!$D$33),"sub_40.5",AND(D142=plotting!$C$33+5,D142&lt;plotting!$D$33),"sub_40.6",AND(D142&gt;=plotting!$D$33,D142&lt;plotting!$C$34+2.5),"na",AND(D142=plotting!$C$34+2.5,D142&lt;=plotting!$D$34),"new_40.1",AND(D142=plotting!$C$34+3,D142&lt;=plotting!$D$34),"new_40.2",AND(D142=plotting!$C$34+3.5,D142&lt;=plotting!$D$34),"new_40.3",AND(D142=plotting!$C$34+4,D142&lt;=plotting!$D$34),"new_40.4",AND(D142=plotting!$C$34+4.5,D142&lt;=plotting!$D$34),"new_40.5",AND(D142=plotting!$C$34+5,D142&lt;plotting!$D$34),"new_40.6",AND(D142&gt;=plotting!$D$34,D142&lt;=plotting!$C$40),"na",AND(D142=plotting!$C$40+0.5,D142&lt;=plotting!$D$40),"max.1",AND(D142=plotting!$C$40+1,D142&lt;=plotting!$D$40),"max.2",AND(D142=plotting!$C$40+1.5,D142&lt;=plotting!$D$40),"max.3",AND(D142=plotting!$C$40+2,D142&lt;=plotting!$D$40),"max.4",AND(D142=plotting!$C$40+2.5,D142&lt;=plotting!$D$40),"max.5",AND(D142=plotting!$C$40+3,D142&lt;=plotting!$D$40),"max.6",AND(D142=plotting!$C$40+3.5,D142&lt;=plotting!$D$40),"max.7",AND(D142=plotting!$C$40+4,D142&lt;=plotting!$D$40),"max.8",AND(D142=plotting!$C$40+4.5,D142&lt;=plotting!$D$40),"max.9",AND(D142=plotting!$C$40+5,D142&lt;=plotting!$D$40),"max.10",AND(D142=plotting!$C$40+5.5,D142&lt;=plotting!$D$40),"max.11",AND(D142=plotting!$C$40+6,D142&lt;=plotting!$D$40),"max.12",AND(D142=plotting!$C$40+6.5,D142&lt;=plotting!$D$40),"max.13",AND(D142=plotting!$C$40+7,D142&lt;=plotting!$D$40),"max.14",AND(D142=plotting!$C$40+7.5,D142&lt;=plotting!$D$40),"max.15",AND(D142=plotting!$C$40+8,D142&lt;=plotting!$D$40),"max.16",AND(D142=plotting!$C$40+8.5,D142&lt;=plotting!$D$40),"max.17",AND(D142=plotting!$C$40+9,D142&lt;=plotting!$D$40),"max.18",AND(D142=plotting!$C$40+9.5,D142&lt;=plotting!$D$40),"max.19",AND(D142=plotting!$C$40+10,D142&lt;=plotting!$D$40),"max.20",AND(D142=plotting!$C$40+10.5,D142&lt;=plotting!$D$40),"max.21",AND(D142=plotting!$C$40+11,D142&lt;=plotting!$D$40),"max.22",AND(D142=plotting!$C$40+11.5,D142&lt;=plotting!$D$40),"max.23",AND(D142=plotting!$C$40+12,D142&lt;=plotting!$D$40),"max.24",AND(D142=plotting!$C$40+12.5,D142&lt;=plotting!$D$40),"max.25",AND(D142=plotting!$C$40+13,D142&lt;=plotting!$D$40),"max.26",AND(D142=plotting!$C$40+13.5,D142&lt;=plotting!$D$40),"max.27",AND(D142=plotting!$C$40+14,D142&lt;=plotting!$D$40),"max.28",AND(D142=plotting!$C$40+14.5,D142&lt;=plotting!$D$40),"max.29",AND(D142=plotting!$C$40+15,D142&lt;=plotting!$D$40),"max.30",AND(D142&gt;plotting!$D$40,D142&lt;=plotting!$C$49),"na",AND(D142=plotting!$C$49+0.5,D142&lt;=plotting!$D$49),"per.1",AND(D142=plotting!$C$49+1,D142&lt;=plotting!$D$49),"per.2",AND(D142=plotting!$C$49+1.5,D142&lt;=plotting!$D$49),"per.3",AND(D142=plotting!$C$49+2,D142&lt;=plotting!$D$49),"per.4",AND(D142=plotting!$C$49+2.5,D142&lt;=plotting!$D$49),"per.5",AND(D142=plotting!$C$49+3,D142&lt;=plotting!$D$49),"per.6",AND(D142=plotting!$C$49+3.5,D142&lt;=plotting!$D$49),"per.7",AND(D142=plotting!$C$49+4,D142&lt;=plotting!$D$49),"per.8",AND(D142=plotting!$C$49+4.5,D142&lt;=plotting!$D$49),"per.9",AND(D142=plotting!$C$49+5,D142&lt;=plotting!$D$49),"per.10",AND(D142=plotting!$C$49+5.5,D142&lt;=plotting!$D$49),"per.11",AND(D142=plotting!$C$49+6,D142&lt;=plotting!$D$49),"per.12",AND(D142=plotting!$C$49+6.5,D142&lt;=plotting!$D$49),"per.13",AND(D142=plotting!$C$49+7,D142&lt;=plotting!$D$49),"per.14",AND(D142=plotting!$C$49+7.5,D142&lt;=plotting!$D$49),"per.15",AND(D142=plotting!$C$49+8,D142&lt;=plotting!$D$49),"per.16",AND(D142=plotting!$C$49+8.5,D142&lt;=plotting!$D$49),"per.17",AND(D142=plotting!$C$49+9,D142&lt;=plotting!$D$49),"per.18",AND(D142=plotting!$C$49+9.5,D142&lt;=plotting!$D$49),"per.19",AND(D142=plotting!$C$49+10,D142&lt;=plotting!$D$49),"per.20",AND(D142=plotting!$C$49+10.5,D142&lt;=plotting!$D$49),"per.21",AND(D142=plotting!$C$49+11,D142&lt;=plotting!$D$49),"per.22",AND(D142=plotting!$C$49+11.5,D142&lt;=plotting!$D$49),"per.23",AND(D142=plotting!$C$49+12,D142&lt;=plotting!$D$49),"per.24",AND(D142=plotting!$C$49+12.5,D142&lt;=plotting!$D$49),"per.25",AND(D142=plotting!$C$49+13,D142&lt;=plotting!$D$49),"per.26",AND(D142=plotting!$C$49+13.5,D142&lt;=plotting!$D$49),"per.27",AND(D142=plotting!$C$49+14,D142&lt;=plotting!$D$49),"per.28",AND(D142=plotting!$C$49+14.5,D142&lt;=plotting!$D$49),"per.29",AND(D142=plotting!$C$49+15,D142&lt;=plotting!$D$49),"per.30",D142&gt;plotting!$D$49,"na")</f>
        <v>na</v>
      </c>
      <c r="M142" s="11" t="str" cm="1">
        <f t="array" ref="M142">_xlfn.IFS(D142&lt;plotting!$C$32+2.5,"na",AND(D142&gt;=plotting!$C$32,D142&lt;plotting!$D$32),plotting!$F$32,AND(D142&gt;=plotting!$D$32,D142&lt;plotting!$C$33+2.5),"na",AND(D142&gt;=plotting!$C$33,D142&lt;plotting!$D$33),plotting!$F$33,AND(D142&gt;=plotting!$D$33,D142&lt;plotting!$C$34+2.5),"na",AND(D142&gt;=plotting!$C$34,D142&lt;plotting!$D$34),plotting!$F$34,AND(D142&gt;=plotting!$D$34,D142&lt;plotting!$I$40),"na",D142=plotting!$I$40,plotting!$J$40,AND(D142&gt;plotting!$I$40,D142&lt;plotting!$I$41,D142&lt;plotting!$D$40),"na",D142=plotting!$I$41,plotting!$J$41,AND(D142&gt;plotting!$I$41,D142&lt;plotting!$I$42,D142&lt;plotting!$D$40),"na",D142=plotting!$I$42,plotting!$J$42,AND(D142&gt;plotting!$I$42,D142&lt;=plotting!$D$40),"na",AND(D142&gt;plotting!$D$40,D142&lt;=plotting!$C$49),"na",AND(D142&gt;plotting!$C$49,D142&lt;=plotting!$D$49),plotting!$E$49,D142&gt;plotting!$D$49,"na")</f>
        <v>na</v>
      </c>
      <c r="N142" s="11" cm="1">
        <f t="array" ref="N142">_xlfn.IFS(D142&lt;plotting!$C$32+2.5,"na",AND(D142&gt;=plotting!$C$32,D142&lt;plotting!$D$32),plotting!$G$32,AND(D142&gt;=plotting!$D$32,D142&lt;plotting!$C$33+2.5),"na",AND(D142&gt;=plotting!$C$33,D142&lt;plotting!$D$33),plotting!$G$33,AND(D142&gt;=plotting!$D$33,D142&lt;plotting!$C$34+2.5),"na",AND(D142&gt;=plotting!$C$34,D142&lt;plotting!$D$34),plotting!$G$34,AND(D142&gt;=plotting!$D$34,D142&lt;=plotting!$C$40),"na",AND(D142&gt;plotting!$C$40,D142&lt;=plotting!$D$40),plotting!$K$40,AND(D142&gt;plotting!$D$40,D142&lt;=plotting!$C$49),"na",AND(D142&gt;plotting!$C$49,D142&lt;=plotting!$F$49),plotting!$G$49,AND(D142&gt;plotting!$F$49,D142&lt;=plotting!$F$50),plotting!$G$50,AND(D142&gt;plotting!$F$50,D142&lt;=plotting!$F$51),plotting!$G$51,AND(D142&gt;plotting!$F$51,D142&lt;=plotting!$F$52),plotting!$G$52,AND(D142&gt;plotting!$F$52,D142&lt;=plotting!$F$53),plotting!$G$53,AND(D142&gt;plotting!$F$53,D142&lt;=plotting!$D$49),plotting!$G$54,D142&gt;plotting!$D$49,"na")</f>
        <v>0</v>
      </c>
      <c r="O142" s="11" t="str">
        <f>IF(AND(D142&gt;plotting!$C$40,D142&lt;=plotting!$D$40),plotting!$H$40,"na")</f>
        <v>na</v>
      </c>
      <c r="P142" t="str">
        <f>IF(AND(D142&gt;plotting!$C$40,D142&lt;=plotting!$D$40),plotting!$L$40,"na")</f>
        <v>na</v>
      </c>
      <c r="Q142" t="str">
        <f>IF(AND(D142&gt;plotting!$C$40,D142&lt;=plotting!$D$40),plotting!$J$43,"na")</f>
        <v>na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35">
      <c r="A143" s="11">
        <f>IF(plotting!$D$4&gt;0,plotting!$D$4,"na")</f>
        <v>5</v>
      </c>
      <c r="B143" s="11" t="str">
        <f>IF(plotting!$D$10&gt;0,plotting!$D$10,"na")</f>
        <v>idr4000_h24</v>
      </c>
      <c r="C143" s="11" t="str">
        <f>IF(plotting!$D$11&gt;0,plotting!$D$11,"na")</f>
        <v>t1</v>
      </c>
      <c r="D143" s="11">
        <v>71</v>
      </c>
      <c r="E143" s="11" t="str">
        <f>IF(plotting!$D$5&gt;0,plotting!$D$5,"na")</f>
        <v>M</v>
      </c>
      <c r="F143" s="11">
        <f>IF(plotting!$D$7&gt;0,plotting!$D$7,"na")</f>
        <v>180</v>
      </c>
      <c r="G143" s="11">
        <f>IF(plotting!$D$8&gt;0,plotting!$D$8,"na")</f>
        <v>74.599999999999994</v>
      </c>
      <c r="H143" s="11">
        <f>IF(AND(plotting!$D$6&gt;0,plotting!$D$12&gt;0),(plotting!$D$12-plotting!$D$6)/365,"na")</f>
        <v>23.183561643835617</v>
      </c>
      <c r="I143" s="11">
        <f>IF(plotting!$D$18&gt;0,plotting!$D$18,"na")</f>
        <v>18.8</v>
      </c>
      <c r="J143" s="11">
        <f>IF(plotting!$D$19&gt;0,plotting!$D$19,"na")</f>
        <v>66</v>
      </c>
      <c r="K143" s="11">
        <f>IF(plotting!$D$13&gt;0,plotting!$D$13*24,"na")</f>
        <v>9.4666666666666668</v>
      </c>
      <c r="L143" s="12" t="str" cm="1">
        <f t="array" ref="L143">_xlfn.IFS(D143&lt;plotting!$C$32+2.5,"na",AND(D143=plotting!$C$32+2.5,D143&lt;=plotting!$D$32),"sub_25.1",AND(D143=plotting!$C$32+3,D143&lt;=plotting!$D$32),"sub_25.2",AND(D143=plotting!$C$32+3.5,D143&lt;=plotting!$D$32),"sub_25.3",AND(D143=plotting!$C$32+4,D143&lt;=plotting!$D$32),"sub_25.4",AND(D143=plotting!$C$32+4.5,D143&lt;=plotting!$D$32),"sub_25.5",AND(D143=plotting!$C$32+5,D143&lt;plotting!$D$32),"sub_25.6",AND(D143&gt;=plotting!$D$32,D143&lt;plotting!$C$33+2.5),"na",AND(D143=plotting!$C$33+2.5,D143&lt;=plotting!$D$33),"sub_40.1",AND(D143=plotting!$C$33+3,D143&lt;=plotting!$D$33),"sub_40.2",AND(D143=plotting!$C$33+3.5,D143&lt;=plotting!$D$33),"sub_40.3",AND(D143=plotting!$C$33+4,D143&lt;=plotting!$D$33),"sub_40.4",AND(D143=plotting!$C$33+4.5,D143&lt;=plotting!$D$33),"sub_40.5",AND(D143=plotting!$C$33+5,D143&lt;plotting!$D$33),"sub_40.6",AND(D143&gt;=plotting!$D$33,D143&lt;plotting!$C$34+2.5),"na",AND(D143=plotting!$C$34+2.5,D143&lt;=plotting!$D$34),"new_40.1",AND(D143=plotting!$C$34+3,D143&lt;=plotting!$D$34),"new_40.2",AND(D143=plotting!$C$34+3.5,D143&lt;=plotting!$D$34),"new_40.3",AND(D143=plotting!$C$34+4,D143&lt;=plotting!$D$34),"new_40.4",AND(D143=plotting!$C$34+4.5,D143&lt;=plotting!$D$34),"new_40.5",AND(D143=plotting!$C$34+5,D143&lt;plotting!$D$34),"new_40.6",AND(D143&gt;=plotting!$D$34,D143&lt;=plotting!$C$40),"na",AND(D143=plotting!$C$40+0.5,D143&lt;=plotting!$D$40),"max.1",AND(D143=plotting!$C$40+1,D143&lt;=plotting!$D$40),"max.2",AND(D143=plotting!$C$40+1.5,D143&lt;=plotting!$D$40),"max.3",AND(D143=plotting!$C$40+2,D143&lt;=plotting!$D$40),"max.4",AND(D143=plotting!$C$40+2.5,D143&lt;=plotting!$D$40),"max.5",AND(D143=plotting!$C$40+3,D143&lt;=plotting!$D$40),"max.6",AND(D143=plotting!$C$40+3.5,D143&lt;=plotting!$D$40),"max.7",AND(D143=plotting!$C$40+4,D143&lt;=plotting!$D$40),"max.8",AND(D143=plotting!$C$40+4.5,D143&lt;=plotting!$D$40),"max.9",AND(D143=plotting!$C$40+5,D143&lt;=plotting!$D$40),"max.10",AND(D143=plotting!$C$40+5.5,D143&lt;=plotting!$D$40),"max.11",AND(D143=plotting!$C$40+6,D143&lt;=plotting!$D$40),"max.12",AND(D143=plotting!$C$40+6.5,D143&lt;=plotting!$D$40),"max.13",AND(D143=plotting!$C$40+7,D143&lt;=plotting!$D$40),"max.14",AND(D143=plotting!$C$40+7.5,D143&lt;=plotting!$D$40),"max.15",AND(D143=plotting!$C$40+8,D143&lt;=plotting!$D$40),"max.16",AND(D143=plotting!$C$40+8.5,D143&lt;=plotting!$D$40),"max.17",AND(D143=plotting!$C$40+9,D143&lt;=plotting!$D$40),"max.18",AND(D143=plotting!$C$40+9.5,D143&lt;=plotting!$D$40),"max.19",AND(D143=plotting!$C$40+10,D143&lt;=plotting!$D$40),"max.20",AND(D143=plotting!$C$40+10.5,D143&lt;=plotting!$D$40),"max.21",AND(D143=plotting!$C$40+11,D143&lt;=plotting!$D$40),"max.22",AND(D143=plotting!$C$40+11.5,D143&lt;=plotting!$D$40),"max.23",AND(D143=plotting!$C$40+12,D143&lt;=plotting!$D$40),"max.24",AND(D143=plotting!$C$40+12.5,D143&lt;=plotting!$D$40),"max.25",AND(D143=plotting!$C$40+13,D143&lt;=plotting!$D$40),"max.26",AND(D143=plotting!$C$40+13.5,D143&lt;=plotting!$D$40),"max.27",AND(D143=plotting!$C$40+14,D143&lt;=plotting!$D$40),"max.28",AND(D143=plotting!$C$40+14.5,D143&lt;=plotting!$D$40),"max.29",AND(D143=plotting!$C$40+15,D143&lt;=plotting!$D$40),"max.30",AND(D143&gt;plotting!$D$40,D143&lt;=plotting!$C$49),"na",AND(D143=plotting!$C$49+0.5,D143&lt;=plotting!$D$49),"per.1",AND(D143=plotting!$C$49+1,D143&lt;=plotting!$D$49),"per.2",AND(D143=plotting!$C$49+1.5,D143&lt;=plotting!$D$49),"per.3",AND(D143=plotting!$C$49+2,D143&lt;=plotting!$D$49),"per.4",AND(D143=plotting!$C$49+2.5,D143&lt;=plotting!$D$49),"per.5",AND(D143=plotting!$C$49+3,D143&lt;=plotting!$D$49),"per.6",AND(D143=plotting!$C$49+3.5,D143&lt;=plotting!$D$49),"per.7",AND(D143=plotting!$C$49+4,D143&lt;=plotting!$D$49),"per.8",AND(D143=plotting!$C$49+4.5,D143&lt;=plotting!$D$49),"per.9",AND(D143=plotting!$C$49+5,D143&lt;=plotting!$D$49),"per.10",AND(D143=plotting!$C$49+5.5,D143&lt;=plotting!$D$49),"per.11",AND(D143=plotting!$C$49+6,D143&lt;=plotting!$D$49),"per.12",AND(D143=plotting!$C$49+6.5,D143&lt;=plotting!$D$49),"per.13",AND(D143=plotting!$C$49+7,D143&lt;=plotting!$D$49),"per.14",AND(D143=plotting!$C$49+7.5,D143&lt;=plotting!$D$49),"per.15",AND(D143=plotting!$C$49+8,D143&lt;=plotting!$D$49),"per.16",AND(D143=plotting!$C$49+8.5,D143&lt;=plotting!$D$49),"per.17",AND(D143=plotting!$C$49+9,D143&lt;=plotting!$D$49),"per.18",AND(D143=plotting!$C$49+9.5,D143&lt;=plotting!$D$49),"per.19",AND(D143=plotting!$C$49+10,D143&lt;=plotting!$D$49),"per.20",AND(D143=plotting!$C$49+10.5,D143&lt;=plotting!$D$49),"per.21",AND(D143=plotting!$C$49+11,D143&lt;=plotting!$D$49),"per.22",AND(D143=plotting!$C$49+11.5,D143&lt;=plotting!$D$49),"per.23",AND(D143=plotting!$C$49+12,D143&lt;=plotting!$D$49),"per.24",AND(D143=plotting!$C$49+12.5,D143&lt;=plotting!$D$49),"per.25",AND(D143=plotting!$C$49+13,D143&lt;=plotting!$D$49),"per.26",AND(D143=plotting!$C$49+13.5,D143&lt;=plotting!$D$49),"per.27",AND(D143=plotting!$C$49+14,D143&lt;=plotting!$D$49),"per.28",AND(D143=plotting!$C$49+14.5,D143&lt;=plotting!$D$49),"per.29",AND(D143=plotting!$C$49+15,D143&lt;=plotting!$D$49),"per.30",D143&gt;plotting!$D$49,"na")</f>
        <v>na</v>
      </c>
      <c r="M143" s="11" t="str" cm="1">
        <f t="array" ref="M143">_xlfn.IFS(D143&lt;plotting!$C$32+2.5,"na",AND(D143&gt;=plotting!$C$32,D143&lt;plotting!$D$32),plotting!$F$32,AND(D143&gt;=plotting!$D$32,D143&lt;plotting!$C$33+2.5),"na",AND(D143&gt;=plotting!$C$33,D143&lt;plotting!$D$33),plotting!$F$33,AND(D143&gt;=plotting!$D$33,D143&lt;plotting!$C$34+2.5),"na",AND(D143&gt;=plotting!$C$34,D143&lt;plotting!$D$34),plotting!$F$34,AND(D143&gt;=plotting!$D$34,D143&lt;plotting!$I$40),"na",D143=plotting!$I$40,plotting!$J$40,AND(D143&gt;plotting!$I$40,D143&lt;plotting!$I$41,D143&lt;plotting!$D$40),"na",D143=plotting!$I$41,plotting!$J$41,AND(D143&gt;plotting!$I$41,D143&lt;plotting!$I$42,D143&lt;plotting!$D$40),"na",D143=plotting!$I$42,plotting!$J$42,AND(D143&gt;plotting!$I$42,D143&lt;=plotting!$D$40),"na",AND(D143&gt;plotting!$D$40,D143&lt;=plotting!$C$49),"na",AND(D143&gt;plotting!$C$49,D143&lt;=plotting!$D$49),plotting!$E$49,D143&gt;plotting!$D$49,"na")</f>
        <v>na</v>
      </c>
      <c r="N143" s="11" cm="1">
        <f t="array" ref="N143">_xlfn.IFS(D143&lt;plotting!$C$32+2.5,"na",AND(D143&gt;=plotting!$C$32,D143&lt;plotting!$D$32),plotting!$G$32,AND(D143&gt;=plotting!$D$32,D143&lt;plotting!$C$33+2.5),"na",AND(D143&gt;=plotting!$C$33,D143&lt;plotting!$D$33),plotting!$G$33,AND(D143&gt;=plotting!$D$33,D143&lt;plotting!$C$34+2.5),"na",AND(D143&gt;=plotting!$C$34,D143&lt;plotting!$D$34),plotting!$G$34,AND(D143&gt;=plotting!$D$34,D143&lt;=plotting!$C$40),"na",AND(D143&gt;plotting!$C$40,D143&lt;=plotting!$D$40),plotting!$K$40,AND(D143&gt;plotting!$D$40,D143&lt;=plotting!$C$49),"na",AND(D143&gt;plotting!$C$49,D143&lt;=plotting!$F$49),plotting!$G$49,AND(D143&gt;plotting!$F$49,D143&lt;=plotting!$F$50),plotting!$G$50,AND(D143&gt;plotting!$F$50,D143&lt;=plotting!$F$51),plotting!$G$51,AND(D143&gt;plotting!$F$51,D143&lt;=plotting!$F$52),plotting!$G$52,AND(D143&gt;plotting!$F$52,D143&lt;=plotting!$F$53),plotting!$G$53,AND(D143&gt;plotting!$F$53,D143&lt;=plotting!$D$49),plotting!$G$54,D143&gt;plotting!$D$49,"na")</f>
        <v>0</v>
      </c>
      <c r="O143" s="11" t="str">
        <f>IF(AND(D143&gt;plotting!$C$40,D143&lt;=plotting!$D$40),plotting!$H$40,"na")</f>
        <v>na</v>
      </c>
      <c r="P143" t="str">
        <f>IF(AND(D143&gt;plotting!$C$40,D143&lt;=plotting!$D$40),plotting!$L$40,"na")</f>
        <v>na</v>
      </c>
      <c r="Q143" t="str">
        <f>IF(AND(D143&gt;plotting!$C$40,D143&lt;=plotting!$D$40),plotting!$J$43,"na")</f>
        <v>na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35">
      <c r="A144" s="11">
        <f>IF(plotting!$D$4&gt;0,plotting!$D$4,"na")</f>
        <v>5</v>
      </c>
      <c r="B144" s="11" t="str">
        <f>IF(plotting!$D$10&gt;0,plotting!$D$10,"na")</f>
        <v>idr4000_h24</v>
      </c>
      <c r="C144" s="11" t="str">
        <f>IF(plotting!$D$11&gt;0,plotting!$D$11,"na")</f>
        <v>t1</v>
      </c>
      <c r="D144" s="11">
        <v>71.5</v>
      </c>
      <c r="E144" s="11" t="str">
        <f>IF(plotting!$D$5&gt;0,plotting!$D$5,"na")</f>
        <v>M</v>
      </c>
      <c r="F144" s="11">
        <f>IF(plotting!$D$7&gt;0,plotting!$D$7,"na")</f>
        <v>180</v>
      </c>
      <c r="G144" s="11">
        <f>IF(plotting!$D$8&gt;0,plotting!$D$8,"na")</f>
        <v>74.599999999999994</v>
      </c>
      <c r="H144" s="11">
        <f>IF(AND(plotting!$D$6&gt;0,plotting!$D$12&gt;0),(plotting!$D$12-plotting!$D$6)/365,"na")</f>
        <v>23.183561643835617</v>
      </c>
      <c r="I144" s="11">
        <f>IF(plotting!$D$18&gt;0,plotting!$D$18,"na")</f>
        <v>18.8</v>
      </c>
      <c r="J144" s="11">
        <f>IF(plotting!$D$19&gt;0,plotting!$D$19,"na")</f>
        <v>66</v>
      </c>
      <c r="K144" s="11">
        <f>IF(plotting!$D$13&gt;0,plotting!$D$13*24,"na")</f>
        <v>9.4666666666666668</v>
      </c>
      <c r="L144" s="12" t="str" cm="1">
        <f t="array" ref="L144">_xlfn.IFS(D144&lt;plotting!$C$32+2.5,"na",AND(D144=plotting!$C$32+2.5,D144&lt;=plotting!$D$32),"sub_25.1",AND(D144=plotting!$C$32+3,D144&lt;=plotting!$D$32),"sub_25.2",AND(D144=plotting!$C$32+3.5,D144&lt;=plotting!$D$32),"sub_25.3",AND(D144=plotting!$C$32+4,D144&lt;=plotting!$D$32),"sub_25.4",AND(D144=plotting!$C$32+4.5,D144&lt;=plotting!$D$32),"sub_25.5",AND(D144=plotting!$C$32+5,D144&lt;plotting!$D$32),"sub_25.6",AND(D144&gt;=plotting!$D$32,D144&lt;plotting!$C$33+2.5),"na",AND(D144=plotting!$C$33+2.5,D144&lt;=plotting!$D$33),"sub_40.1",AND(D144=plotting!$C$33+3,D144&lt;=plotting!$D$33),"sub_40.2",AND(D144=plotting!$C$33+3.5,D144&lt;=plotting!$D$33),"sub_40.3",AND(D144=plotting!$C$33+4,D144&lt;=plotting!$D$33),"sub_40.4",AND(D144=plotting!$C$33+4.5,D144&lt;=plotting!$D$33),"sub_40.5",AND(D144=plotting!$C$33+5,D144&lt;plotting!$D$33),"sub_40.6",AND(D144&gt;=plotting!$D$33,D144&lt;plotting!$C$34+2.5),"na",AND(D144=plotting!$C$34+2.5,D144&lt;=plotting!$D$34),"new_40.1",AND(D144=plotting!$C$34+3,D144&lt;=plotting!$D$34),"new_40.2",AND(D144=plotting!$C$34+3.5,D144&lt;=plotting!$D$34),"new_40.3",AND(D144=plotting!$C$34+4,D144&lt;=plotting!$D$34),"new_40.4",AND(D144=plotting!$C$34+4.5,D144&lt;=plotting!$D$34),"new_40.5",AND(D144=plotting!$C$34+5,D144&lt;plotting!$D$34),"new_40.6",AND(D144&gt;=plotting!$D$34,D144&lt;=plotting!$C$40),"na",AND(D144=plotting!$C$40+0.5,D144&lt;=plotting!$D$40),"max.1",AND(D144=plotting!$C$40+1,D144&lt;=plotting!$D$40),"max.2",AND(D144=plotting!$C$40+1.5,D144&lt;=plotting!$D$40),"max.3",AND(D144=plotting!$C$40+2,D144&lt;=plotting!$D$40),"max.4",AND(D144=plotting!$C$40+2.5,D144&lt;=plotting!$D$40),"max.5",AND(D144=plotting!$C$40+3,D144&lt;=plotting!$D$40),"max.6",AND(D144=plotting!$C$40+3.5,D144&lt;=plotting!$D$40),"max.7",AND(D144=plotting!$C$40+4,D144&lt;=plotting!$D$40),"max.8",AND(D144=plotting!$C$40+4.5,D144&lt;=plotting!$D$40),"max.9",AND(D144=plotting!$C$40+5,D144&lt;=plotting!$D$40),"max.10",AND(D144=plotting!$C$40+5.5,D144&lt;=plotting!$D$40),"max.11",AND(D144=plotting!$C$40+6,D144&lt;=plotting!$D$40),"max.12",AND(D144=plotting!$C$40+6.5,D144&lt;=plotting!$D$40),"max.13",AND(D144=plotting!$C$40+7,D144&lt;=plotting!$D$40),"max.14",AND(D144=plotting!$C$40+7.5,D144&lt;=plotting!$D$40),"max.15",AND(D144=plotting!$C$40+8,D144&lt;=plotting!$D$40),"max.16",AND(D144=plotting!$C$40+8.5,D144&lt;=plotting!$D$40),"max.17",AND(D144=plotting!$C$40+9,D144&lt;=plotting!$D$40),"max.18",AND(D144=plotting!$C$40+9.5,D144&lt;=plotting!$D$40),"max.19",AND(D144=plotting!$C$40+10,D144&lt;=plotting!$D$40),"max.20",AND(D144=plotting!$C$40+10.5,D144&lt;=plotting!$D$40),"max.21",AND(D144=plotting!$C$40+11,D144&lt;=plotting!$D$40),"max.22",AND(D144=plotting!$C$40+11.5,D144&lt;=plotting!$D$40),"max.23",AND(D144=plotting!$C$40+12,D144&lt;=plotting!$D$40),"max.24",AND(D144=plotting!$C$40+12.5,D144&lt;=plotting!$D$40),"max.25",AND(D144=plotting!$C$40+13,D144&lt;=plotting!$D$40),"max.26",AND(D144=plotting!$C$40+13.5,D144&lt;=plotting!$D$40),"max.27",AND(D144=plotting!$C$40+14,D144&lt;=plotting!$D$40),"max.28",AND(D144=plotting!$C$40+14.5,D144&lt;=plotting!$D$40),"max.29",AND(D144=plotting!$C$40+15,D144&lt;=plotting!$D$40),"max.30",AND(D144&gt;plotting!$D$40,D144&lt;=plotting!$C$49),"na",AND(D144=plotting!$C$49+0.5,D144&lt;=plotting!$D$49),"per.1",AND(D144=plotting!$C$49+1,D144&lt;=plotting!$D$49),"per.2",AND(D144=plotting!$C$49+1.5,D144&lt;=plotting!$D$49),"per.3",AND(D144=plotting!$C$49+2,D144&lt;=plotting!$D$49),"per.4",AND(D144=plotting!$C$49+2.5,D144&lt;=plotting!$D$49),"per.5",AND(D144=plotting!$C$49+3,D144&lt;=plotting!$D$49),"per.6",AND(D144=plotting!$C$49+3.5,D144&lt;=plotting!$D$49),"per.7",AND(D144=plotting!$C$49+4,D144&lt;=plotting!$D$49),"per.8",AND(D144=plotting!$C$49+4.5,D144&lt;=plotting!$D$49),"per.9",AND(D144=plotting!$C$49+5,D144&lt;=plotting!$D$49),"per.10",AND(D144=plotting!$C$49+5.5,D144&lt;=plotting!$D$49),"per.11",AND(D144=plotting!$C$49+6,D144&lt;=plotting!$D$49),"per.12",AND(D144=plotting!$C$49+6.5,D144&lt;=plotting!$D$49),"per.13",AND(D144=plotting!$C$49+7,D144&lt;=plotting!$D$49),"per.14",AND(D144=plotting!$C$49+7.5,D144&lt;=plotting!$D$49),"per.15",AND(D144=plotting!$C$49+8,D144&lt;=plotting!$D$49),"per.16",AND(D144=plotting!$C$49+8.5,D144&lt;=plotting!$D$49),"per.17",AND(D144=plotting!$C$49+9,D144&lt;=plotting!$D$49),"per.18",AND(D144=plotting!$C$49+9.5,D144&lt;=plotting!$D$49),"per.19",AND(D144=plotting!$C$49+10,D144&lt;=plotting!$D$49),"per.20",AND(D144=plotting!$C$49+10.5,D144&lt;=plotting!$D$49),"per.21",AND(D144=plotting!$C$49+11,D144&lt;=plotting!$D$49),"per.22",AND(D144=plotting!$C$49+11.5,D144&lt;=plotting!$D$49),"per.23",AND(D144=plotting!$C$49+12,D144&lt;=plotting!$D$49),"per.24",AND(D144=plotting!$C$49+12.5,D144&lt;=plotting!$D$49),"per.25",AND(D144=plotting!$C$49+13,D144&lt;=plotting!$D$49),"per.26",AND(D144=plotting!$C$49+13.5,D144&lt;=plotting!$D$49),"per.27",AND(D144=plotting!$C$49+14,D144&lt;=plotting!$D$49),"per.28",AND(D144=plotting!$C$49+14.5,D144&lt;=plotting!$D$49),"per.29",AND(D144=plotting!$C$49+15,D144&lt;=plotting!$D$49),"per.30",D144&gt;plotting!$D$49,"na")</f>
        <v>na</v>
      </c>
      <c r="M144" s="11" t="str" cm="1">
        <f t="array" ref="M144">_xlfn.IFS(D144&lt;plotting!$C$32+2.5,"na",AND(D144&gt;=plotting!$C$32,D144&lt;plotting!$D$32),plotting!$F$32,AND(D144&gt;=plotting!$D$32,D144&lt;plotting!$C$33+2.5),"na",AND(D144&gt;=plotting!$C$33,D144&lt;plotting!$D$33),plotting!$F$33,AND(D144&gt;=plotting!$D$33,D144&lt;plotting!$C$34+2.5),"na",AND(D144&gt;=plotting!$C$34,D144&lt;plotting!$D$34),plotting!$F$34,AND(D144&gt;=plotting!$D$34,D144&lt;plotting!$I$40),"na",D144=plotting!$I$40,plotting!$J$40,AND(D144&gt;plotting!$I$40,D144&lt;plotting!$I$41,D144&lt;plotting!$D$40),"na",D144=plotting!$I$41,plotting!$J$41,AND(D144&gt;plotting!$I$41,D144&lt;plotting!$I$42,D144&lt;plotting!$D$40),"na",D144=plotting!$I$42,plotting!$J$42,AND(D144&gt;plotting!$I$42,D144&lt;=plotting!$D$40),"na",AND(D144&gt;plotting!$D$40,D144&lt;=plotting!$C$49),"na",AND(D144&gt;plotting!$C$49,D144&lt;=plotting!$D$49),plotting!$E$49,D144&gt;plotting!$D$49,"na")</f>
        <v>na</v>
      </c>
      <c r="N144" s="11" cm="1">
        <f t="array" ref="N144">_xlfn.IFS(D144&lt;plotting!$C$32+2.5,"na",AND(D144&gt;=plotting!$C$32,D144&lt;plotting!$D$32),plotting!$G$32,AND(D144&gt;=plotting!$D$32,D144&lt;plotting!$C$33+2.5),"na",AND(D144&gt;=plotting!$C$33,D144&lt;plotting!$D$33),plotting!$G$33,AND(D144&gt;=plotting!$D$33,D144&lt;plotting!$C$34+2.5),"na",AND(D144&gt;=plotting!$C$34,D144&lt;plotting!$D$34),plotting!$G$34,AND(D144&gt;=plotting!$D$34,D144&lt;=plotting!$C$40),"na",AND(D144&gt;plotting!$C$40,D144&lt;=plotting!$D$40),plotting!$K$40,AND(D144&gt;plotting!$D$40,D144&lt;=plotting!$C$49),"na",AND(D144&gt;plotting!$C$49,D144&lt;=plotting!$F$49),plotting!$G$49,AND(D144&gt;plotting!$F$49,D144&lt;=plotting!$F$50),plotting!$G$50,AND(D144&gt;plotting!$F$50,D144&lt;=plotting!$F$51),plotting!$G$51,AND(D144&gt;plotting!$F$51,D144&lt;=plotting!$F$52),plotting!$G$52,AND(D144&gt;plotting!$F$52,D144&lt;=plotting!$F$53),plotting!$G$53,AND(D144&gt;plotting!$F$53,D144&lt;=plotting!$D$49),plotting!$G$54,D144&gt;plotting!$D$49,"na")</f>
        <v>0</v>
      </c>
      <c r="O144" s="11" t="str">
        <f>IF(AND(D144&gt;plotting!$C$40,D144&lt;=plotting!$D$40),plotting!$H$40,"na")</f>
        <v>na</v>
      </c>
      <c r="P144" t="str">
        <f>IF(AND(D144&gt;plotting!$C$40,D144&lt;=plotting!$D$40),plotting!$L$40,"na")</f>
        <v>na</v>
      </c>
      <c r="Q144" t="str">
        <f>IF(AND(D144&gt;plotting!$C$40,D144&lt;=plotting!$D$40),plotting!$J$43,"na")</f>
        <v>na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35">
      <c r="A145" s="11">
        <f>IF(plotting!$D$4&gt;0,plotting!$D$4,"na")</f>
        <v>5</v>
      </c>
      <c r="B145" s="11" t="str">
        <f>IF(plotting!$D$10&gt;0,plotting!$D$10,"na")</f>
        <v>idr4000_h24</v>
      </c>
      <c r="C145" s="11" t="str">
        <f>IF(plotting!$D$11&gt;0,plotting!$D$11,"na")</f>
        <v>t1</v>
      </c>
      <c r="D145" s="11">
        <v>72</v>
      </c>
      <c r="E145" s="11" t="str">
        <f>IF(plotting!$D$5&gt;0,plotting!$D$5,"na")</f>
        <v>M</v>
      </c>
      <c r="F145" s="11">
        <f>IF(plotting!$D$7&gt;0,plotting!$D$7,"na")</f>
        <v>180</v>
      </c>
      <c r="G145" s="11">
        <f>IF(plotting!$D$8&gt;0,plotting!$D$8,"na")</f>
        <v>74.599999999999994</v>
      </c>
      <c r="H145" s="11">
        <f>IF(AND(plotting!$D$6&gt;0,plotting!$D$12&gt;0),(plotting!$D$12-plotting!$D$6)/365,"na")</f>
        <v>23.183561643835617</v>
      </c>
      <c r="I145" s="11">
        <f>IF(plotting!$D$18&gt;0,plotting!$D$18,"na")</f>
        <v>18.8</v>
      </c>
      <c r="J145" s="11">
        <f>IF(plotting!$D$19&gt;0,plotting!$D$19,"na")</f>
        <v>66</v>
      </c>
      <c r="K145" s="11">
        <f>IF(plotting!$D$13&gt;0,plotting!$D$13*24,"na")</f>
        <v>9.4666666666666668</v>
      </c>
      <c r="L145" s="12" t="str" cm="1">
        <f t="array" ref="L145">_xlfn.IFS(D145&lt;plotting!$C$32+2.5,"na",AND(D145=plotting!$C$32+2.5,D145&lt;=plotting!$D$32),"sub_25.1",AND(D145=plotting!$C$32+3,D145&lt;=plotting!$D$32),"sub_25.2",AND(D145=plotting!$C$32+3.5,D145&lt;=plotting!$D$32),"sub_25.3",AND(D145=plotting!$C$32+4,D145&lt;=plotting!$D$32),"sub_25.4",AND(D145=plotting!$C$32+4.5,D145&lt;=plotting!$D$32),"sub_25.5",AND(D145=plotting!$C$32+5,D145&lt;plotting!$D$32),"sub_25.6",AND(D145&gt;=plotting!$D$32,D145&lt;plotting!$C$33+2.5),"na",AND(D145=plotting!$C$33+2.5,D145&lt;=plotting!$D$33),"sub_40.1",AND(D145=plotting!$C$33+3,D145&lt;=plotting!$D$33),"sub_40.2",AND(D145=plotting!$C$33+3.5,D145&lt;=plotting!$D$33),"sub_40.3",AND(D145=plotting!$C$33+4,D145&lt;=plotting!$D$33),"sub_40.4",AND(D145=plotting!$C$33+4.5,D145&lt;=plotting!$D$33),"sub_40.5",AND(D145=plotting!$C$33+5,D145&lt;plotting!$D$33),"sub_40.6",AND(D145&gt;=plotting!$D$33,D145&lt;plotting!$C$34+2.5),"na",AND(D145=plotting!$C$34+2.5,D145&lt;=plotting!$D$34),"new_40.1",AND(D145=plotting!$C$34+3,D145&lt;=plotting!$D$34),"new_40.2",AND(D145=plotting!$C$34+3.5,D145&lt;=plotting!$D$34),"new_40.3",AND(D145=plotting!$C$34+4,D145&lt;=plotting!$D$34),"new_40.4",AND(D145=plotting!$C$34+4.5,D145&lt;=plotting!$D$34),"new_40.5",AND(D145=plotting!$C$34+5,D145&lt;plotting!$D$34),"new_40.6",AND(D145&gt;=plotting!$D$34,D145&lt;=plotting!$C$40),"na",AND(D145=plotting!$C$40+0.5,D145&lt;=plotting!$D$40),"max.1",AND(D145=plotting!$C$40+1,D145&lt;=plotting!$D$40),"max.2",AND(D145=plotting!$C$40+1.5,D145&lt;=plotting!$D$40),"max.3",AND(D145=plotting!$C$40+2,D145&lt;=plotting!$D$40),"max.4",AND(D145=plotting!$C$40+2.5,D145&lt;=plotting!$D$40),"max.5",AND(D145=plotting!$C$40+3,D145&lt;=plotting!$D$40),"max.6",AND(D145=plotting!$C$40+3.5,D145&lt;=plotting!$D$40),"max.7",AND(D145=plotting!$C$40+4,D145&lt;=plotting!$D$40),"max.8",AND(D145=plotting!$C$40+4.5,D145&lt;=plotting!$D$40),"max.9",AND(D145=plotting!$C$40+5,D145&lt;=plotting!$D$40),"max.10",AND(D145=plotting!$C$40+5.5,D145&lt;=plotting!$D$40),"max.11",AND(D145=plotting!$C$40+6,D145&lt;=plotting!$D$40),"max.12",AND(D145=plotting!$C$40+6.5,D145&lt;=plotting!$D$40),"max.13",AND(D145=plotting!$C$40+7,D145&lt;=plotting!$D$40),"max.14",AND(D145=plotting!$C$40+7.5,D145&lt;=plotting!$D$40),"max.15",AND(D145=plotting!$C$40+8,D145&lt;=plotting!$D$40),"max.16",AND(D145=plotting!$C$40+8.5,D145&lt;=plotting!$D$40),"max.17",AND(D145=plotting!$C$40+9,D145&lt;=plotting!$D$40),"max.18",AND(D145=plotting!$C$40+9.5,D145&lt;=plotting!$D$40),"max.19",AND(D145=plotting!$C$40+10,D145&lt;=plotting!$D$40),"max.20",AND(D145=plotting!$C$40+10.5,D145&lt;=plotting!$D$40),"max.21",AND(D145=plotting!$C$40+11,D145&lt;=plotting!$D$40),"max.22",AND(D145=plotting!$C$40+11.5,D145&lt;=plotting!$D$40),"max.23",AND(D145=plotting!$C$40+12,D145&lt;=plotting!$D$40),"max.24",AND(D145=plotting!$C$40+12.5,D145&lt;=plotting!$D$40),"max.25",AND(D145=plotting!$C$40+13,D145&lt;=plotting!$D$40),"max.26",AND(D145=plotting!$C$40+13.5,D145&lt;=plotting!$D$40),"max.27",AND(D145=plotting!$C$40+14,D145&lt;=plotting!$D$40),"max.28",AND(D145=plotting!$C$40+14.5,D145&lt;=plotting!$D$40),"max.29",AND(D145=plotting!$C$40+15,D145&lt;=plotting!$D$40),"max.30",AND(D145&gt;plotting!$D$40,D145&lt;=plotting!$C$49),"na",AND(D145=plotting!$C$49+0.5,D145&lt;=plotting!$D$49),"per.1",AND(D145=plotting!$C$49+1,D145&lt;=plotting!$D$49),"per.2",AND(D145=plotting!$C$49+1.5,D145&lt;=plotting!$D$49),"per.3",AND(D145=plotting!$C$49+2,D145&lt;=plotting!$D$49),"per.4",AND(D145=plotting!$C$49+2.5,D145&lt;=plotting!$D$49),"per.5",AND(D145=plotting!$C$49+3,D145&lt;=plotting!$D$49),"per.6",AND(D145=plotting!$C$49+3.5,D145&lt;=plotting!$D$49),"per.7",AND(D145=plotting!$C$49+4,D145&lt;=plotting!$D$49),"per.8",AND(D145=plotting!$C$49+4.5,D145&lt;=plotting!$D$49),"per.9",AND(D145=plotting!$C$49+5,D145&lt;=plotting!$D$49),"per.10",AND(D145=plotting!$C$49+5.5,D145&lt;=plotting!$D$49),"per.11",AND(D145=plotting!$C$49+6,D145&lt;=plotting!$D$49),"per.12",AND(D145=plotting!$C$49+6.5,D145&lt;=plotting!$D$49),"per.13",AND(D145=plotting!$C$49+7,D145&lt;=plotting!$D$49),"per.14",AND(D145=plotting!$C$49+7.5,D145&lt;=plotting!$D$49),"per.15",AND(D145=plotting!$C$49+8,D145&lt;=plotting!$D$49),"per.16",AND(D145=plotting!$C$49+8.5,D145&lt;=plotting!$D$49),"per.17",AND(D145=plotting!$C$49+9,D145&lt;=plotting!$D$49),"per.18",AND(D145=plotting!$C$49+9.5,D145&lt;=plotting!$D$49),"per.19",AND(D145=plotting!$C$49+10,D145&lt;=plotting!$D$49),"per.20",AND(D145=plotting!$C$49+10.5,D145&lt;=plotting!$D$49),"per.21",AND(D145=plotting!$C$49+11,D145&lt;=plotting!$D$49),"per.22",AND(D145=plotting!$C$49+11.5,D145&lt;=plotting!$D$49),"per.23",AND(D145=plotting!$C$49+12,D145&lt;=plotting!$D$49),"per.24",AND(D145=plotting!$C$49+12.5,D145&lt;=plotting!$D$49),"per.25",AND(D145=plotting!$C$49+13,D145&lt;=plotting!$D$49),"per.26",AND(D145=plotting!$C$49+13.5,D145&lt;=plotting!$D$49),"per.27",AND(D145=plotting!$C$49+14,D145&lt;=plotting!$D$49),"per.28",AND(D145=plotting!$C$49+14.5,D145&lt;=plotting!$D$49),"per.29",AND(D145=plotting!$C$49+15,D145&lt;=plotting!$D$49),"per.30",D145&gt;plotting!$D$49,"na")</f>
        <v>na</v>
      </c>
      <c r="M145" s="11" t="str" cm="1">
        <f t="array" ref="M145">_xlfn.IFS(D145&lt;plotting!$C$32+2.5,"na",AND(D145&gt;=plotting!$C$32,D145&lt;plotting!$D$32),plotting!$F$32,AND(D145&gt;=plotting!$D$32,D145&lt;plotting!$C$33+2.5),"na",AND(D145&gt;=plotting!$C$33,D145&lt;plotting!$D$33),plotting!$F$33,AND(D145&gt;=plotting!$D$33,D145&lt;plotting!$C$34+2.5),"na",AND(D145&gt;=plotting!$C$34,D145&lt;plotting!$D$34),plotting!$F$34,AND(D145&gt;=plotting!$D$34,D145&lt;plotting!$I$40),"na",D145=plotting!$I$40,plotting!$J$40,AND(D145&gt;plotting!$I$40,D145&lt;plotting!$I$41,D145&lt;plotting!$D$40),"na",D145=plotting!$I$41,plotting!$J$41,AND(D145&gt;plotting!$I$41,D145&lt;plotting!$I$42,D145&lt;plotting!$D$40),"na",D145=plotting!$I$42,plotting!$J$42,AND(D145&gt;plotting!$I$42,D145&lt;=plotting!$D$40),"na",AND(D145&gt;plotting!$D$40,D145&lt;=plotting!$C$49),"na",AND(D145&gt;plotting!$C$49,D145&lt;=plotting!$D$49),plotting!$E$49,D145&gt;plotting!$D$49,"na")</f>
        <v>na</v>
      </c>
      <c r="N145" s="11" cm="1">
        <f t="array" ref="N145">_xlfn.IFS(D145&lt;plotting!$C$32+2.5,"na",AND(D145&gt;=plotting!$C$32,D145&lt;plotting!$D$32),plotting!$G$32,AND(D145&gt;=plotting!$D$32,D145&lt;plotting!$C$33+2.5),"na",AND(D145&gt;=plotting!$C$33,D145&lt;plotting!$D$33),plotting!$G$33,AND(D145&gt;=plotting!$D$33,D145&lt;plotting!$C$34+2.5),"na",AND(D145&gt;=plotting!$C$34,D145&lt;plotting!$D$34),plotting!$G$34,AND(D145&gt;=plotting!$D$34,D145&lt;=plotting!$C$40),"na",AND(D145&gt;plotting!$C$40,D145&lt;=plotting!$D$40),plotting!$K$40,AND(D145&gt;plotting!$D$40,D145&lt;=plotting!$C$49),"na",AND(D145&gt;plotting!$C$49,D145&lt;=plotting!$F$49),plotting!$G$49,AND(D145&gt;plotting!$F$49,D145&lt;=plotting!$F$50),plotting!$G$50,AND(D145&gt;plotting!$F$50,D145&lt;=plotting!$F$51),plotting!$G$51,AND(D145&gt;plotting!$F$51,D145&lt;=plotting!$F$52),plotting!$G$52,AND(D145&gt;plotting!$F$52,D145&lt;=plotting!$F$53),plotting!$G$53,AND(D145&gt;plotting!$F$53,D145&lt;=plotting!$D$49),plotting!$G$54,D145&gt;plotting!$D$49,"na")</f>
        <v>0</v>
      </c>
      <c r="O145" s="11" t="str">
        <f>IF(AND(D145&gt;plotting!$C$40,D145&lt;=plotting!$D$40),plotting!$H$40,"na")</f>
        <v>na</v>
      </c>
      <c r="P145" t="str">
        <f>IF(AND(D145&gt;plotting!$C$40,D145&lt;=plotting!$D$40),plotting!$L$40,"na")</f>
        <v>na</v>
      </c>
      <c r="Q145" t="str">
        <f>IF(AND(D145&gt;plotting!$C$40,D145&lt;=plotting!$D$40),plotting!$J$43,"na")</f>
        <v>na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35">
      <c r="A146" s="11">
        <f>IF(plotting!$D$4&gt;0,plotting!$D$4,"na")</f>
        <v>5</v>
      </c>
      <c r="B146" s="11" t="str">
        <f>IF(plotting!$D$10&gt;0,plotting!$D$10,"na")</f>
        <v>idr4000_h24</v>
      </c>
      <c r="C146" s="11" t="str">
        <f>IF(plotting!$D$11&gt;0,plotting!$D$11,"na")</f>
        <v>t1</v>
      </c>
      <c r="D146" s="11">
        <v>72.5</v>
      </c>
      <c r="E146" s="11" t="str">
        <f>IF(plotting!$D$5&gt;0,plotting!$D$5,"na")</f>
        <v>M</v>
      </c>
      <c r="F146" s="11">
        <f>IF(plotting!$D$7&gt;0,plotting!$D$7,"na")</f>
        <v>180</v>
      </c>
      <c r="G146" s="11">
        <f>IF(plotting!$D$8&gt;0,plotting!$D$8,"na")</f>
        <v>74.599999999999994</v>
      </c>
      <c r="H146" s="11">
        <f>IF(AND(plotting!$D$6&gt;0,plotting!$D$12&gt;0),(plotting!$D$12-plotting!$D$6)/365,"na")</f>
        <v>23.183561643835617</v>
      </c>
      <c r="I146" s="11">
        <f>IF(plotting!$D$18&gt;0,plotting!$D$18,"na")</f>
        <v>18.8</v>
      </c>
      <c r="J146" s="11">
        <f>IF(plotting!$D$19&gt;0,plotting!$D$19,"na")</f>
        <v>66</v>
      </c>
      <c r="K146" s="11">
        <f>IF(plotting!$D$13&gt;0,plotting!$D$13*24,"na")</f>
        <v>9.4666666666666668</v>
      </c>
      <c r="L146" s="12" t="str" cm="1">
        <f t="array" ref="L146">_xlfn.IFS(D146&lt;plotting!$C$32+2.5,"na",AND(D146=plotting!$C$32+2.5,D146&lt;=plotting!$D$32),"sub_25.1",AND(D146=plotting!$C$32+3,D146&lt;=plotting!$D$32),"sub_25.2",AND(D146=plotting!$C$32+3.5,D146&lt;=plotting!$D$32),"sub_25.3",AND(D146=plotting!$C$32+4,D146&lt;=plotting!$D$32),"sub_25.4",AND(D146=plotting!$C$32+4.5,D146&lt;=plotting!$D$32),"sub_25.5",AND(D146=plotting!$C$32+5,D146&lt;plotting!$D$32),"sub_25.6",AND(D146&gt;=plotting!$D$32,D146&lt;plotting!$C$33+2.5),"na",AND(D146=plotting!$C$33+2.5,D146&lt;=plotting!$D$33),"sub_40.1",AND(D146=plotting!$C$33+3,D146&lt;=plotting!$D$33),"sub_40.2",AND(D146=plotting!$C$33+3.5,D146&lt;=plotting!$D$33),"sub_40.3",AND(D146=plotting!$C$33+4,D146&lt;=plotting!$D$33),"sub_40.4",AND(D146=plotting!$C$33+4.5,D146&lt;=plotting!$D$33),"sub_40.5",AND(D146=plotting!$C$33+5,D146&lt;plotting!$D$33),"sub_40.6",AND(D146&gt;=plotting!$D$33,D146&lt;plotting!$C$34+2.5),"na",AND(D146=plotting!$C$34+2.5,D146&lt;=plotting!$D$34),"new_40.1",AND(D146=plotting!$C$34+3,D146&lt;=plotting!$D$34),"new_40.2",AND(D146=plotting!$C$34+3.5,D146&lt;=plotting!$D$34),"new_40.3",AND(D146=plotting!$C$34+4,D146&lt;=plotting!$D$34),"new_40.4",AND(D146=plotting!$C$34+4.5,D146&lt;=plotting!$D$34),"new_40.5",AND(D146=plotting!$C$34+5,D146&lt;plotting!$D$34),"new_40.6",AND(D146&gt;=plotting!$D$34,D146&lt;=plotting!$C$40),"na",AND(D146=plotting!$C$40+0.5,D146&lt;=plotting!$D$40),"max.1",AND(D146=plotting!$C$40+1,D146&lt;=plotting!$D$40),"max.2",AND(D146=plotting!$C$40+1.5,D146&lt;=plotting!$D$40),"max.3",AND(D146=plotting!$C$40+2,D146&lt;=plotting!$D$40),"max.4",AND(D146=plotting!$C$40+2.5,D146&lt;=plotting!$D$40),"max.5",AND(D146=plotting!$C$40+3,D146&lt;=plotting!$D$40),"max.6",AND(D146=plotting!$C$40+3.5,D146&lt;=plotting!$D$40),"max.7",AND(D146=plotting!$C$40+4,D146&lt;=plotting!$D$40),"max.8",AND(D146=plotting!$C$40+4.5,D146&lt;=plotting!$D$40),"max.9",AND(D146=plotting!$C$40+5,D146&lt;=plotting!$D$40),"max.10",AND(D146=plotting!$C$40+5.5,D146&lt;=plotting!$D$40),"max.11",AND(D146=plotting!$C$40+6,D146&lt;=plotting!$D$40),"max.12",AND(D146=plotting!$C$40+6.5,D146&lt;=plotting!$D$40),"max.13",AND(D146=plotting!$C$40+7,D146&lt;=plotting!$D$40),"max.14",AND(D146=plotting!$C$40+7.5,D146&lt;=plotting!$D$40),"max.15",AND(D146=plotting!$C$40+8,D146&lt;=plotting!$D$40),"max.16",AND(D146=plotting!$C$40+8.5,D146&lt;=plotting!$D$40),"max.17",AND(D146=plotting!$C$40+9,D146&lt;=plotting!$D$40),"max.18",AND(D146=plotting!$C$40+9.5,D146&lt;=plotting!$D$40),"max.19",AND(D146=plotting!$C$40+10,D146&lt;=plotting!$D$40),"max.20",AND(D146=plotting!$C$40+10.5,D146&lt;=plotting!$D$40),"max.21",AND(D146=plotting!$C$40+11,D146&lt;=plotting!$D$40),"max.22",AND(D146=plotting!$C$40+11.5,D146&lt;=plotting!$D$40),"max.23",AND(D146=plotting!$C$40+12,D146&lt;=plotting!$D$40),"max.24",AND(D146=plotting!$C$40+12.5,D146&lt;=plotting!$D$40),"max.25",AND(D146=plotting!$C$40+13,D146&lt;=plotting!$D$40),"max.26",AND(D146=plotting!$C$40+13.5,D146&lt;=plotting!$D$40),"max.27",AND(D146=plotting!$C$40+14,D146&lt;=plotting!$D$40),"max.28",AND(D146=plotting!$C$40+14.5,D146&lt;=plotting!$D$40),"max.29",AND(D146=plotting!$C$40+15,D146&lt;=plotting!$D$40),"max.30",AND(D146&gt;plotting!$D$40,D146&lt;=plotting!$C$49),"na",AND(D146=plotting!$C$49+0.5,D146&lt;=plotting!$D$49),"per.1",AND(D146=plotting!$C$49+1,D146&lt;=plotting!$D$49),"per.2",AND(D146=plotting!$C$49+1.5,D146&lt;=plotting!$D$49),"per.3",AND(D146=plotting!$C$49+2,D146&lt;=plotting!$D$49),"per.4",AND(D146=plotting!$C$49+2.5,D146&lt;=plotting!$D$49),"per.5",AND(D146=plotting!$C$49+3,D146&lt;=plotting!$D$49),"per.6",AND(D146=plotting!$C$49+3.5,D146&lt;=plotting!$D$49),"per.7",AND(D146=plotting!$C$49+4,D146&lt;=plotting!$D$49),"per.8",AND(D146=plotting!$C$49+4.5,D146&lt;=plotting!$D$49),"per.9",AND(D146=plotting!$C$49+5,D146&lt;=plotting!$D$49),"per.10",AND(D146=plotting!$C$49+5.5,D146&lt;=plotting!$D$49),"per.11",AND(D146=plotting!$C$49+6,D146&lt;=plotting!$D$49),"per.12",AND(D146=plotting!$C$49+6.5,D146&lt;=plotting!$D$49),"per.13",AND(D146=plotting!$C$49+7,D146&lt;=plotting!$D$49),"per.14",AND(D146=plotting!$C$49+7.5,D146&lt;=plotting!$D$49),"per.15",AND(D146=plotting!$C$49+8,D146&lt;=plotting!$D$49),"per.16",AND(D146=plotting!$C$49+8.5,D146&lt;=plotting!$D$49),"per.17",AND(D146=plotting!$C$49+9,D146&lt;=plotting!$D$49),"per.18",AND(D146=plotting!$C$49+9.5,D146&lt;=plotting!$D$49),"per.19",AND(D146=plotting!$C$49+10,D146&lt;=plotting!$D$49),"per.20",AND(D146=plotting!$C$49+10.5,D146&lt;=plotting!$D$49),"per.21",AND(D146=plotting!$C$49+11,D146&lt;=plotting!$D$49),"per.22",AND(D146=plotting!$C$49+11.5,D146&lt;=plotting!$D$49),"per.23",AND(D146=plotting!$C$49+12,D146&lt;=plotting!$D$49),"per.24",AND(D146=plotting!$C$49+12.5,D146&lt;=plotting!$D$49),"per.25",AND(D146=plotting!$C$49+13,D146&lt;=plotting!$D$49),"per.26",AND(D146=plotting!$C$49+13.5,D146&lt;=plotting!$D$49),"per.27",AND(D146=plotting!$C$49+14,D146&lt;=plotting!$D$49),"per.28",AND(D146=plotting!$C$49+14.5,D146&lt;=plotting!$D$49),"per.29",AND(D146=plotting!$C$49+15,D146&lt;=plotting!$D$49),"per.30",D146&gt;plotting!$D$49,"na")</f>
        <v>na</v>
      </c>
      <c r="M146" s="11" t="str" cm="1">
        <f t="array" ref="M146">_xlfn.IFS(D146&lt;plotting!$C$32+2.5,"na",AND(D146&gt;=plotting!$C$32,D146&lt;plotting!$D$32),plotting!$F$32,AND(D146&gt;=plotting!$D$32,D146&lt;plotting!$C$33+2.5),"na",AND(D146&gt;=plotting!$C$33,D146&lt;plotting!$D$33),plotting!$F$33,AND(D146&gt;=plotting!$D$33,D146&lt;plotting!$C$34+2.5),"na",AND(D146&gt;=plotting!$C$34,D146&lt;plotting!$D$34),plotting!$F$34,AND(D146&gt;=plotting!$D$34,D146&lt;plotting!$I$40),"na",D146=plotting!$I$40,plotting!$J$40,AND(D146&gt;plotting!$I$40,D146&lt;plotting!$I$41,D146&lt;plotting!$D$40),"na",D146=plotting!$I$41,plotting!$J$41,AND(D146&gt;plotting!$I$41,D146&lt;plotting!$I$42,D146&lt;plotting!$D$40),"na",D146=plotting!$I$42,plotting!$J$42,AND(D146&gt;plotting!$I$42,D146&lt;=plotting!$D$40),"na",AND(D146&gt;plotting!$D$40,D146&lt;=plotting!$C$49),"na",AND(D146&gt;plotting!$C$49,D146&lt;=plotting!$D$49),plotting!$E$49,D146&gt;plotting!$D$49,"na")</f>
        <v>na</v>
      </c>
      <c r="N146" s="11" cm="1">
        <f t="array" ref="N146">_xlfn.IFS(D146&lt;plotting!$C$32+2.5,"na",AND(D146&gt;=plotting!$C$32,D146&lt;plotting!$D$32),plotting!$G$32,AND(D146&gt;=plotting!$D$32,D146&lt;plotting!$C$33+2.5),"na",AND(D146&gt;=plotting!$C$33,D146&lt;plotting!$D$33),plotting!$G$33,AND(D146&gt;=plotting!$D$33,D146&lt;plotting!$C$34+2.5),"na",AND(D146&gt;=plotting!$C$34,D146&lt;plotting!$D$34),plotting!$G$34,AND(D146&gt;=plotting!$D$34,D146&lt;=plotting!$C$40),"na",AND(D146&gt;plotting!$C$40,D146&lt;=plotting!$D$40),plotting!$K$40,AND(D146&gt;plotting!$D$40,D146&lt;=plotting!$C$49),"na",AND(D146&gt;plotting!$C$49,D146&lt;=plotting!$F$49),plotting!$G$49,AND(D146&gt;plotting!$F$49,D146&lt;=plotting!$F$50),plotting!$G$50,AND(D146&gt;plotting!$F$50,D146&lt;=plotting!$F$51),plotting!$G$51,AND(D146&gt;plotting!$F$51,D146&lt;=plotting!$F$52),plotting!$G$52,AND(D146&gt;plotting!$F$52,D146&lt;=plotting!$F$53),plotting!$G$53,AND(D146&gt;plotting!$F$53,D146&lt;=plotting!$D$49),plotting!$G$54,D146&gt;plotting!$D$49,"na")</f>
        <v>0</v>
      </c>
      <c r="O146" s="11" t="str">
        <f>IF(AND(D146&gt;plotting!$C$40,D146&lt;=plotting!$D$40),plotting!$H$40,"na")</f>
        <v>na</v>
      </c>
      <c r="P146" t="str">
        <f>IF(AND(D146&gt;plotting!$C$40,D146&lt;=plotting!$D$40),plotting!$L$40,"na")</f>
        <v>na</v>
      </c>
      <c r="Q146" t="str">
        <f>IF(AND(D146&gt;plotting!$C$40,D146&lt;=plotting!$D$40),plotting!$J$43,"na")</f>
        <v>na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35">
      <c r="A147" s="11">
        <f>IF(plotting!$D$4&gt;0,plotting!$D$4,"na")</f>
        <v>5</v>
      </c>
      <c r="B147" s="11" t="str">
        <f>IF(plotting!$D$10&gt;0,plotting!$D$10,"na")</f>
        <v>idr4000_h24</v>
      </c>
      <c r="C147" s="11" t="str">
        <f>IF(plotting!$D$11&gt;0,plotting!$D$11,"na")</f>
        <v>t1</v>
      </c>
      <c r="D147" s="11">
        <v>73</v>
      </c>
      <c r="E147" s="11" t="str">
        <f>IF(plotting!$D$5&gt;0,plotting!$D$5,"na")</f>
        <v>M</v>
      </c>
      <c r="F147" s="11">
        <f>IF(plotting!$D$7&gt;0,plotting!$D$7,"na")</f>
        <v>180</v>
      </c>
      <c r="G147" s="11">
        <f>IF(plotting!$D$8&gt;0,plotting!$D$8,"na")</f>
        <v>74.599999999999994</v>
      </c>
      <c r="H147" s="11">
        <f>IF(AND(plotting!$D$6&gt;0,plotting!$D$12&gt;0),(plotting!$D$12-plotting!$D$6)/365,"na")</f>
        <v>23.183561643835617</v>
      </c>
      <c r="I147" s="11">
        <f>IF(plotting!$D$18&gt;0,plotting!$D$18,"na")</f>
        <v>18.8</v>
      </c>
      <c r="J147" s="11">
        <f>IF(plotting!$D$19&gt;0,plotting!$D$19,"na")</f>
        <v>66</v>
      </c>
      <c r="K147" s="11">
        <f>IF(plotting!$D$13&gt;0,plotting!$D$13*24,"na")</f>
        <v>9.4666666666666668</v>
      </c>
      <c r="L147" s="12" t="str" cm="1">
        <f t="array" ref="L147">_xlfn.IFS(D147&lt;plotting!$C$32+2.5,"na",AND(D147=plotting!$C$32+2.5,D147&lt;=plotting!$D$32),"sub_25.1",AND(D147=plotting!$C$32+3,D147&lt;=plotting!$D$32),"sub_25.2",AND(D147=plotting!$C$32+3.5,D147&lt;=plotting!$D$32),"sub_25.3",AND(D147=plotting!$C$32+4,D147&lt;=plotting!$D$32),"sub_25.4",AND(D147=plotting!$C$32+4.5,D147&lt;=plotting!$D$32),"sub_25.5",AND(D147=plotting!$C$32+5,D147&lt;plotting!$D$32),"sub_25.6",AND(D147&gt;=plotting!$D$32,D147&lt;plotting!$C$33+2.5),"na",AND(D147=plotting!$C$33+2.5,D147&lt;=plotting!$D$33),"sub_40.1",AND(D147=plotting!$C$33+3,D147&lt;=plotting!$D$33),"sub_40.2",AND(D147=plotting!$C$33+3.5,D147&lt;=plotting!$D$33),"sub_40.3",AND(D147=plotting!$C$33+4,D147&lt;=plotting!$D$33),"sub_40.4",AND(D147=plotting!$C$33+4.5,D147&lt;=plotting!$D$33),"sub_40.5",AND(D147=plotting!$C$33+5,D147&lt;plotting!$D$33),"sub_40.6",AND(D147&gt;=plotting!$D$33,D147&lt;plotting!$C$34+2.5),"na",AND(D147=plotting!$C$34+2.5,D147&lt;=plotting!$D$34),"new_40.1",AND(D147=plotting!$C$34+3,D147&lt;=plotting!$D$34),"new_40.2",AND(D147=plotting!$C$34+3.5,D147&lt;=plotting!$D$34),"new_40.3",AND(D147=plotting!$C$34+4,D147&lt;=plotting!$D$34),"new_40.4",AND(D147=plotting!$C$34+4.5,D147&lt;=plotting!$D$34),"new_40.5",AND(D147=plotting!$C$34+5,D147&lt;plotting!$D$34),"new_40.6",AND(D147&gt;=plotting!$D$34,D147&lt;=plotting!$C$40),"na",AND(D147=plotting!$C$40+0.5,D147&lt;=plotting!$D$40),"max.1",AND(D147=plotting!$C$40+1,D147&lt;=plotting!$D$40),"max.2",AND(D147=plotting!$C$40+1.5,D147&lt;=plotting!$D$40),"max.3",AND(D147=plotting!$C$40+2,D147&lt;=plotting!$D$40),"max.4",AND(D147=plotting!$C$40+2.5,D147&lt;=plotting!$D$40),"max.5",AND(D147=plotting!$C$40+3,D147&lt;=plotting!$D$40),"max.6",AND(D147=plotting!$C$40+3.5,D147&lt;=plotting!$D$40),"max.7",AND(D147=plotting!$C$40+4,D147&lt;=plotting!$D$40),"max.8",AND(D147=plotting!$C$40+4.5,D147&lt;=plotting!$D$40),"max.9",AND(D147=plotting!$C$40+5,D147&lt;=plotting!$D$40),"max.10",AND(D147=plotting!$C$40+5.5,D147&lt;=plotting!$D$40),"max.11",AND(D147=plotting!$C$40+6,D147&lt;=plotting!$D$40),"max.12",AND(D147=plotting!$C$40+6.5,D147&lt;=plotting!$D$40),"max.13",AND(D147=plotting!$C$40+7,D147&lt;=plotting!$D$40),"max.14",AND(D147=plotting!$C$40+7.5,D147&lt;=plotting!$D$40),"max.15",AND(D147=plotting!$C$40+8,D147&lt;=plotting!$D$40),"max.16",AND(D147=plotting!$C$40+8.5,D147&lt;=plotting!$D$40),"max.17",AND(D147=plotting!$C$40+9,D147&lt;=plotting!$D$40),"max.18",AND(D147=plotting!$C$40+9.5,D147&lt;=plotting!$D$40),"max.19",AND(D147=plotting!$C$40+10,D147&lt;=plotting!$D$40),"max.20",AND(D147=plotting!$C$40+10.5,D147&lt;=plotting!$D$40),"max.21",AND(D147=plotting!$C$40+11,D147&lt;=plotting!$D$40),"max.22",AND(D147=plotting!$C$40+11.5,D147&lt;=plotting!$D$40),"max.23",AND(D147=plotting!$C$40+12,D147&lt;=plotting!$D$40),"max.24",AND(D147=plotting!$C$40+12.5,D147&lt;=plotting!$D$40),"max.25",AND(D147=plotting!$C$40+13,D147&lt;=plotting!$D$40),"max.26",AND(D147=plotting!$C$40+13.5,D147&lt;=plotting!$D$40),"max.27",AND(D147=plotting!$C$40+14,D147&lt;=plotting!$D$40),"max.28",AND(D147=plotting!$C$40+14.5,D147&lt;=plotting!$D$40),"max.29",AND(D147=plotting!$C$40+15,D147&lt;=plotting!$D$40),"max.30",AND(D147&gt;plotting!$D$40,D147&lt;=plotting!$C$49),"na",AND(D147=plotting!$C$49+0.5,D147&lt;=plotting!$D$49),"per.1",AND(D147=plotting!$C$49+1,D147&lt;=plotting!$D$49),"per.2",AND(D147=plotting!$C$49+1.5,D147&lt;=plotting!$D$49),"per.3",AND(D147=plotting!$C$49+2,D147&lt;=plotting!$D$49),"per.4",AND(D147=plotting!$C$49+2.5,D147&lt;=plotting!$D$49),"per.5",AND(D147=plotting!$C$49+3,D147&lt;=plotting!$D$49),"per.6",AND(D147=plotting!$C$49+3.5,D147&lt;=plotting!$D$49),"per.7",AND(D147=plotting!$C$49+4,D147&lt;=plotting!$D$49),"per.8",AND(D147=plotting!$C$49+4.5,D147&lt;=plotting!$D$49),"per.9",AND(D147=plotting!$C$49+5,D147&lt;=plotting!$D$49),"per.10",AND(D147=plotting!$C$49+5.5,D147&lt;=plotting!$D$49),"per.11",AND(D147=plotting!$C$49+6,D147&lt;=plotting!$D$49),"per.12",AND(D147=plotting!$C$49+6.5,D147&lt;=plotting!$D$49),"per.13",AND(D147=plotting!$C$49+7,D147&lt;=plotting!$D$49),"per.14",AND(D147=plotting!$C$49+7.5,D147&lt;=plotting!$D$49),"per.15",AND(D147=plotting!$C$49+8,D147&lt;=plotting!$D$49),"per.16",AND(D147=plotting!$C$49+8.5,D147&lt;=plotting!$D$49),"per.17",AND(D147=plotting!$C$49+9,D147&lt;=plotting!$D$49),"per.18",AND(D147=plotting!$C$49+9.5,D147&lt;=plotting!$D$49),"per.19",AND(D147=plotting!$C$49+10,D147&lt;=plotting!$D$49),"per.20",AND(D147=plotting!$C$49+10.5,D147&lt;=plotting!$D$49),"per.21",AND(D147=plotting!$C$49+11,D147&lt;=plotting!$D$49),"per.22",AND(D147=plotting!$C$49+11.5,D147&lt;=plotting!$D$49),"per.23",AND(D147=plotting!$C$49+12,D147&lt;=plotting!$D$49),"per.24",AND(D147=plotting!$C$49+12.5,D147&lt;=plotting!$D$49),"per.25",AND(D147=plotting!$C$49+13,D147&lt;=plotting!$D$49),"per.26",AND(D147=plotting!$C$49+13.5,D147&lt;=plotting!$D$49),"per.27",AND(D147=plotting!$C$49+14,D147&lt;=plotting!$D$49),"per.28",AND(D147=plotting!$C$49+14.5,D147&lt;=plotting!$D$49),"per.29",AND(D147=plotting!$C$49+15,D147&lt;=plotting!$D$49),"per.30",D147&gt;plotting!$D$49,"na")</f>
        <v>na</v>
      </c>
      <c r="M147" s="11" t="str" cm="1">
        <f t="array" ref="M147">_xlfn.IFS(D147&lt;plotting!$C$32+2.5,"na",AND(D147&gt;=plotting!$C$32,D147&lt;plotting!$D$32),plotting!$F$32,AND(D147&gt;=plotting!$D$32,D147&lt;plotting!$C$33+2.5),"na",AND(D147&gt;=plotting!$C$33,D147&lt;plotting!$D$33),plotting!$F$33,AND(D147&gt;=plotting!$D$33,D147&lt;plotting!$C$34+2.5),"na",AND(D147&gt;=plotting!$C$34,D147&lt;plotting!$D$34),plotting!$F$34,AND(D147&gt;=plotting!$D$34,D147&lt;plotting!$I$40),"na",D147=plotting!$I$40,plotting!$J$40,AND(D147&gt;plotting!$I$40,D147&lt;plotting!$I$41,D147&lt;plotting!$D$40),"na",D147=plotting!$I$41,plotting!$J$41,AND(D147&gt;plotting!$I$41,D147&lt;plotting!$I$42,D147&lt;plotting!$D$40),"na",D147=plotting!$I$42,plotting!$J$42,AND(D147&gt;plotting!$I$42,D147&lt;=plotting!$D$40),"na",AND(D147&gt;plotting!$D$40,D147&lt;=plotting!$C$49),"na",AND(D147&gt;plotting!$C$49,D147&lt;=plotting!$D$49),plotting!$E$49,D147&gt;plotting!$D$49,"na")</f>
        <v>na</v>
      </c>
      <c r="N147" s="11" cm="1">
        <f t="array" ref="N147">_xlfn.IFS(D147&lt;plotting!$C$32+2.5,"na",AND(D147&gt;=plotting!$C$32,D147&lt;plotting!$D$32),plotting!$G$32,AND(D147&gt;=plotting!$D$32,D147&lt;plotting!$C$33+2.5),"na",AND(D147&gt;=plotting!$C$33,D147&lt;plotting!$D$33),plotting!$G$33,AND(D147&gt;=plotting!$D$33,D147&lt;plotting!$C$34+2.5),"na",AND(D147&gt;=plotting!$C$34,D147&lt;plotting!$D$34),plotting!$G$34,AND(D147&gt;=plotting!$D$34,D147&lt;=plotting!$C$40),"na",AND(D147&gt;plotting!$C$40,D147&lt;=plotting!$D$40),plotting!$K$40,AND(D147&gt;plotting!$D$40,D147&lt;=plotting!$C$49),"na",AND(D147&gt;plotting!$C$49,D147&lt;=plotting!$F$49),plotting!$G$49,AND(D147&gt;plotting!$F$49,D147&lt;=plotting!$F$50),plotting!$G$50,AND(D147&gt;plotting!$F$50,D147&lt;=plotting!$F$51),plotting!$G$51,AND(D147&gt;plotting!$F$51,D147&lt;=plotting!$F$52),plotting!$G$52,AND(D147&gt;plotting!$F$52,D147&lt;=plotting!$F$53),plotting!$G$53,AND(D147&gt;plotting!$F$53,D147&lt;=plotting!$D$49),plotting!$G$54,D147&gt;plotting!$D$49,"na")</f>
        <v>0</v>
      </c>
      <c r="O147" s="11" t="str">
        <f>IF(AND(D147&gt;plotting!$C$40,D147&lt;=plotting!$D$40),plotting!$H$40,"na")</f>
        <v>na</v>
      </c>
      <c r="P147" t="str">
        <f>IF(AND(D147&gt;plotting!$C$40,D147&lt;=plotting!$D$40),plotting!$L$40,"na")</f>
        <v>na</v>
      </c>
      <c r="Q147" t="str">
        <f>IF(AND(D147&gt;plotting!$C$40,D147&lt;=plotting!$D$40),plotting!$J$43,"na")</f>
        <v>na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35">
      <c r="A148" s="11">
        <f>IF(plotting!$D$4&gt;0,plotting!$D$4,"na")</f>
        <v>5</v>
      </c>
      <c r="B148" s="11" t="str">
        <f>IF(plotting!$D$10&gt;0,plotting!$D$10,"na")</f>
        <v>idr4000_h24</v>
      </c>
      <c r="C148" s="11" t="str">
        <f>IF(plotting!$D$11&gt;0,plotting!$D$11,"na")</f>
        <v>t1</v>
      </c>
      <c r="D148" s="11">
        <v>73.5</v>
      </c>
      <c r="E148" s="11" t="str">
        <f>IF(plotting!$D$5&gt;0,plotting!$D$5,"na")</f>
        <v>M</v>
      </c>
      <c r="F148" s="11">
        <f>IF(plotting!$D$7&gt;0,plotting!$D$7,"na")</f>
        <v>180</v>
      </c>
      <c r="G148" s="11">
        <f>IF(plotting!$D$8&gt;0,plotting!$D$8,"na")</f>
        <v>74.599999999999994</v>
      </c>
      <c r="H148" s="11">
        <f>IF(AND(plotting!$D$6&gt;0,plotting!$D$12&gt;0),(plotting!$D$12-plotting!$D$6)/365,"na")</f>
        <v>23.183561643835617</v>
      </c>
      <c r="I148" s="11">
        <f>IF(plotting!$D$18&gt;0,plotting!$D$18,"na")</f>
        <v>18.8</v>
      </c>
      <c r="J148" s="11">
        <f>IF(plotting!$D$19&gt;0,plotting!$D$19,"na")</f>
        <v>66</v>
      </c>
      <c r="K148" s="11">
        <f>IF(plotting!$D$13&gt;0,plotting!$D$13*24,"na")</f>
        <v>9.4666666666666668</v>
      </c>
      <c r="L148" s="12" t="str" cm="1">
        <f t="array" ref="L148">_xlfn.IFS(D148&lt;plotting!$C$32+2.5,"na",AND(D148=plotting!$C$32+2.5,D148&lt;=plotting!$D$32),"sub_25.1",AND(D148=plotting!$C$32+3,D148&lt;=plotting!$D$32),"sub_25.2",AND(D148=plotting!$C$32+3.5,D148&lt;=plotting!$D$32),"sub_25.3",AND(D148=plotting!$C$32+4,D148&lt;=plotting!$D$32),"sub_25.4",AND(D148=plotting!$C$32+4.5,D148&lt;=plotting!$D$32),"sub_25.5",AND(D148=plotting!$C$32+5,D148&lt;plotting!$D$32),"sub_25.6",AND(D148&gt;=plotting!$D$32,D148&lt;plotting!$C$33+2.5),"na",AND(D148=plotting!$C$33+2.5,D148&lt;=plotting!$D$33),"sub_40.1",AND(D148=plotting!$C$33+3,D148&lt;=plotting!$D$33),"sub_40.2",AND(D148=plotting!$C$33+3.5,D148&lt;=plotting!$D$33),"sub_40.3",AND(D148=plotting!$C$33+4,D148&lt;=plotting!$D$33),"sub_40.4",AND(D148=plotting!$C$33+4.5,D148&lt;=plotting!$D$33),"sub_40.5",AND(D148=plotting!$C$33+5,D148&lt;plotting!$D$33),"sub_40.6",AND(D148&gt;=plotting!$D$33,D148&lt;plotting!$C$34+2.5),"na",AND(D148=plotting!$C$34+2.5,D148&lt;=plotting!$D$34),"new_40.1",AND(D148=plotting!$C$34+3,D148&lt;=plotting!$D$34),"new_40.2",AND(D148=plotting!$C$34+3.5,D148&lt;=plotting!$D$34),"new_40.3",AND(D148=plotting!$C$34+4,D148&lt;=plotting!$D$34),"new_40.4",AND(D148=plotting!$C$34+4.5,D148&lt;=plotting!$D$34),"new_40.5",AND(D148=plotting!$C$34+5,D148&lt;plotting!$D$34),"new_40.6",AND(D148&gt;=plotting!$D$34,D148&lt;=plotting!$C$40),"na",AND(D148=plotting!$C$40+0.5,D148&lt;=plotting!$D$40),"max.1",AND(D148=plotting!$C$40+1,D148&lt;=plotting!$D$40),"max.2",AND(D148=plotting!$C$40+1.5,D148&lt;=plotting!$D$40),"max.3",AND(D148=plotting!$C$40+2,D148&lt;=plotting!$D$40),"max.4",AND(D148=plotting!$C$40+2.5,D148&lt;=plotting!$D$40),"max.5",AND(D148=plotting!$C$40+3,D148&lt;=plotting!$D$40),"max.6",AND(D148=plotting!$C$40+3.5,D148&lt;=plotting!$D$40),"max.7",AND(D148=plotting!$C$40+4,D148&lt;=plotting!$D$40),"max.8",AND(D148=plotting!$C$40+4.5,D148&lt;=plotting!$D$40),"max.9",AND(D148=plotting!$C$40+5,D148&lt;=plotting!$D$40),"max.10",AND(D148=plotting!$C$40+5.5,D148&lt;=plotting!$D$40),"max.11",AND(D148=plotting!$C$40+6,D148&lt;=plotting!$D$40),"max.12",AND(D148=plotting!$C$40+6.5,D148&lt;=plotting!$D$40),"max.13",AND(D148=plotting!$C$40+7,D148&lt;=plotting!$D$40),"max.14",AND(D148=plotting!$C$40+7.5,D148&lt;=plotting!$D$40),"max.15",AND(D148=plotting!$C$40+8,D148&lt;=plotting!$D$40),"max.16",AND(D148=plotting!$C$40+8.5,D148&lt;=plotting!$D$40),"max.17",AND(D148=plotting!$C$40+9,D148&lt;=plotting!$D$40),"max.18",AND(D148=plotting!$C$40+9.5,D148&lt;=plotting!$D$40),"max.19",AND(D148=plotting!$C$40+10,D148&lt;=plotting!$D$40),"max.20",AND(D148=plotting!$C$40+10.5,D148&lt;=plotting!$D$40),"max.21",AND(D148=plotting!$C$40+11,D148&lt;=plotting!$D$40),"max.22",AND(D148=plotting!$C$40+11.5,D148&lt;=plotting!$D$40),"max.23",AND(D148=plotting!$C$40+12,D148&lt;=plotting!$D$40),"max.24",AND(D148=plotting!$C$40+12.5,D148&lt;=plotting!$D$40),"max.25",AND(D148=plotting!$C$40+13,D148&lt;=plotting!$D$40),"max.26",AND(D148=plotting!$C$40+13.5,D148&lt;=plotting!$D$40),"max.27",AND(D148=plotting!$C$40+14,D148&lt;=plotting!$D$40),"max.28",AND(D148=plotting!$C$40+14.5,D148&lt;=plotting!$D$40),"max.29",AND(D148=plotting!$C$40+15,D148&lt;=plotting!$D$40),"max.30",AND(D148&gt;plotting!$D$40,D148&lt;=plotting!$C$49),"na",AND(D148=plotting!$C$49+0.5,D148&lt;=plotting!$D$49),"per.1",AND(D148=plotting!$C$49+1,D148&lt;=plotting!$D$49),"per.2",AND(D148=plotting!$C$49+1.5,D148&lt;=plotting!$D$49),"per.3",AND(D148=plotting!$C$49+2,D148&lt;=plotting!$D$49),"per.4",AND(D148=plotting!$C$49+2.5,D148&lt;=plotting!$D$49),"per.5",AND(D148=plotting!$C$49+3,D148&lt;=plotting!$D$49),"per.6",AND(D148=plotting!$C$49+3.5,D148&lt;=plotting!$D$49),"per.7",AND(D148=plotting!$C$49+4,D148&lt;=plotting!$D$49),"per.8",AND(D148=plotting!$C$49+4.5,D148&lt;=plotting!$D$49),"per.9",AND(D148=plotting!$C$49+5,D148&lt;=plotting!$D$49),"per.10",AND(D148=plotting!$C$49+5.5,D148&lt;=plotting!$D$49),"per.11",AND(D148=plotting!$C$49+6,D148&lt;=plotting!$D$49),"per.12",AND(D148=plotting!$C$49+6.5,D148&lt;=plotting!$D$49),"per.13",AND(D148=plotting!$C$49+7,D148&lt;=plotting!$D$49),"per.14",AND(D148=plotting!$C$49+7.5,D148&lt;=plotting!$D$49),"per.15",AND(D148=plotting!$C$49+8,D148&lt;=plotting!$D$49),"per.16",AND(D148=plotting!$C$49+8.5,D148&lt;=plotting!$D$49),"per.17",AND(D148=plotting!$C$49+9,D148&lt;=plotting!$D$49),"per.18",AND(D148=plotting!$C$49+9.5,D148&lt;=plotting!$D$49),"per.19",AND(D148=plotting!$C$49+10,D148&lt;=plotting!$D$49),"per.20",AND(D148=plotting!$C$49+10.5,D148&lt;=plotting!$D$49),"per.21",AND(D148=plotting!$C$49+11,D148&lt;=plotting!$D$49),"per.22",AND(D148=plotting!$C$49+11.5,D148&lt;=plotting!$D$49),"per.23",AND(D148=plotting!$C$49+12,D148&lt;=plotting!$D$49),"per.24",AND(D148=plotting!$C$49+12.5,D148&lt;=plotting!$D$49),"per.25",AND(D148=plotting!$C$49+13,D148&lt;=plotting!$D$49),"per.26",AND(D148=plotting!$C$49+13.5,D148&lt;=plotting!$D$49),"per.27",AND(D148=plotting!$C$49+14,D148&lt;=plotting!$D$49),"per.28",AND(D148=plotting!$C$49+14.5,D148&lt;=plotting!$D$49),"per.29",AND(D148=plotting!$C$49+15,D148&lt;=plotting!$D$49),"per.30",D148&gt;plotting!$D$49,"na")</f>
        <v>na</v>
      </c>
      <c r="M148" s="11" t="str" cm="1">
        <f t="array" ref="M148">_xlfn.IFS(D148&lt;plotting!$C$32+2.5,"na",AND(D148&gt;=plotting!$C$32,D148&lt;plotting!$D$32),plotting!$F$32,AND(D148&gt;=plotting!$D$32,D148&lt;plotting!$C$33+2.5),"na",AND(D148&gt;=plotting!$C$33,D148&lt;plotting!$D$33),plotting!$F$33,AND(D148&gt;=plotting!$D$33,D148&lt;plotting!$C$34+2.5),"na",AND(D148&gt;=plotting!$C$34,D148&lt;plotting!$D$34),plotting!$F$34,AND(D148&gt;=plotting!$D$34,D148&lt;plotting!$I$40),"na",D148=plotting!$I$40,plotting!$J$40,AND(D148&gt;plotting!$I$40,D148&lt;plotting!$I$41,D148&lt;plotting!$D$40),"na",D148=plotting!$I$41,plotting!$J$41,AND(D148&gt;plotting!$I$41,D148&lt;plotting!$I$42,D148&lt;plotting!$D$40),"na",D148=plotting!$I$42,plotting!$J$42,AND(D148&gt;plotting!$I$42,D148&lt;=plotting!$D$40),"na",AND(D148&gt;plotting!$D$40,D148&lt;=plotting!$C$49),"na",AND(D148&gt;plotting!$C$49,D148&lt;=plotting!$D$49),plotting!$E$49,D148&gt;plotting!$D$49,"na")</f>
        <v>na</v>
      </c>
      <c r="N148" s="11" cm="1">
        <f t="array" ref="N148">_xlfn.IFS(D148&lt;plotting!$C$32+2.5,"na",AND(D148&gt;=plotting!$C$32,D148&lt;plotting!$D$32),plotting!$G$32,AND(D148&gt;=plotting!$D$32,D148&lt;plotting!$C$33+2.5),"na",AND(D148&gt;=plotting!$C$33,D148&lt;plotting!$D$33),plotting!$G$33,AND(D148&gt;=plotting!$D$33,D148&lt;plotting!$C$34+2.5),"na",AND(D148&gt;=plotting!$C$34,D148&lt;plotting!$D$34),plotting!$G$34,AND(D148&gt;=plotting!$D$34,D148&lt;=plotting!$C$40),"na",AND(D148&gt;plotting!$C$40,D148&lt;=plotting!$D$40),plotting!$K$40,AND(D148&gt;plotting!$D$40,D148&lt;=plotting!$C$49),"na",AND(D148&gt;plotting!$C$49,D148&lt;=plotting!$F$49),plotting!$G$49,AND(D148&gt;plotting!$F$49,D148&lt;=plotting!$F$50),plotting!$G$50,AND(D148&gt;plotting!$F$50,D148&lt;=plotting!$F$51),plotting!$G$51,AND(D148&gt;plotting!$F$51,D148&lt;=plotting!$F$52),plotting!$G$52,AND(D148&gt;plotting!$F$52,D148&lt;=plotting!$F$53),plotting!$G$53,AND(D148&gt;plotting!$F$53,D148&lt;=plotting!$D$49),plotting!$G$54,D148&gt;plotting!$D$49,"na")</f>
        <v>0</v>
      </c>
      <c r="O148" s="11" t="str">
        <f>IF(AND(D148&gt;plotting!$C$40,D148&lt;=plotting!$D$40),plotting!$H$40,"na")</f>
        <v>na</v>
      </c>
      <c r="P148" t="str">
        <f>IF(AND(D148&gt;plotting!$C$40,D148&lt;=plotting!$D$40),plotting!$L$40,"na")</f>
        <v>na</v>
      </c>
      <c r="Q148" t="str">
        <f>IF(AND(D148&gt;plotting!$C$40,D148&lt;=plotting!$D$40),plotting!$J$43,"na")</f>
        <v>na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35">
      <c r="A149" s="11">
        <f>IF(plotting!$D$4&gt;0,plotting!$D$4,"na")</f>
        <v>5</v>
      </c>
      <c r="B149" s="11" t="str">
        <f>IF(plotting!$D$10&gt;0,plotting!$D$10,"na")</f>
        <v>idr4000_h24</v>
      </c>
      <c r="C149" s="11" t="str">
        <f>IF(plotting!$D$11&gt;0,plotting!$D$11,"na")</f>
        <v>t1</v>
      </c>
      <c r="D149" s="11">
        <v>74</v>
      </c>
      <c r="E149" s="11" t="str">
        <f>IF(plotting!$D$5&gt;0,plotting!$D$5,"na")</f>
        <v>M</v>
      </c>
      <c r="F149" s="11">
        <f>IF(plotting!$D$7&gt;0,plotting!$D$7,"na")</f>
        <v>180</v>
      </c>
      <c r="G149" s="11">
        <f>IF(plotting!$D$8&gt;0,plotting!$D$8,"na")</f>
        <v>74.599999999999994</v>
      </c>
      <c r="H149" s="11">
        <f>IF(AND(plotting!$D$6&gt;0,plotting!$D$12&gt;0),(plotting!$D$12-plotting!$D$6)/365,"na")</f>
        <v>23.183561643835617</v>
      </c>
      <c r="I149" s="11">
        <f>IF(plotting!$D$18&gt;0,plotting!$D$18,"na")</f>
        <v>18.8</v>
      </c>
      <c r="J149" s="11">
        <f>IF(plotting!$D$19&gt;0,plotting!$D$19,"na")</f>
        <v>66</v>
      </c>
      <c r="K149" s="11">
        <f>IF(plotting!$D$13&gt;0,plotting!$D$13*24,"na")</f>
        <v>9.4666666666666668</v>
      </c>
      <c r="L149" s="12" t="str" cm="1">
        <f t="array" ref="L149">_xlfn.IFS(D149&lt;plotting!$C$32+2.5,"na",AND(D149=plotting!$C$32+2.5,D149&lt;=plotting!$D$32),"sub_25.1",AND(D149=plotting!$C$32+3,D149&lt;=plotting!$D$32),"sub_25.2",AND(D149=plotting!$C$32+3.5,D149&lt;=plotting!$D$32),"sub_25.3",AND(D149=plotting!$C$32+4,D149&lt;=plotting!$D$32),"sub_25.4",AND(D149=plotting!$C$32+4.5,D149&lt;=plotting!$D$32),"sub_25.5",AND(D149=plotting!$C$32+5,D149&lt;plotting!$D$32),"sub_25.6",AND(D149&gt;=plotting!$D$32,D149&lt;plotting!$C$33+2.5),"na",AND(D149=plotting!$C$33+2.5,D149&lt;=plotting!$D$33),"sub_40.1",AND(D149=plotting!$C$33+3,D149&lt;=plotting!$D$33),"sub_40.2",AND(D149=plotting!$C$33+3.5,D149&lt;=plotting!$D$33),"sub_40.3",AND(D149=plotting!$C$33+4,D149&lt;=plotting!$D$33),"sub_40.4",AND(D149=plotting!$C$33+4.5,D149&lt;=plotting!$D$33),"sub_40.5",AND(D149=plotting!$C$33+5,D149&lt;plotting!$D$33),"sub_40.6",AND(D149&gt;=plotting!$D$33,D149&lt;plotting!$C$34+2.5),"na",AND(D149=plotting!$C$34+2.5,D149&lt;=plotting!$D$34),"new_40.1",AND(D149=plotting!$C$34+3,D149&lt;=plotting!$D$34),"new_40.2",AND(D149=plotting!$C$34+3.5,D149&lt;=plotting!$D$34),"new_40.3",AND(D149=plotting!$C$34+4,D149&lt;=plotting!$D$34),"new_40.4",AND(D149=plotting!$C$34+4.5,D149&lt;=plotting!$D$34),"new_40.5",AND(D149=plotting!$C$34+5,D149&lt;plotting!$D$34),"new_40.6",AND(D149&gt;=plotting!$D$34,D149&lt;=plotting!$C$40),"na",AND(D149=plotting!$C$40+0.5,D149&lt;=plotting!$D$40),"max.1",AND(D149=plotting!$C$40+1,D149&lt;=plotting!$D$40),"max.2",AND(D149=plotting!$C$40+1.5,D149&lt;=plotting!$D$40),"max.3",AND(D149=plotting!$C$40+2,D149&lt;=plotting!$D$40),"max.4",AND(D149=plotting!$C$40+2.5,D149&lt;=plotting!$D$40),"max.5",AND(D149=plotting!$C$40+3,D149&lt;=plotting!$D$40),"max.6",AND(D149=plotting!$C$40+3.5,D149&lt;=plotting!$D$40),"max.7",AND(D149=plotting!$C$40+4,D149&lt;=plotting!$D$40),"max.8",AND(D149=plotting!$C$40+4.5,D149&lt;=plotting!$D$40),"max.9",AND(D149=plotting!$C$40+5,D149&lt;=plotting!$D$40),"max.10",AND(D149=plotting!$C$40+5.5,D149&lt;=plotting!$D$40),"max.11",AND(D149=plotting!$C$40+6,D149&lt;=plotting!$D$40),"max.12",AND(D149=plotting!$C$40+6.5,D149&lt;=plotting!$D$40),"max.13",AND(D149=plotting!$C$40+7,D149&lt;=plotting!$D$40),"max.14",AND(D149=plotting!$C$40+7.5,D149&lt;=plotting!$D$40),"max.15",AND(D149=plotting!$C$40+8,D149&lt;=plotting!$D$40),"max.16",AND(D149=plotting!$C$40+8.5,D149&lt;=plotting!$D$40),"max.17",AND(D149=plotting!$C$40+9,D149&lt;=plotting!$D$40),"max.18",AND(D149=plotting!$C$40+9.5,D149&lt;=plotting!$D$40),"max.19",AND(D149=plotting!$C$40+10,D149&lt;=plotting!$D$40),"max.20",AND(D149=plotting!$C$40+10.5,D149&lt;=plotting!$D$40),"max.21",AND(D149=plotting!$C$40+11,D149&lt;=plotting!$D$40),"max.22",AND(D149=plotting!$C$40+11.5,D149&lt;=plotting!$D$40),"max.23",AND(D149=plotting!$C$40+12,D149&lt;=plotting!$D$40),"max.24",AND(D149=plotting!$C$40+12.5,D149&lt;=plotting!$D$40),"max.25",AND(D149=plotting!$C$40+13,D149&lt;=plotting!$D$40),"max.26",AND(D149=plotting!$C$40+13.5,D149&lt;=plotting!$D$40),"max.27",AND(D149=plotting!$C$40+14,D149&lt;=plotting!$D$40),"max.28",AND(D149=plotting!$C$40+14.5,D149&lt;=plotting!$D$40),"max.29",AND(D149=plotting!$C$40+15,D149&lt;=plotting!$D$40),"max.30",AND(D149&gt;plotting!$D$40,D149&lt;=plotting!$C$49),"na",AND(D149=plotting!$C$49+0.5,D149&lt;=plotting!$D$49),"per.1",AND(D149=plotting!$C$49+1,D149&lt;=plotting!$D$49),"per.2",AND(D149=plotting!$C$49+1.5,D149&lt;=plotting!$D$49),"per.3",AND(D149=plotting!$C$49+2,D149&lt;=plotting!$D$49),"per.4",AND(D149=plotting!$C$49+2.5,D149&lt;=plotting!$D$49),"per.5",AND(D149=plotting!$C$49+3,D149&lt;=plotting!$D$49),"per.6",AND(D149=plotting!$C$49+3.5,D149&lt;=plotting!$D$49),"per.7",AND(D149=plotting!$C$49+4,D149&lt;=plotting!$D$49),"per.8",AND(D149=plotting!$C$49+4.5,D149&lt;=plotting!$D$49),"per.9",AND(D149=plotting!$C$49+5,D149&lt;=plotting!$D$49),"per.10",AND(D149=plotting!$C$49+5.5,D149&lt;=plotting!$D$49),"per.11",AND(D149=plotting!$C$49+6,D149&lt;=plotting!$D$49),"per.12",AND(D149=plotting!$C$49+6.5,D149&lt;=plotting!$D$49),"per.13",AND(D149=plotting!$C$49+7,D149&lt;=plotting!$D$49),"per.14",AND(D149=plotting!$C$49+7.5,D149&lt;=plotting!$D$49),"per.15",AND(D149=plotting!$C$49+8,D149&lt;=plotting!$D$49),"per.16",AND(D149=plotting!$C$49+8.5,D149&lt;=plotting!$D$49),"per.17",AND(D149=plotting!$C$49+9,D149&lt;=plotting!$D$49),"per.18",AND(D149=plotting!$C$49+9.5,D149&lt;=plotting!$D$49),"per.19",AND(D149=plotting!$C$49+10,D149&lt;=plotting!$D$49),"per.20",AND(D149=plotting!$C$49+10.5,D149&lt;=plotting!$D$49),"per.21",AND(D149=plotting!$C$49+11,D149&lt;=plotting!$D$49),"per.22",AND(D149=plotting!$C$49+11.5,D149&lt;=plotting!$D$49),"per.23",AND(D149=plotting!$C$49+12,D149&lt;=plotting!$D$49),"per.24",AND(D149=plotting!$C$49+12.5,D149&lt;=plotting!$D$49),"per.25",AND(D149=plotting!$C$49+13,D149&lt;=plotting!$D$49),"per.26",AND(D149=plotting!$C$49+13.5,D149&lt;=plotting!$D$49),"per.27",AND(D149=plotting!$C$49+14,D149&lt;=plotting!$D$49),"per.28",AND(D149=plotting!$C$49+14.5,D149&lt;=plotting!$D$49),"per.29",AND(D149=plotting!$C$49+15,D149&lt;=plotting!$D$49),"per.30",D149&gt;plotting!$D$49,"na")</f>
        <v>na</v>
      </c>
      <c r="M149" s="11" t="str" cm="1">
        <f t="array" ref="M149">_xlfn.IFS(D149&lt;plotting!$C$32+2.5,"na",AND(D149&gt;=plotting!$C$32,D149&lt;plotting!$D$32),plotting!$F$32,AND(D149&gt;=plotting!$D$32,D149&lt;plotting!$C$33+2.5),"na",AND(D149&gt;=plotting!$C$33,D149&lt;plotting!$D$33),plotting!$F$33,AND(D149&gt;=plotting!$D$33,D149&lt;plotting!$C$34+2.5),"na",AND(D149&gt;=plotting!$C$34,D149&lt;plotting!$D$34),plotting!$F$34,AND(D149&gt;=plotting!$D$34,D149&lt;plotting!$I$40),"na",D149=plotting!$I$40,plotting!$J$40,AND(D149&gt;plotting!$I$40,D149&lt;plotting!$I$41,D149&lt;plotting!$D$40),"na",D149=plotting!$I$41,plotting!$J$41,AND(D149&gt;plotting!$I$41,D149&lt;plotting!$I$42,D149&lt;plotting!$D$40),"na",D149=plotting!$I$42,plotting!$J$42,AND(D149&gt;plotting!$I$42,D149&lt;=plotting!$D$40),"na",AND(D149&gt;plotting!$D$40,D149&lt;=plotting!$C$49),"na",AND(D149&gt;plotting!$C$49,D149&lt;=plotting!$D$49),plotting!$E$49,D149&gt;plotting!$D$49,"na")</f>
        <v>na</v>
      </c>
      <c r="N149" s="11" cm="1">
        <f t="array" ref="N149">_xlfn.IFS(D149&lt;plotting!$C$32+2.5,"na",AND(D149&gt;=plotting!$C$32,D149&lt;plotting!$D$32),plotting!$G$32,AND(D149&gt;=plotting!$D$32,D149&lt;plotting!$C$33+2.5),"na",AND(D149&gt;=plotting!$C$33,D149&lt;plotting!$D$33),plotting!$G$33,AND(D149&gt;=plotting!$D$33,D149&lt;plotting!$C$34+2.5),"na",AND(D149&gt;=plotting!$C$34,D149&lt;plotting!$D$34),plotting!$G$34,AND(D149&gt;=plotting!$D$34,D149&lt;=plotting!$C$40),"na",AND(D149&gt;plotting!$C$40,D149&lt;=plotting!$D$40),plotting!$K$40,AND(D149&gt;plotting!$D$40,D149&lt;=plotting!$C$49),"na",AND(D149&gt;plotting!$C$49,D149&lt;=plotting!$F$49),plotting!$G$49,AND(D149&gt;plotting!$F$49,D149&lt;=plotting!$F$50),plotting!$G$50,AND(D149&gt;plotting!$F$50,D149&lt;=plotting!$F$51),plotting!$G$51,AND(D149&gt;plotting!$F$51,D149&lt;=plotting!$F$52),plotting!$G$52,AND(D149&gt;plotting!$F$52,D149&lt;=plotting!$F$53),plotting!$G$53,AND(D149&gt;plotting!$F$53,D149&lt;=plotting!$D$49),plotting!$G$54,D149&gt;plotting!$D$49,"na")</f>
        <v>0</v>
      </c>
      <c r="O149" s="11" t="str">
        <f>IF(AND(D149&gt;plotting!$C$40,D149&lt;=plotting!$D$40),plotting!$H$40,"na")</f>
        <v>na</v>
      </c>
      <c r="P149" t="str">
        <f>IF(AND(D149&gt;plotting!$C$40,D149&lt;=plotting!$D$40),plotting!$L$40,"na")</f>
        <v>na</v>
      </c>
      <c r="Q149" t="str">
        <f>IF(AND(D149&gt;plotting!$C$40,D149&lt;=plotting!$D$40),plotting!$J$43,"na")</f>
        <v>na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35">
      <c r="A150" s="11">
        <f>IF(plotting!$D$4&gt;0,plotting!$D$4,"na")</f>
        <v>5</v>
      </c>
      <c r="B150" s="11" t="str">
        <f>IF(plotting!$D$10&gt;0,plotting!$D$10,"na")</f>
        <v>idr4000_h24</v>
      </c>
      <c r="C150" s="11" t="str">
        <f>IF(plotting!$D$11&gt;0,plotting!$D$11,"na")</f>
        <v>t1</v>
      </c>
      <c r="D150" s="11">
        <v>74.5</v>
      </c>
      <c r="E150" s="11" t="str">
        <f>IF(plotting!$D$5&gt;0,plotting!$D$5,"na")</f>
        <v>M</v>
      </c>
      <c r="F150" s="11">
        <f>IF(plotting!$D$7&gt;0,plotting!$D$7,"na")</f>
        <v>180</v>
      </c>
      <c r="G150" s="11">
        <f>IF(plotting!$D$8&gt;0,plotting!$D$8,"na")</f>
        <v>74.599999999999994</v>
      </c>
      <c r="H150" s="11">
        <f>IF(AND(plotting!$D$6&gt;0,plotting!$D$12&gt;0),(plotting!$D$12-plotting!$D$6)/365,"na")</f>
        <v>23.183561643835617</v>
      </c>
      <c r="I150" s="11">
        <f>IF(plotting!$D$18&gt;0,plotting!$D$18,"na")</f>
        <v>18.8</v>
      </c>
      <c r="J150" s="11">
        <f>IF(plotting!$D$19&gt;0,plotting!$D$19,"na")</f>
        <v>66</v>
      </c>
      <c r="K150" s="11">
        <f>IF(plotting!$D$13&gt;0,plotting!$D$13*24,"na")</f>
        <v>9.4666666666666668</v>
      </c>
      <c r="L150" s="12" t="str" cm="1">
        <f t="array" ref="L150">_xlfn.IFS(D150&lt;plotting!$C$32+2.5,"na",AND(D150=plotting!$C$32+2.5,D150&lt;=plotting!$D$32),"sub_25.1",AND(D150=plotting!$C$32+3,D150&lt;=plotting!$D$32),"sub_25.2",AND(D150=plotting!$C$32+3.5,D150&lt;=plotting!$D$32),"sub_25.3",AND(D150=plotting!$C$32+4,D150&lt;=plotting!$D$32),"sub_25.4",AND(D150=plotting!$C$32+4.5,D150&lt;=plotting!$D$32),"sub_25.5",AND(D150=plotting!$C$32+5,D150&lt;plotting!$D$32),"sub_25.6",AND(D150&gt;=plotting!$D$32,D150&lt;plotting!$C$33+2.5),"na",AND(D150=plotting!$C$33+2.5,D150&lt;=plotting!$D$33),"sub_40.1",AND(D150=plotting!$C$33+3,D150&lt;=plotting!$D$33),"sub_40.2",AND(D150=plotting!$C$33+3.5,D150&lt;=plotting!$D$33),"sub_40.3",AND(D150=plotting!$C$33+4,D150&lt;=plotting!$D$33),"sub_40.4",AND(D150=plotting!$C$33+4.5,D150&lt;=plotting!$D$33),"sub_40.5",AND(D150=plotting!$C$33+5,D150&lt;plotting!$D$33),"sub_40.6",AND(D150&gt;=plotting!$D$33,D150&lt;plotting!$C$34+2.5),"na",AND(D150=plotting!$C$34+2.5,D150&lt;=plotting!$D$34),"new_40.1",AND(D150=plotting!$C$34+3,D150&lt;=plotting!$D$34),"new_40.2",AND(D150=plotting!$C$34+3.5,D150&lt;=plotting!$D$34),"new_40.3",AND(D150=plotting!$C$34+4,D150&lt;=plotting!$D$34),"new_40.4",AND(D150=plotting!$C$34+4.5,D150&lt;=plotting!$D$34),"new_40.5",AND(D150=plotting!$C$34+5,D150&lt;plotting!$D$34),"new_40.6",AND(D150&gt;=plotting!$D$34,D150&lt;=plotting!$C$40),"na",AND(D150=plotting!$C$40+0.5,D150&lt;=plotting!$D$40),"max.1",AND(D150=plotting!$C$40+1,D150&lt;=plotting!$D$40),"max.2",AND(D150=plotting!$C$40+1.5,D150&lt;=plotting!$D$40),"max.3",AND(D150=plotting!$C$40+2,D150&lt;=plotting!$D$40),"max.4",AND(D150=plotting!$C$40+2.5,D150&lt;=plotting!$D$40),"max.5",AND(D150=plotting!$C$40+3,D150&lt;=plotting!$D$40),"max.6",AND(D150=plotting!$C$40+3.5,D150&lt;=plotting!$D$40),"max.7",AND(D150=plotting!$C$40+4,D150&lt;=plotting!$D$40),"max.8",AND(D150=plotting!$C$40+4.5,D150&lt;=plotting!$D$40),"max.9",AND(D150=plotting!$C$40+5,D150&lt;=plotting!$D$40),"max.10",AND(D150=plotting!$C$40+5.5,D150&lt;=plotting!$D$40),"max.11",AND(D150=plotting!$C$40+6,D150&lt;=plotting!$D$40),"max.12",AND(D150=plotting!$C$40+6.5,D150&lt;=plotting!$D$40),"max.13",AND(D150=plotting!$C$40+7,D150&lt;=plotting!$D$40),"max.14",AND(D150=plotting!$C$40+7.5,D150&lt;=plotting!$D$40),"max.15",AND(D150=plotting!$C$40+8,D150&lt;=plotting!$D$40),"max.16",AND(D150=plotting!$C$40+8.5,D150&lt;=plotting!$D$40),"max.17",AND(D150=plotting!$C$40+9,D150&lt;=plotting!$D$40),"max.18",AND(D150=plotting!$C$40+9.5,D150&lt;=plotting!$D$40),"max.19",AND(D150=plotting!$C$40+10,D150&lt;=plotting!$D$40),"max.20",AND(D150=plotting!$C$40+10.5,D150&lt;=plotting!$D$40),"max.21",AND(D150=plotting!$C$40+11,D150&lt;=plotting!$D$40),"max.22",AND(D150=plotting!$C$40+11.5,D150&lt;=plotting!$D$40),"max.23",AND(D150=plotting!$C$40+12,D150&lt;=plotting!$D$40),"max.24",AND(D150=plotting!$C$40+12.5,D150&lt;=plotting!$D$40),"max.25",AND(D150=plotting!$C$40+13,D150&lt;=plotting!$D$40),"max.26",AND(D150=plotting!$C$40+13.5,D150&lt;=plotting!$D$40),"max.27",AND(D150=plotting!$C$40+14,D150&lt;=plotting!$D$40),"max.28",AND(D150=plotting!$C$40+14.5,D150&lt;=plotting!$D$40),"max.29",AND(D150=plotting!$C$40+15,D150&lt;=plotting!$D$40),"max.30",AND(D150&gt;plotting!$D$40,D150&lt;=plotting!$C$49),"na",AND(D150=plotting!$C$49+0.5,D150&lt;=plotting!$D$49),"per.1",AND(D150=plotting!$C$49+1,D150&lt;=plotting!$D$49),"per.2",AND(D150=plotting!$C$49+1.5,D150&lt;=plotting!$D$49),"per.3",AND(D150=plotting!$C$49+2,D150&lt;=plotting!$D$49),"per.4",AND(D150=plotting!$C$49+2.5,D150&lt;=plotting!$D$49),"per.5",AND(D150=plotting!$C$49+3,D150&lt;=plotting!$D$49),"per.6",AND(D150=plotting!$C$49+3.5,D150&lt;=plotting!$D$49),"per.7",AND(D150=plotting!$C$49+4,D150&lt;=plotting!$D$49),"per.8",AND(D150=plotting!$C$49+4.5,D150&lt;=plotting!$D$49),"per.9",AND(D150=plotting!$C$49+5,D150&lt;=plotting!$D$49),"per.10",AND(D150=plotting!$C$49+5.5,D150&lt;=plotting!$D$49),"per.11",AND(D150=plotting!$C$49+6,D150&lt;=plotting!$D$49),"per.12",AND(D150=plotting!$C$49+6.5,D150&lt;=plotting!$D$49),"per.13",AND(D150=plotting!$C$49+7,D150&lt;=plotting!$D$49),"per.14",AND(D150=plotting!$C$49+7.5,D150&lt;=plotting!$D$49),"per.15",AND(D150=plotting!$C$49+8,D150&lt;=plotting!$D$49),"per.16",AND(D150=plotting!$C$49+8.5,D150&lt;=plotting!$D$49),"per.17",AND(D150=plotting!$C$49+9,D150&lt;=plotting!$D$49),"per.18",AND(D150=plotting!$C$49+9.5,D150&lt;=plotting!$D$49),"per.19",AND(D150=plotting!$C$49+10,D150&lt;=plotting!$D$49),"per.20",AND(D150=plotting!$C$49+10.5,D150&lt;=plotting!$D$49),"per.21",AND(D150=plotting!$C$49+11,D150&lt;=plotting!$D$49),"per.22",AND(D150=plotting!$C$49+11.5,D150&lt;=plotting!$D$49),"per.23",AND(D150=plotting!$C$49+12,D150&lt;=plotting!$D$49),"per.24",AND(D150=plotting!$C$49+12.5,D150&lt;=plotting!$D$49),"per.25",AND(D150=plotting!$C$49+13,D150&lt;=plotting!$D$49),"per.26",AND(D150=plotting!$C$49+13.5,D150&lt;=plotting!$D$49),"per.27",AND(D150=plotting!$C$49+14,D150&lt;=plotting!$D$49),"per.28",AND(D150=plotting!$C$49+14.5,D150&lt;=plotting!$D$49),"per.29",AND(D150=plotting!$C$49+15,D150&lt;=plotting!$D$49),"per.30",D150&gt;plotting!$D$49,"na")</f>
        <v>na</v>
      </c>
      <c r="M150" s="11" t="str" cm="1">
        <f t="array" ref="M150">_xlfn.IFS(D150&lt;plotting!$C$32+2.5,"na",AND(D150&gt;=plotting!$C$32,D150&lt;plotting!$D$32),plotting!$F$32,AND(D150&gt;=plotting!$D$32,D150&lt;plotting!$C$33+2.5),"na",AND(D150&gt;=plotting!$C$33,D150&lt;plotting!$D$33),plotting!$F$33,AND(D150&gt;=plotting!$D$33,D150&lt;plotting!$C$34+2.5),"na",AND(D150&gt;=plotting!$C$34,D150&lt;plotting!$D$34),plotting!$F$34,AND(D150&gt;=plotting!$D$34,D150&lt;plotting!$I$40),"na",D150=plotting!$I$40,plotting!$J$40,AND(D150&gt;plotting!$I$40,D150&lt;plotting!$I$41,D150&lt;plotting!$D$40),"na",D150=plotting!$I$41,plotting!$J$41,AND(D150&gt;plotting!$I$41,D150&lt;plotting!$I$42,D150&lt;plotting!$D$40),"na",D150=plotting!$I$42,plotting!$J$42,AND(D150&gt;plotting!$I$42,D150&lt;=plotting!$D$40),"na",AND(D150&gt;plotting!$D$40,D150&lt;=plotting!$C$49),"na",AND(D150&gt;plotting!$C$49,D150&lt;=plotting!$D$49),plotting!$E$49,D150&gt;plotting!$D$49,"na")</f>
        <v>na</v>
      </c>
      <c r="N150" s="11" cm="1">
        <f t="array" ref="N150">_xlfn.IFS(D150&lt;plotting!$C$32+2.5,"na",AND(D150&gt;=plotting!$C$32,D150&lt;plotting!$D$32),plotting!$G$32,AND(D150&gt;=plotting!$D$32,D150&lt;plotting!$C$33+2.5),"na",AND(D150&gt;=plotting!$C$33,D150&lt;plotting!$D$33),plotting!$G$33,AND(D150&gt;=plotting!$D$33,D150&lt;plotting!$C$34+2.5),"na",AND(D150&gt;=plotting!$C$34,D150&lt;plotting!$D$34),plotting!$G$34,AND(D150&gt;=plotting!$D$34,D150&lt;=plotting!$C$40),"na",AND(D150&gt;plotting!$C$40,D150&lt;=plotting!$D$40),plotting!$K$40,AND(D150&gt;plotting!$D$40,D150&lt;=plotting!$C$49),"na",AND(D150&gt;plotting!$C$49,D150&lt;=plotting!$F$49),plotting!$G$49,AND(D150&gt;plotting!$F$49,D150&lt;=plotting!$F$50),plotting!$G$50,AND(D150&gt;plotting!$F$50,D150&lt;=plotting!$F$51),plotting!$G$51,AND(D150&gt;plotting!$F$51,D150&lt;=plotting!$F$52),plotting!$G$52,AND(D150&gt;plotting!$F$52,D150&lt;=plotting!$F$53),plotting!$G$53,AND(D150&gt;plotting!$F$53,D150&lt;=plotting!$D$49),plotting!$G$54,D150&gt;plotting!$D$49,"na")</f>
        <v>0</v>
      </c>
      <c r="O150" s="11" t="str">
        <f>IF(AND(D150&gt;plotting!$C$40,D150&lt;=plotting!$D$40),plotting!$H$40,"na")</f>
        <v>na</v>
      </c>
      <c r="P150" t="str">
        <f>IF(AND(D150&gt;plotting!$C$40,D150&lt;=plotting!$D$40),plotting!$L$40,"na")</f>
        <v>na</v>
      </c>
      <c r="Q150" t="str">
        <f>IF(AND(D150&gt;plotting!$C$40,D150&lt;=plotting!$D$40),plotting!$J$43,"na")</f>
        <v>na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35">
      <c r="A151" s="11">
        <f>IF(plotting!$D$4&gt;0,plotting!$D$4,"na")</f>
        <v>5</v>
      </c>
      <c r="B151" s="11" t="str">
        <f>IF(plotting!$D$10&gt;0,plotting!$D$10,"na")</f>
        <v>idr4000_h24</v>
      </c>
      <c r="C151" s="11" t="str">
        <f>IF(plotting!$D$11&gt;0,plotting!$D$11,"na")</f>
        <v>t1</v>
      </c>
      <c r="D151" s="11">
        <v>75</v>
      </c>
      <c r="E151" s="11" t="str">
        <f>IF(plotting!$D$5&gt;0,plotting!$D$5,"na")</f>
        <v>M</v>
      </c>
      <c r="F151" s="11">
        <f>IF(plotting!$D$7&gt;0,plotting!$D$7,"na")</f>
        <v>180</v>
      </c>
      <c r="G151" s="11">
        <f>IF(plotting!$D$8&gt;0,plotting!$D$8,"na")</f>
        <v>74.599999999999994</v>
      </c>
      <c r="H151" s="11">
        <f>IF(AND(plotting!$D$6&gt;0,plotting!$D$12&gt;0),(plotting!$D$12-plotting!$D$6)/365,"na")</f>
        <v>23.183561643835617</v>
      </c>
      <c r="I151" s="11">
        <f>IF(plotting!$D$18&gt;0,plotting!$D$18,"na")</f>
        <v>18.8</v>
      </c>
      <c r="J151" s="11">
        <f>IF(plotting!$D$19&gt;0,plotting!$D$19,"na")</f>
        <v>66</v>
      </c>
      <c r="K151" s="11">
        <f>IF(plotting!$D$13&gt;0,plotting!$D$13*24,"na")</f>
        <v>9.4666666666666668</v>
      </c>
      <c r="L151" s="12" t="str" cm="1">
        <f t="array" ref="L151">_xlfn.IFS(D151&lt;plotting!$C$32+2.5,"na",AND(D151=plotting!$C$32+2.5,D151&lt;=plotting!$D$32),"sub_25.1",AND(D151=plotting!$C$32+3,D151&lt;=plotting!$D$32),"sub_25.2",AND(D151=plotting!$C$32+3.5,D151&lt;=plotting!$D$32),"sub_25.3",AND(D151=plotting!$C$32+4,D151&lt;=plotting!$D$32),"sub_25.4",AND(D151=plotting!$C$32+4.5,D151&lt;=plotting!$D$32),"sub_25.5",AND(D151=plotting!$C$32+5,D151&lt;plotting!$D$32),"sub_25.6",AND(D151&gt;=plotting!$D$32,D151&lt;plotting!$C$33+2.5),"na",AND(D151=plotting!$C$33+2.5,D151&lt;=plotting!$D$33),"sub_40.1",AND(D151=plotting!$C$33+3,D151&lt;=plotting!$D$33),"sub_40.2",AND(D151=plotting!$C$33+3.5,D151&lt;=plotting!$D$33),"sub_40.3",AND(D151=plotting!$C$33+4,D151&lt;=plotting!$D$33),"sub_40.4",AND(D151=plotting!$C$33+4.5,D151&lt;=plotting!$D$33),"sub_40.5",AND(D151=plotting!$C$33+5,D151&lt;plotting!$D$33),"sub_40.6",AND(D151&gt;=plotting!$D$33,D151&lt;plotting!$C$34+2.5),"na",AND(D151=plotting!$C$34+2.5,D151&lt;=plotting!$D$34),"new_40.1",AND(D151=plotting!$C$34+3,D151&lt;=plotting!$D$34),"new_40.2",AND(D151=plotting!$C$34+3.5,D151&lt;=plotting!$D$34),"new_40.3",AND(D151=plotting!$C$34+4,D151&lt;=plotting!$D$34),"new_40.4",AND(D151=plotting!$C$34+4.5,D151&lt;=plotting!$D$34),"new_40.5",AND(D151=plotting!$C$34+5,D151&lt;plotting!$D$34),"new_40.6",AND(D151&gt;=plotting!$D$34,D151&lt;=plotting!$C$40),"na",AND(D151=plotting!$C$40+0.5,D151&lt;=plotting!$D$40),"max.1",AND(D151=plotting!$C$40+1,D151&lt;=plotting!$D$40),"max.2",AND(D151=plotting!$C$40+1.5,D151&lt;=plotting!$D$40),"max.3",AND(D151=plotting!$C$40+2,D151&lt;=plotting!$D$40),"max.4",AND(D151=plotting!$C$40+2.5,D151&lt;=plotting!$D$40),"max.5",AND(D151=plotting!$C$40+3,D151&lt;=plotting!$D$40),"max.6",AND(D151=plotting!$C$40+3.5,D151&lt;=plotting!$D$40),"max.7",AND(D151=plotting!$C$40+4,D151&lt;=plotting!$D$40),"max.8",AND(D151=plotting!$C$40+4.5,D151&lt;=plotting!$D$40),"max.9",AND(D151=plotting!$C$40+5,D151&lt;=plotting!$D$40),"max.10",AND(D151=plotting!$C$40+5.5,D151&lt;=plotting!$D$40),"max.11",AND(D151=plotting!$C$40+6,D151&lt;=plotting!$D$40),"max.12",AND(D151=plotting!$C$40+6.5,D151&lt;=plotting!$D$40),"max.13",AND(D151=plotting!$C$40+7,D151&lt;=plotting!$D$40),"max.14",AND(D151=plotting!$C$40+7.5,D151&lt;=plotting!$D$40),"max.15",AND(D151=plotting!$C$40+8,D151&lt;=plotting!$D$40),"max.16",AND(D151=plotting!$C$40+8.5,D151&lt;=plotting!$D$40),"max.17",AND(D151=plotting!$C$40+9,D151&lt;=plotting!$D$40),"max.18",AND(D151=plotting!$C$40+9.5,D151&lt;=plotting!$D$40),"max.19",AND(D151=plotting!$C$40+10,D151&lt;=plotting!$D$40),"max.20",AND(D151=plotting!$C$40+10.5,D151&lt;=plotting!$D$40),"max.21",AND(D151=plotting!$C$40+11,D151&lt;=plotting!$D$40),"max.22",AND(D151=plotting!$C$40+11.5,D151&lt;=plotting!$D$40),"max.23",AND(D151=plotting!$C$40+12,D151&lt;=plotting!$D$40),"max.24",AND(D151=plotting!$C$40+12.5,D151&lt;=plotting!$D$40),"max.25",AND(D151=plotting!$C$40+13,D151&lt;=plotting!$D$40),"max.26",AND(D151=plotting!$C$40+13.5,D151&lt;=plotting!$D$40),"max.27",AND(D151=plotting!$C$40+14,D151&lt;=plotting!$D$40),"max.28",AND(D151=plotting!$C$40+14.5,D151&lt;=plotting!$D$40),"max.29",AND(D151=plotting!$C$40+15,D151&lt;=plotting!$D$40),"max.30",AND(D151&gt;plotting!$D$40,D151&lt;=plotting!$C$49),"na",AND(D151=plotting!$C$49+0.5,D151&lt;=plotting!$D$49),"per.1",AND(D151=plotting!$C$49+1,D151&lt;=plotting!$D$49),"per.2",AND(D151=plotting!$C$49+1.5,D151&lt;=plotting!$D$49),"per.3",AND(D151=plotting!$C$49+2,D151&lt;=plotting!$D$49),"per.4",AND(D151=plotting!$C$49+2.5,D151&lt;=plotting!$D$49),"per.5",AND(D151=plotting!$C$49+3,D151&lt;=plotting!$D$49),"per.6",AND(D151=plotting!$C$49+3.5,D151&lt;=plotting!$D$49),"per.7",AND(D151=plotting!$C$49+4,D151&lt;=plotting!$D$49),"per.8",AND(D151=plotting!$C$49+4.5,D151&lt;=plotting!$D$49),"per.9",AND(D151=plotting!$C$49+5,D151&lt;=plotting!$D$49),"per.10",AND(D151=plotting!$C$49+5.5,D151&lt;=plotting!$D$49),"per.11",AND(D151=plotting!$C$49+6,D151&lt;=plotting!$D$49),"per.12",AND(D151=plotting!$C$49+6.5,D151&lt;=plotting!$D$49),"per.13",AND(D151=plotting!$C$49+7,D151&lt;=plotting!$D$49),"per.14",AND(D151=plotting!$C$49+7.5,D151&lt;=plotting!$D$49),"per.15",AND(D151=plotting!$C$49+8,D151&lt;=plotting!$D$49),"per.16",AND(D151=plotting!$C$49+8.5,D151&lt;=plotting!$D$49),"per.17",AND(D151=plotting!$C$49+9,D151&lt;=plotting!$D$49),"per.18",AND(D151=plotting!$C$49+9.5,D151&lt;=plotting!$D$49),"per.19",AND(D151=plotting!$C$49+10,D151&lt;=plotting!$D$49),"per.20",AND(D151=plotting!$C$49+10.5,D151&lt;=plotting!$D$49),"per.21",AND(D151=plotting!$C$49+11,D151&lt;=plotting!$D$49),"per.22",AND(D151=plotting!$C$49+11.5,D151&lt;=plotting!$D$49),"per.23",AND(D151=plotting!$C$49+12,D151&lt;=plotting!$D$49),"per.24",AND(D151=plotting!$C$49+12.5,D151&lt;=plotting!$D$49),"per.25",AND(D151=plotting!$C$49+13,D151&lt;=plotting!$D$49),"per.26",AND(D151=plotting!$C$49+13.5,D151&lt;=plotting!$D$49),"per.27",AND(D151=plotting!$C$49+14,D151&lt;=plotting!$D$49),"per.28",AND(D151=plotting!$C$49+14.5,D151&lt;=plotting!$D$49),"per.29",AND(D151=plotting!$C$49+15,D151&lt;=plotting!$D$49),"per.30",D151&gt;plotting!$D$49,"na")</f>
        <v>na</v>
      </c>
      <c r="M151" s="11" t="str" cm="1">
        <f t="array" ref="M151">_xlfn.IFS(D151&lt;plotting!$C$32+2.5,"na",AND(D151&gt;=plotting!$C$32,D151&lt;plotting!$D$32),plotting!$F$32,AND(D151&gt;=plotting!$D$32,D151&lt;plotting!$C$33+2.5),"na",AND(D151&gt;=plotting!$C$33,D151&lt;plotting!$D$33),plotting!$F$33,AND(D151&gt;=plotting!$D$33,D151&lt;plotting!$C$34+2.5),"na",AND(D151&gt;=plotting!$C$34,D151&lt;plotting!$D$34),plotting!$F$34,AND(D151&gt;=plotting!$D$34,D151&lt;plotting!$I$40),"na",D151=plotting!$I$40,plotting!$J$40,AND(D151&gt;plotting!$I$40,D151&lt;plotting!$I$41,D151&lt;plotting!$D$40),"na",D151=plotting!$I$41,plotting!$J$41,AND(D151&gt;plotting!$I$41,D151&lt;plotting!$I$42,D151&lt;plotting!$D$40),"na",D151=plotting!$I$42,plotting!$J$42,AND(D151&gt;plotting!$I$42,D151&lt;=plotting!$D$40),"na",AND(D151&gt;plotting!$D$40,D151&lt;=plotting!$C$49),"na",AND(D151&gt;plotting!$C$49,D151&lt;=plotting!$D$49),plotting!$E$49,D151&gt;plotting!$D$49,"na")</f>
        <v>na</v>
      </c>
      <c r="N151" s="11" cm="1">
        <f t="array" ref="N151">_xlfn.IFS(D151&lt;plotting!$C$32+2.5,"na",AND(D151&gt;=plotting!$C$32,D151&lt;plotting!$D$32),plotting!$G$32,AND(D151&gt;=plotting!$D$32,D151&lt;plotting!$C$33+2.5),"na",AND(D151&gt;=plotting!$C$33,D151&lt;plotting!$D$33),plotting!$G$33,AND(D151&gt;=plotting!$D$33,D151&lt;plotting!$C$34+2.5),"na",AND(D151&gt;=plotting!$C$34,D151&lt;plotting!$D$34),plotting!$G$34,AND(D151&gt;=plotting!$D$34,D151&lt;=plotting!$C$40),"na",AND(D151&gt;plotting!$C$40,D151&lt;=plotting!$D$40),plotting!$K$40,AND(D151&gt;plotting!$D$40,D151&lt;=plotting!$C$49),"na",AND(D151&gt;plotting!$C$49,D151&lt;=plotting!$F$49),plotting!$G$49,AND(D151&gt;plotting!$F$49,D151&lt;=plotting!$F$50),plotting!$G$50,AND(D151&gt;plotting!$F$50,D151&lt;=plotting!$F$51),plotting!$G$51,AND(D151&gt;plotting!$F$51,D151&lt;=plotting!$F$52),plotting!$G$52,AND(D151&gt;plotting!$F$52,D151&lt;=plotting!$F$53),plotting!$G$53,AND(D151&gt;plotting!$F$53,D151&lt;=plotting!$D$49),plotting!$G$54,D151&gt;plotting!$D$49,"na")</f>
        <v>0</v>
      </c>
      <c r="O151" s="11" t="str">
        <f>IF(AND(D151&gt;plotting!$C$40,D151&lt;=plotting!$D$40),plotting!$H$40,"na")</f>
        <v>na</v>
      </c>
      <c r="P151" t="str">
        <f>IF(AND(D151&gt;plotting!$C$40,D151&lt;=plotting!$D$40),plotting!$L$40,"na")</f>
        <v>na</v>
      </c>
      <c r="Q151" t="str">
        <f>IF(AND(D151&gt;plotting!$C$40,D151&lt;=plotting!$D$40),plotting!$J$43,"na")</f>
        <v>na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35">
      <c r="A152" s="11">
        <f>IF(plotting!$D$4&gt;0,plotting!$D$4,"na")</f>
        <v>5</v>
      </c>
      <c r="B152" s="11" t="str">
        <f>IF(plotting!$D$10&gt;0,plotting!$D$10,"na")</f>
        <v>idr4000_h24</v>
      </c>
      <c r="C152" s="11" t="str">
        <f>IF(plotting!$D$11&gt;0,plotting!$D$11,"na")</f>
        <v>t1</v>
      </c>
      <c r="D152" s="11">
        <v>75.5</v>
      </c>
      <c r="E152" s="11" t="str">
        <f>IF(plotting!$D$5&gt;0,plotting!$D$5,"na")</f>
        <v>M</v>
      </c>
      <c r="F152" s="11">
        <f>IF(plotting!$D$7&gt;0,plotting!$D$7,"na")</f>
        <v>180</v>
      </c>
      <c r="G152" s="11">
        <f>IF(plotting!$D$8&gt;0,plotting!$D$8,"na")</f>
        <v>74.599999999999994</v>
      </c>
      <c r="H152" s="11">
        <f>IF(AND(plotting!$D$6&gt;0,plotting!$D$12&gt;0),(plotting!$D$12-plotting!$D$6)/365,"na")</f>
        <v>23.183561643835617</v>
      </c>
      <c r="I152" s="11">
        <f>IF(plotting!$D$18&gt;0,plotting!$D$18,"na")</f>
        <v>18.8</v>
      </c>
      <c r="J152" s="11">
        <f>IF(plotting!$D$19&gt;0,plotting!$D$19,"na")</f>
        <v>66</v>
      </c>
      <c r="K152" s="11">
        <f>IF(plotting!$D$13&gt;0,plotting!$D$13*24,"na")</f>
        <v>9.4666666666666668</v>
      </c>
      <c r="L152" s="12" t="str" cm="1">
        <f t="array" ref="L152">_xlfn.IFS(D152&lt;plotting!$C$32+2.5,"na",AND(D152=plotting!$C$32+2.5,D152&lt;=plotting!$D$32),"sub_25.1",AND(D152=plotting!$C$32+3,D152&lt;=plotting!$D$32),"sub_25.2",AND(D152=plotting!$C$32+3.5,D152&lt;=plotting!$D$32),"sub_25.3",AND(D152=plotting!$C$32+4,D152&lt;=plotting!$D$32),"sub_25.4",AND(D152=plotting!$C$32+4.5,D152&lt;=plotting!$D$32),"sub_25.5",AND(D152=plotting!$C$32+5,D152&lt;plotting!$D$32),"sub_25.6",AND(D152&gt;=plotting!$D$32,D152&lt;plotting!$C$33+2.5),"na",AND(D152=plotting!$C$33+2.5,D152&lt;=plotting!$D$33),"sub_40.1",AND(D152=plotting!$C$33+3,D152&lt;=plotting!$D$33),"sub_40.2",AND(D152=plotting!$C$33+3.5,D152&lt;=plotting!$D$33),"sub_40.3",AND(D152=plotting!$C$33+4,D152&lt;=plotting!$D$33),"sub_40.4",AND(D152=plotting!$C$33+4.5,D152&lt;=plotting!$D$33),"sub_40.5",AND(D152=plotting!$C$33+5,D152&lt;plotting!$D$33),"sub_40.6",AND(D152&gt;=plotting!$D$33,D152&lt;plotting!$C$34+2.5),"na",AND(D152=plotting!$C$34+2.5,D152&lt;=plotting!$D$34),"new_40.1",AND(D152=plotting!$C$34+3,D152&lt;=plotting!$D$34),"new_40.2",AND(D152=plotting!$C$34+3.5,D152&lt;=plotting!$D$34),"new_40.3",AND(D152=plotting!$C$34+4,D152&lt;=plotting!$D$34),"new_40.4",AND(D152=plotting!$C$34+4.5,D152&lt;=plotting!$D$34),"new_40.5",AND(D152=plotting!$C$34+5,D152&lt;plotting!$D$34),"new_40.6",AND(D152&gt;=plotting!$D$34,D152&lt;=plotting!$C$40),"na",AND(D152=plotting!$C$40+0.5,D152&lt;=plotting!$D$40),"max.1",AND(D152=plotting!$C$40+1,D152&lt;=plotting!$D$40),"max.2",AND(D152=plotting!$C$40+1.5,D152&lt;=plotting!$D$40),"max.3",AND(D152=plotting!$C$40+2,D152&lt;=plotting!$D$40),"max.4",AND(D152=plotting!$C$40+2.5,D152&lt;=plotting!$D$40),"max.5",AND(D152=plotting!$C$40+3,D152&lt;=plotting!$D$40),"max.6",AND(D152=plotting!$C$40+3.5,D152&lt;=plotting!$D$40),"max.7",AND(D152=plotting!$C$40+4,D152&lt;=plotting!$D$40),"max.8",AND(D152=plotting!$C$40+4.5,D152&lt;=plotting!$D$40),"max.9",AND(D152=plotting!$C$40+5,D152&lt;=plotting!$D$40),"max.10",AND(D152=plotting!$C$40+5.5,D152&lt;=plotting!$D$40),"max.11",AND(D152=plotting!$C$40+6,D152&lt;=plotting!$D$40),"max.12",AND(D152=plotting!$C$40+6.5,D152&lt;=plotting!$D$40),"max.13",AND(D152=plotting!$C$40+7,D152&lt;=plotting!$D$40),"max.14",AND(D152=plotting!$C$40+7.5,D152&lt;=plotting!$D$40),"max.15",AND(D152=plotting!$C$40+8,D152&lt;=plotting!$D$40),"max.16",AND(D152=plotting!$C$40+8.5,D152&lt;=plotting!$D$40),"max.17",AND(D152=plotting!$C$40+9,D152&lt;=plotting!$D$40),"max.18",AND(D152=plotting!$C$40+9.5,D152&lt;=plotting!$D$40),"max.19",AND(D152=plotting!$C$40+10,D152&lt;=plotting!$D$40),"max.20",AND(D152=plotting!$C$40+10.5,D152&lt;=plotting!$D$40),"max.21",AND(D152=plotting!$C$40+11,D152&lt;=plotting!$D$40),"max.22",AND(D152=plotting!$C$40+11.5,D152&lt;=plotting!$D$40),"max.23",AND(D152=plotting!$C$40+12,D152&lt;=plotting!$D$40),"max.24",AND(D152=plotting!$C$40+12.5,D152&lt;=plotting!$D$40),"max.25",AND(D152=plotting!$C$40+13,D152&lt;=plotting!$D$40),"max.26",AND(D152=plotting!$C$40+13.5,D152&lt;=plotting!$D$40),"max.27",AND(D152=plotting!$C$40+14,D152&lt;=plotting!$D$40),"max.28",AND(D152=plotting!$C$40+14.5,D152&lt;=plotting!$D$40),"max.29",AND(D152=plotting!$C$40+15,D152&lt;=plotting!$D$40),"max.30",AND(D152&gt;plotting!$D$40,D152&lt;=plotting!$C$49),"na",AND(D152=plotting!$C$49+0.5,D152&lt;=plotting!$D$49),"per.1",AND(D152=plotting!$C$49+1,D152&lt;=plotting!$D$49),"per.2",AND(D152=plotting!$C$49+1.5,D152&lt;=plotting!$D$49),"per.3",AND(D152=plotting!$C$49+2,D152&lt;=plotting!$D$49),"per.4",AND(D152=plotting!$C$49+2.5,D152&lt;=plotting!$D$49),"per.5",AND(D152=plotting!$C$49+3,D152&lt;=plotting!$D$49),"per.6",AND(D152=plotting!$C$49+3.5,D152&lt;=plotting!$D$49),"per.7",AND(D152=plotting!$C$49+4,D152&lt;=plotting!$D$49),"per.8",AND(D152=plotting!$C$49+4.5,D152&lt;=plotting!$D$49),"per.9",AND(D152=plotting!$C$49+5,D152&lt;=plotting!$D$49),"per.10",AND(D152=plotting!$C$49+5.5,D152&lt;=plotting!$D$49),"per.11",AND(D152=plotting!$C$49+6,D152&lt;=plotting!$D$49),"per.12",AND(D152=plotting!$C$49+6.5,D152&lt;=plotting!$D$49),"per.13",AND(D152=plotting!$C$49+7,D152&lt;=plotting!$D$49),"per.14",AND(D152=plotting!$C$49+7.5,D152&lt;=plotting!$D$49),"per.15",AND(D152=plotting!$C$49+8,D152&lt;=plotting!$D$49),"per.16",AND(D152=plotting!$C$49+8.5,D152&lt;=plotting!$D$49),"per.17",AND(D152=plotting!$C$49+9,D152&lt;=plotting!$D$49),"per.18",AND(D152=plotting!$C$49+9.5,D152&lt;=plotting!$D$49),"per.19",AND(D152=plotting!$C$49+10,D152&lt;=plotting!$D$49),"per.20",AND(D152=plotting!$C$49+10.5,D152&lt;=plotting!$D$49),"per.21",AND(D152=plotting!$C$49+11,D152&lt;=plotting!$D$49),"per.22",AND(D152=plotting!$C$49+11.5,D152&lt;=plotting!$D$49),"per.23",AND(D152=plotting!$C$49+12,D152&lt;=plotting!$D$49),"per.24",AND(D152=plotting!$C$49+12.5,D152&lt;=plotting!$D$49),"per.25",AND(D152=plotting!$C$49+13,D152&lt;=plotting!$D$49),"per.26",AND(D152=plotting!$C$49+13.5,D152&lt;=plotting!$D$49),"per.27",AND(D152=plotting!$C$49+14,D152&lt;=plotting!$D$49),"per.28",AND(D152=plotting!$C$49+14.5,D152&lt;=plotting!$D$49),"per.29",AND(D152=plotting!$C$49+15,D152&lt;=plotting!$D$49),"per.30",D152&gt;plotting!$D$49,"na")</f>
        <v>na</v>
      </c>
      <c r="M152" s="11" t="str" cm="1">
        <f t="array" ref="M152">_xlfn.IFS(D152&lt;plotting!$C$32+2.5,"na",AND(D152&gt;=plotting!$C$32,D152&lt;plotting!$D$32),plotting!$F$32,AND(D152&gt;=plotting!$D$32,D152&lt;plotting!$C$33+2.5),"na",AND(D152&gt;=plotting!$C$33,D152&lt;plotting!$D$33),plotting!$F$33,AND(D152&gt;=plotting!$D$33,D152&lt;plotting!$C$34+2.5),"na",AND(D152&gt;=plotting!$C$34,D152&lt;plotting!$D$34),plotting!$F$34,AND(D152&gt;=plotting!$D$34,D152&lt;plotting!$I$40),"na",D152=plotting!$I$40,plotting!$J$40,AND(D152&gt;plotting!$I$40,D152&lt;plotting!$I$41,D152&lt;plotting!$D$40),"na",D152=plotting!$I$41,plotting!$J$41,AND(D152&gt;plotting!$I$41,D152&lt;plotting!$I$42,D152&lt;plotting!$D$40),"na",D152=plotting!$I$42,plotting!$J$42,AND(D152&gt;plotting!$I$42,D152&lt;=plotting!$D$40),"na",AND(D152&gt;plotting!$D$40,D152&lt;=plotting!$C$49),"na",AND(D152&gt;plotting!$C$49,D152&lt;=plotting!$D$49),plotting!$E$49,D152&gt;plotting!$D$49,"na")</f>
        <v>na</v>
      </c>
      <c r="N152" s="11" cm="1">
        <f t="array" ref="N152">_xlfn.IFS(D152&lt;plotting!$C$32+2.5,"na",AND(D152&gt;=plotting!$C$32,D152&lt;plotting!$D$32),plotting!$G$32,AND(D152&gt;=plotting!$D$32,D152&lt;plotting!$C$33+2.5),"na",AND(D152&gt;=plotting!$C$33,D152&lt;plotting!$D$33),plotting!$G$33,AND(D152&gt;=plotting!$D$33,D152&lt;plotting!$C$34+2.5),"na",AND(D152&gt;=plotting!$C$34,D152&lt;plotting!$D$34),plotting!$G$34,AND(D152&gt;=plotting!$D$34,D152&lt;=plotting!$C$40),"na",AND(D152&gt;plotting!$C$40,D152&lt;=plotting!$D$40),plotting!$K$40,AND(D152&gt;plotting!$D$40,D152&lt;=plotting!$C$49),"na",AND(D152&gt;plotting!$C$49,D152&lt;=plotting!$F$49),plotting!$G$49,AND(D152&gt;plotting!$F$49,D152&lt;=plotting!$F$50),plotting!$G$50,AND(D152&gt;plotting!$F$50,D152&lt;=plotting!$F$51),plotting!$G$51,AND(D152&gt;plotting!$F$51,D152&lt;=plotting!$F$52),plotting!$G$52,AND(D152&gt;plotting!$F$52,D152&lt;=plotting!$F$53),plotting!$G$53,AND(D152&gt;plotting!$F$53,D152&lt;=plotting!$D$49),plotting!$G$54,D152&gt;plotting!$D$49,"na")</f>
        <v>0</v>
      </c>
      <c r="O152" s="11" t="str">
        <f>IF(AND(D152&gt;plotting!$C$40,D152&lt;=plotting!$D$40),plotting!$H$40,"na")</f>
        <v>na</v>
      </c>
      <c r="P152" t="str">
        <f>IF(AND(D152&gt;plotting!$C$40,D152&lt;=plotting!$D$40),plotting!$L$40,"na")</f>
        <v>na</v>
      </c>
      <c r="Q152" t="str">
        <f>IF(AND(D152&gt;plotting!$C$40,D152&lt;=plotting!$D$40),plotting!$J$43,"na")</f>
        <v>na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35">
      <c r="A153" s="11">
        <f>IF(plotting!$D$4&gt;0,plotting!$D$4,"na")</f>
        <v>5</v>
      </c>
      <c r="B153" s="11" t="str">
        <f>IF(plotting!$D$10&gt;0,plotting!$D$10,"na")</f>
        <v>idr4000_h24</v>
      </c>
      <c r="C153" s="11" t="str">
        <f>IF(plotting!$D$11&gt;0,plotting!$D$11,"na")</f>
        <v>t1</v>
      </c>
      <c r="D153" s="11">
        <v>76</v>
      </c>
      <c r="E153" s="11" t="str">
        <f>IF(plotting!$D$5&gt;0,plotting!$D$5,"na")</f>
        <v>M</v>
      </c>
      <c r="F153" s="11">
        <f>IF(plotting!$D$7&gt;0,plotting!$D$7,"na")</f>
        <v>180</v>
      </c>
      <c r="G153" s="11">
        <f>IF(plotting!$D$8&gt;0,plotting!$D$8,"na")</f>
        <v>74.599999999999994</v>
      </c>
      <c r="H153" s="11">
        <f>IF(AND(plotting!$D$6&gt;0,plotting!$D$12&gt;0),(plotting!$D$12-plotting!$D$6)/365,"na")</f>
        <v>23.183561643835617</v>
      </c>
      <c r="I153" s="11">
        <f>IF(plotting!$D$18&gt;0,plotting!$D$18,"na")</f>
        <v>18.8</v>
      </c>
      <c r="J153" s="11">
        <f>IF(plotting!$D$19&gt;0,plotting!$D$19,"na")</f>
        <v>66</v>
      </c>
      <c r="K153" s="11">
        <f>IF(plotting!$D$13&gt;0,plotting!$D$13*24,"na")</f>
        <v>9.4666666666666668</v>
      </c>
      <c r="L153" s="12" t="str" cm="1">
        <f t="array" ref="L153">_xlfn.IFS(D153&lt;plotting!$C$32+2.5,"na",AND(D153=plotting!$C$32+2.5,D153&lt;=plotting!$D$32),"sub_25.1",AND(D153=plotting!$C$32+3,D153&lt;=plotting!$D$32),"sub_25.2",AND(D153=plotting!$C$32+3.5,D153&lt;=plotting!$D$32),"sub_25.3",AND(D153=plotting!$C$32+4,D153&lt;=plotting!$D$32),"sub_25.4",AND(D153=plotting!$C$32+4.5,D153&lt;=plotting!$D$32),"sub_25.5",AND(D153=plotting!$C$32+5,D153&lt;plotting!$D$32),"sub_25.6",AND(D153&gt;=plotting!$D$32,D153&lt;plotting!$C$33+2.5),"na",AND(D153=plotting!$C$33+2.5,D153&lt;=plotting!$D$33),"sub_40.1",AND(D153=plotting!$C$33+3,D153&lt;=plotting!$D$33),"sub_40.2",AND(D153=plotting!$C$33+3.5,D153&lt;=plotting!$D$33),"sub_40.3",AND(D153=plotting!$C$33+4,D153&lt;=plotting!$D$33),"sub_40.4",AND(D153=plotting!$C$33+4.5,D153&lt;=plotting!$D$33),"sub_40.5",AND(D153=plotting!$C$33+5,D153&lt;plotting!$D$33),"sub_40.6",AND(D153&gt;=plotting!$D$33,D153&lt;plotting!$C$34+2.5),"na",AND(D153=plotting!$C$34+2.5,D153&lt;=plotting!$D$34),"new_40.1",AND(D153=plotting!$C$34+3,D153&lt;=plotting!$D$34),"new_40.2",AND(D153=plotting!$C$34+3.5,D153&lt;=plotting!$D$34),"new_40.3",AND(D153=plotting!$C$34+4,D153&lt;=plotting!$D$34),"new_40.4",AND(D153=plotting!$C$34+4.5,D153&lt;=plotting!$D$34),"new_40.5",AND(D153=plotting!$C$34+5,D153&lt;plotting!$D$34),"new_40.6",AND(D153&gt;=plotting!$D$34,D153&lt;=plotting!$C$40),"na",AND(D153=plotting!$C$40+0.5,D153&lt;=plotting!$D$40),"max.1",AND(D153=plotting!$C$40+1,D153&lt;=plotting!$D$40),"max.2",AND(D153=plotting!$C$40+1.5,D153&lt;=plotting!$D$40),"max.3",AND(D153=plotting!$C$40+2,D153&lt;=plotting!$D$40),"max.4",AND(D153=plotting!$C$40+2.5,D153&lt;=plotting!$D$40),"max.5",AND(D153=plotting!$C$40+3,D153&lt;=plotting!$D$40),"max.6",AND(D153=plotting!$C$40+3.5,D153&lt;=plotting!$D$40),"max.7",AND(D153=plotting!$C$40+4,D153&lt;=plotting!$D$40),"max.8",AND(D153=plotting!$C$40+4.5,D153&lt;=plotting!$D$40),"max.9",AND(D153=plotting!$C$40+5,D153&lt;=plotting!$D$40),"max.10",AND(D153=plotting!$C$40+5.5,D153&lt;=plotting!$D$40),"max.11",AND(D153=plotting!$C$40+6,D153&lt;=plotting!$D$40),"max.12",AND(D153=plotting!$C$40+6.5,D153&lt;=plotting!$D$40),"max.13",AND(D153=plotting!$C$40+7,D153&lt;=plotting!$D$40),"max.14",AND(D153=plotting!$C$40+7.5,D153&lt;=plotting!$D$40),"max.15",AND(D153=plotting!$C$40+8,D153&lt;=plotting!$D$40),"max.16",AND(D153=plotting!$C$40+8.5,D153&lt;=plotting!$D$40),"max.17",AND(D153=plotting!$C$40+9,D153&lt;=plotting!$D$40),"max.18",AND(D153=plotting!$C$40+9.5,D153&lt;=plotting!$D$40),"max.19",AND(D153=plotting!$C$40+10,D153&lt;=plotting!$D$40),"max.20",AND(D153=plotting!$C$40+10.5,D153&lt;=plotting!$D$40),"max.21",AND(D153=plotting!$C$40+11,D153&lt;=plotting!$D$40),"max.22",AND(D153=plotting!$C$40+11.5,D153&lt;=plotting!$D$40),"max.23",AND(D153=plotting!$C$40+12,D153&lt;=plotting!$D$40),"max.24",AND(D153=plotting!$C$40+12.5,D153&lt;=plotting!$D$40),"max.25",AND(D153=plotting!$C$40+13,D153&lt;=plotting!$D$40),"max.26",AND(D153=plotting!$C$40+13.5,D153&lt;=plotting!$D$40),"max.27",AND(D153=plotting!$C$40+14,D153&lt;=plotting!$D$40),"max.28",AND(D153=plotting!$C$40+14.5,D153&lt;=plotting!$D$40),"max.29",AND(D153=plotting!$C$40+15,D153&lt;=plotting!$D$40),"max.30",AND(D153&gt;plotting!$D$40,D153&lt;=plotting!$C$49),"na",AND(D153=plotting!$C$49+0.5,D153&lt;=plotting!$D$49),"per.1",AND(D153=plotting!$C$49+1,D153&lt;=plotting!$D$49),"per.2",AND(D153=plotting!$C$49+1.5,D153&lt;=plotting!$D$49),"per.3",AND(D153=plotting!$C$49+2,D153&lt;=plotting!$D$49),"per.4",AND(D153=plotting!$C$49+2.5,D153&lt;=plotting!$D$49),"per.5",AND(D153=plotting!$C$49+3,D153&lt;=plotting!$D$49),"per.6",AND(D153=plotting!$C$49+3.5,D153&lt;=plotting!$D$49),"per.7",AND(D153=plotting!$C$49+4,D153&lt;=plotting!$D$49),"per.8",AND(D153=plotting!$C$49+4.5,D153&lt;=plotting!$D$49),"per.9",AND(D153=plotting!$C$49+5,D153&lt;=plotting!$D$49),"per.10",AND(D153=plotting!$C$49+5.5,D153&lt;=plotting!$D$49),"per.11",AND(D153=plotting!$C$49+6,D153&lt;=plotting!$D$49),"per.12",AND(D153=plotting!$C$49+6.5,D153&lt;=plotting!$D$49),"per.13",AND(D153=plotting!$C$49+7,D153&lt;=plotting!$D$49),"per.14",AND(D153=plotting!$C$49+7.5,D153&lt;=plotting!$D$49),"per.15",AND(D153=plotting!$C$49+8,D153&lt;=plotting!$D$49),"per.16",AND(D153=plotting!$C$49+8.5,D153&lt;=plotting!$D$49),"per.17",AND(D153=plotting!$C$49+9,D153&lt;=plotting!$D$49),"per.18",AND(D153=plotting!$C$49+9.5,D153&lt;=plotting!$D$49),"per.19",AND(D153=plotting!$C$49+10,D153&lt;=plotting!$D$49),"per.20",AND(D153=plotting!$C$49+10.5,D153&lt;=plotting!$D$49),"per.21",AND(D153=plotting!$C$49+11,D153&lt;=plotting!$D$49),"per.22",AND(D153=plotting!$C$49+11.5,D153&lt;=plotting!$D$49),"per.23",AND(D153=plotting!$C$49+12,D153&lt;=plotting!$D$49),"per.24",AND(D153=plotting!$C$49+12.5,D153&lt;=plotting!$D$49),"per.25",AND(D153=plotting!$C$49+13,D153&lt;=plotting!$D$49),"per.26",AND(D153=plotting!$C$49+13.5,D153&lt;=plotting!$D$49),"per.27",AND(D153=plotting!$C$49+14,D153&lt;=plotting!$D$49),"per.28",AND(D153=plotting!$C$49+14.5,D153&lt;=plotting!$D$49),"per.29",AND(D153=plotting!$C$49+15,D153&lt;=plotting!$D$49),"per.30",D153&gt;plotting!$D$49,"na")</f>
        <v>na</v>
      </c>
      <c r="M153" s="11" t="str" cm="1">
        <f t="array" ref="M153">_xlfn.IFS(D153&lt;plotting!$C$32+2.5,"na",AND(D153&gt;=plotting!$C$32,D153&lt;plotting!$D$32),plotting!$F$32,AND(D153&gt;=plotting!$D$32,D153&lt;plotting!$C$33+2.5),"na",AND(D153&gt;=plotting!$C$33,D153&lt;plotting!$D$33),plotting!$F$33,AND(D153&gt;=plotting!$D$33,D153&lt;plotting!$C$34+2.5),"na",AND(D153&gt;=plotting!$C$34,D153&lt;plotting!$D$34),plotting!$F$34,AND(D153&gt;=plotting!$D$34,D153&lt;plotting!$I$40),"na",D153=plotting!$I$40,plotting!$J$40,AND(D153&gt;plotting!$I$40,D153&lt;plotting!$I$41,D153&lt;plotting!$D$40),"na",D153=plotting!$I$41,plotting!$J$41,AND(D153&gt;plotting!$I$41,D153&lt;plotting!$I$42,D153&lt;plotting!$D$40),"na",D153=plotting!$I$42,plotting!$J$42,AND(D153&gt;plotting!$I$42,D153&lt;=plotting!$D$40),"na",AND(D153&gt;plotting!$D$40,D153&lt;=plotting!$C$49),"na",AND(D153&gt;plotting!$C$49,D153&lt;=plotting!$D$49),plotting!$E$49,D153&gt;plotting!$D$49,"na")</f>
        <v>na</v>
      </c>
      <c r="N153" s="11" cm="1">
        <f t="array" ref="N153">_xlfn.IFS(D153&lt;plotting!$C$32+2.5,"na",AND(D153&gt;=plotting!$C$32,D153&lt;plotting!$D$32),plotting!$G$32,AND(D153&gt;=plotting!$D$32,D153&lt;plotting!$C$33+2.5),"na",AND(D153&gt;=plotting!$C$33,D153&lt;plotting!$D$33),plotting!$G$33,AND(D153&gt;=plotting!$D$33,D153&lt;plotting!$C$34+2.5),"na",AND(D153&gt;=plotting!$C$34,D153&lt;plotting!$D$34),plotting!$G$34,AND(D153&gt;=plotting!$D$34,D153&lt;=plotting!$C$40),"na",AND(D153&gt;plotting!$C$40,D153&lt;=plotting!$D$40),plotting!$K$40,AND(D153&gt;plotting!$D$40,D153&lt;=plotting!$C$49),"na",AND(D153&gt;plotting!$C$49,D153&lt;=plotting!$F$49),plotting!$G$49,AND(D153&gt;plotting!$F$49,D153&lt;=plotting!$F$50),plotting!$G$50,AND(D153&gt;plotting!$F$50,D153&lt;=plotting!$F$51),plotting!$G$51,AND(D153&gt;plotting!$F$51,D153&lt;=plotting!$F$52),plotting!$G$52,AND(D153&gt;plotting!$F$52,D153&lt;=plotting!$F$53),plotting!$G$53,AND(D153&gt;plotting!$F$53,D153&lt;=plotting!$D$49),plotting!$G$54,D153&gt;plotting!$D$49,"na")</f>
        <v>0</v>
      </c>
      <c r="O153" s="11" t="str">
        <f>IF(AND(D153&gt;plotting!$C$40,D153&lt;=plotting!$D$40),plotting!$H$40,"na")</f>
        <v>na</v>
      </c>
      <c r="P153" t="str">
        <f>IF(AND(D153&gt;plotting!$C$40,D153&lt;=plotting!$D$40),plotting!$L$40,"na")</f>
        <v>na</v>
      </c>
      <c r="Q153" t="str">
        <f>IF(AND(D153&gt;plotting!$C$40,D153&lt;=plotting!$D$40),plotting!$J$43,"na")</f>
        <v>na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35">
      <c r="A154" s="11">
        <f>IF(plotting!$D$4&gt;0,plotting!$D$4,"na")</f>
        <v>5</v>
      </c>
      <c r="B154" s="11" t="str">
        <f>IF(plotting!$D$10&gt;0,plotting!$D$10,"na")</f>
        <v>idr4000_h24</v>
      </c>
      <c r="C154" s="11" t="str">
        <f>IF(plotting!$D$11&gt;0,plotting!$D$11,"na")</f>
        <v>t1</v>
      </c>
      <c r="D154" s="11">
        <v>76.5</v>
      </c>
      <c r="E154" s="11" t="str">
        <f>IF(plotting!$D$5&gt;0,plotting!$D$5,"na")</f>
        <v>M</v>
      </c>
      <c r="F154" s="11">
        <f>IF(plotting!$D$7&gt;0,plotting!$D$7,"na")</f>
        <v>180</v>
      </c>
      <c r="G154" s="11">
        <f>IF(plotting!$D$8&gt;0,plotting!$D$8,"na")</f>
        <v>74.599999999999994</v>
      </c>
      <c r="H154" s="11">
        <f>IF(AND(plotting!$D$6&gt;0,plotting!$D$12&gt;0),(plotting!$D$12-plotting!$D$6)/365,"na")</f>
        <v>23.183561643835617</v>
      </c>
      <c r="I154" s="11">
        <f>IF(plotting!$D$18&gt;0,plotting!$D$18,"na")</f>
        <v>18.8</v>
      </c>
      <c r="J154" s="11">
        <f>IF(plotting!$D$19&gt;0,plotting!$D$19,"na")</f>
        <v>66</v>
      </c>
      <c r="K154" s="11">
        <f>IF(plotting!$D$13&gt;0,plotting!$D$13*24,"na")</f>
        <v>9.4666666666666668</v>
      </c>
      <c r="L154" s="12" t="str" cm="1">
        <f t="array" ref="L154">_xlfn.IFS(D154&lt;plotting!$C$32+2.5,"na",AND(D154=plotting!$C$32+2.5,D154&lt;=plotting!$D$32),"sub_25.1",AND(D154=plotting!$C$32+3,D154&lt;=plotting!$D$32),"sub_25.2",AND(D154=plotting!$C$32+3.5,D154&lt;=plotting!$D$32),"sub_25.3",AND(D154=plotting!$C$32+4,D154&lt;=plotting!$D$32),"sub_25.4",AND(D154=plotting!$C$32+4.5,D154&lt;=plotting!$D$32),"sub_25.5",AND(D154=plotting!$C$32+5,D154&lt;plotting!$D$32),"sub_25.6",AND(D154&gt;=plotting!$D$32,D154&lt;plotting!$C$33+2.5),"na",AND(D154=plotting!$C$33+2.5,D154&lt;=plotting!$D$33),"sub_40.1",AND(D154=plotting!$C$33+3,D154&lt;=plotting!$D$33),"sub_40.2",AND(D154=plotting!$C$33+3.5,D154&lt;=plotting!$D$33),"sub_40.3",AND(D154=plotting!$C$33+4,D154&lt;=plotting!$D$33),"sub_40.4",AND(D154=plotting!$C$33+4.5,D154&lt;=plotting!$D$33),"sub_40.5",AND(D154=plotting!$C$33+5,D154&lt;plotting!$D$33),"sub_40.6",AND(D154&gt;=plotting!$D$33,D154&lt;plotting!$C$34+2.5),"na",AND(D154=plotting!$C$34+2.5,D154&lt;=plotting!$D$34),"new_40.1",AND(D154=plotting!$C$34+3,D154&lt;=plotting!$D$34),"new_40.2",AND(D154=plotting!$C$34+3.5,D154&lt;=plotting!$D$34),"new_40.3",AND(D154=plotting!$C$34+4,D154&lt;=plotting!$D$34),"new_40.4",AND(D154=plotting!$C$34+4.5,D154&lt;=plotting!$D$34),"new_40.5",AND(D154=plotting!$C$34+5,D154&lt;plotting!$D$34),"new_40.6",AND(D154&gt;=plotting!$D$34,D154&lt;=plotting!$C$40),"na",AND(D154=plotting!$C$40+0.5,D154&lt;=plotting!$D$40),"max.1",AND(D154=plotting!$C$40+1,D154&lt;=plotting!$D$40),"max.2",AND(D154=plotting!$C$40+1.5,D154&lt;=plotting!$D$40),"max.3",AND(D154=plotting!$C$40+2,D154&lt;=plotting!$D$40),"max.4",AND(D154=plotting!$C$40+2.5,D154&lt;=plotting!$D$40),"max.5",AND(D154=plotting!$C$40+3,D154&lt;=plotting!$D$40),"max.6",AND(D154=plotting!$C$40+3.5,D154&lt;=plotting!$D$40),"max.7",AND(D154=plotting!$C$40+4,D154&lt;=plotting!$D$40),"max.8",AND(D154=plotting!$C$40+4.5,D154&lt;=plotting!$D$40),"max.9",AND(D154=plotting!$C$40+5,D154&lt;=plotting!$D$40),"max.10",AND(D154=plotting!$C$40+5.5,D154&lt;=plotting!$D$40),"max.11",AND(D154=plotting!$C$40+6,D154&lt;=plotting!$D$40),"max.12",AND(D154=plotting!$C$40+6.5,D154&lt;=plotting!$D$40),"max.13",AND(D154=plotting!$C$40+7,D154&lt;=plotting!$D$40),"max.14",AND(D154=plotting!$C$40+7.5,D154&lt;=plotting!$D$40),"max.15",AND(D154=plotting!$C$40+8,D154&lt;=plotting!$D$40),"max.16",AND(D154=plotting!$C$40+8.5,D154&lt;=plotting!$D$40),"max.17",AND(D154=plotting!$C$40+9,D154&lt;=plotting!$D$40),"max.18",AND(D154=plotting!$C$40+9.5,D154&lt;=plotting!$D$40),"max.19",AND(D154=plotting!$C$40+10,D154&lt;=plotting!$D$40),"max.20",AND(D154=plotting!$C$40+10.5,D154&lt;=plotting!$D$40),"max.21",AND(D154=plotting!$C$40+11,D154&lt;=plotting!$D$40),"max.22",AND(D154=plotting!$C$40+11.5,D154&lt;=plotting!$D$40),"max.23",AND(D154=plotting!$C$40+12,D154&lt;=plotting!$D$40),"max.24",AND(D154=plotting!$C$40+12.5,D154&lt;=plotting!$D$40),"max.25",AND(D154=plotting!$C$40+13,D154&lt;=plotting!$D$40),"max.26",AND(D154=plotting!$C$40+13.5,D154&lt;=plotting!$D$40),"max.27",AND(D154=plotting!$C$40+14,D154&lt;=plotting!$D$40),"max.28",AND(D154=plotting!$C$40+14.5,D154&lt;=plotting!$D$40),"max.29",AND(D154=plotting!$C$40+15,D154&lt;=plotting!$D$40),"max.30",AND(D154&gt;plotting!$D$40,D154&lt;=plotting!$C$49),"na",AND(D154=plotting!$C$49+0.5,D154&lt;=plotting!$D$49),"per.1",AND(D154=plotting!$C$49+1,D154&lt;=plotting!$D$49),"per.2",AND(D154=plotting!$C$49+1.5,D154&lt;=plotting!$D$49),"per.3",AND(D154=plotting!$C$49+2,D154&lt;=plotting!$D$49),"per.4",AND(D154=plotting!$C$49+2.5,D154&lt;=plotting!$D$49),"per.5",AND(D154=plotting!$C$49+3,D154&lt;=plotting!$D$49),"per.6",AND(D154=plotting!$C$49+3.5,D154&lt;=plotting!$D$49),"per.7",AND(D154=plotting!$C$49+4,D154&lt;=plotting!$D$49),"per.8",AND(D154=plotting!$C$49+4.5,D154&lt;=plotting!$D$49),"per.9",AND(D154=plotting!$C$49+5,D154&lt;=plotting!$D$49),"per.10",AND(D154=plotting!$C$49+5.5,D154&lt;=plotting!$D$49),"per.11",AND(D154=plotting!$C$49+6,D154&lt;=plotting!$D$49),"per.12",AND(D154=plotting!$C$49+6.5,D154&lt;=plotting!$D$49),"per.13",AND(D154=plotting!$C$49+7,D154&lt;=plotting!$D$49),"per.14",AND(D154=plotting!$C$49+7.5,D154&lt;=plotting!$D$49),"per.15",AND(D154=plotting!$C$49+8,D154&lt;=plotting!$D$49),"per.16",AND(D154=plotting!$C$49+8.5,D154&lt;=plotting!$D$49),"per.17",AND(D154=plotting!$C$49+9,D154&lt;=plotting!$D$49),"per.18",AND(D154=plotting!$C$49+9.5,D154&lt;=plotting!$D$49),"per.19",AND(D154=plotting!$C$49+10,D154&lt;=plotting!$D$49),"per.20",AND(D154=plotting!$C$49+10.5,D154&lt;=plotting!$D$49),"per.21",AND(D154=plotting!$C$49+11,D154&lt;=plotting!$D$49),"per.22",AND(D154=plotting!$C$49+11.5,D154&lt;=plotting!$D$49),"per.23",AND(D154=plotting!$C$49+12,D154&lt;=plotting!$D$49),"per.24",AND(D154=plotting!$C$49+12.5,D154&lt;=plotting!$D$49),"per.25",AND(D154=plotting!$C$49+13,D154&lt;=plotting!$D$49),"per.26",AND(D154=plotting!$C$49+13.5,D154&lt;=plotting!$D$49),"per.27",AND(D154=plotting!$C$49+14,D154&lt;=plotting!$D$49),"per.28",AND(D154=plotting!$C$49+14.5,D154&lt;=plotting!$D$49),"per.29",AND(D154=plotting!$C$49+15,D154&lt;=plotting!$D$49),"per.30",D154&gt;plotting!$D$49,"na")</f>
        <v>na</v>
      </c>
      <c r="M154" s="11" t="str" cm="1">
        <f t="array" ref="M154">_xlfn.IFS(D154&lt;plotting!$C$32+2.5,"na",AND(D154&gt;=plotting!$C$32,D154&lt;plotting!$D$32),plotting!$F$32,AND(D154&gt;=plotting!$D$32,D154&lt;plotting!$C$33+2.5),"na",AND(D154&gt;=plotting!$C$33,D154&lt;plotting!$D$33),plotting!$F$33,AND(D154&gt;=plotting!$D$33,D154&lt;plotting!$C$34+2.5),"na",AND(D154&gt;=plotting!$C$34,D154&lt;plotting!$D$34),plotting!$F$34,AND(D154&gt;=plotting!$D$34,D154&lt;plotting!$I$40),"na",D154=plotting!$I$40,plotting!$J$40,AND(D154&gt;plotting!$I$40,D154&lt;plotting!$I$41,D154&lt;plotting!$D$40),"na",D154=plotting!$I$41,plotting!$J$41,AND(D154&gt;plotting!$I$41,D154&lt;plotting!$I$42,D154&lt;plotting!$D$40),"na",D154=plotting!$I$42,plotting!$J$42,AND(D154&gt;plotting!$I$42,D154&lt;=plotting!$D$40),"na",AND(D154&gt;plotting!$D$40,D154&lt;=plotting!$C$49),"na",AND(D154&gt;plotting!$C$49,D154&lt;=plotting!$D$49),plotting!$E$49,D154&gt;plotting!$D$49,"na")</f>
        <v>na</v>
      </c>
      <c r="N154" s="11" cm="1">
        <f t="array" ref="N154">_xlfn.IFS(D154&lt;plotting!$C$32+2.5,"na",AND(D154&gt;=plotting!$C$32,D154&lt;plotting!$D$32),plotting!$G$32,AND(D154&gt;=plotting!$D$32,D154&lt;plotting!$C$33+2.5),"na",AND(D154&gt;=plotting!$C$33,D154&lt;plotting!$D$33),plotting!$G$33,AND(D154&gt;=plotting!$D$33,D154&lt;plotting!$C$34+2.5),"na",AND(D154&gt;=plotting!$C$34,D154&lt;plotting!$D$34),plotting!$G$34,AND(D154&gt;=plotting!$D$34,D154&lt;=plotting!$C$40),"na",AND(D154&gt;plotting!$C$40,D154&lt;=plotting!$D$40),plotting!$K$40,AND(D154&gt;plotting!$D$40,D154&lt;=plotting!$C$49),"na",AND(D154&gt;plotting!$C$49,D154&lt;=plotting!$F$49),plotting!$G$49,AND(D154&gt;plotting!$F$49,D154&lt;=plotting!$F$50),plotting!$G$50,AND(D154&gt;plotting!$F$50,D154&lt;=plotting!$F$51),plotting!$G$51,AND(D154&gt;plotting!$F$51,D154&lt;=plotting!$F$52),plotting!$G$52,AND(D154&gt;plotting!$F$52,D154&lt;=plotting!$F$53),plotting!$G$53,AND(D154&gt;plotting!$F$53,D154&lt;=plotting!$D$49),plotting!$G$54,D154&gt;plotting!$D$49,"na")</f>
        <v>0</v>
      </c>
      <c r="O154" s="11" t="str">
        <f>IF(AND(D154&gt;plotting!$C$40,D154&lt;=plotting!$D$40),plotting!$H$40,"na")</f>
        <v>na</v>
      </c>
      <c r="P154" t="str">
        <f>IF(AND(D154&gt;plotting!$C$40,D154&lt;=plotting!$D$40),plotting!$L$40,"na")</f>
        <v>na</v>
      </c>
      <c r="Q154" t="str">
        <f>IF(AND(D154&gt;plotting!$C$40,D154&lt;=plotting!$D$40),plotting!$J$43,"na")</f>
        <v>na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35">
      <c r="A155" s="11">
        <f>IF(plotting!$D$4&gt;0,plotting!$D$4,"na")</f>
        <v>5</v>
      </c>
      <c r="B155" s="11" t="str">
        <f>IF(plotting!$D$10&gt;0,plotting!$D$10,"na")</f>
        <v>idr4000_h24</v>
      </c>
      <c r="C155" s="11" t="str">
        <f>IF(plotting!$D$11&gt;0,plotting!$D$11,"na")</f>
        <v>t1</v>
      </c>
      <c r="D155" s="11">
        <v>77</v>
      </c>
      <c r="E155" s="11" t="str">
        <f>IF(plotting!$D$5&gt;0,plotting!$D$5,"na")</f>
        <v>M</v>
      </c>
      <c r="F155" s="11">
        <f>IF(plotting!$D$7&gt;0,plotting!$D$7,"na")</f>
        <v>180</v>
      </c>
      <c r="G155" s="11">
        <f>IF(plotting!$D$8&gt;0,plotting!$D$8,"na")</f>
        <v>74.599999999999994</v>
      </c>
      <c r="H155" s="11">
        <f>IF(AND(plotting!$D$6&gt;0,plotting!$D$12&gt;0),(plotting!$D$12-plotting!$D$6)/365,"na")</f>
        <v>23.183561643835617</v>
      </c>
      <c r="I155" s="11">
        <f>IF(plotting!$D$18&gt;0,plotting!$D$18,"na")</f>
        <v>18.8</v>
      </c>
      <c r="J155" s="11">
        <f>IF(plotting!$D$19&gt;0,plotting!$D$19,"na")</f>
        <v>66</v>
      </c>
      <c r="K155" s="11">
        <f>IF(plotting!$D$13&gt;0,plotting!$D$13*24,"na")</f>
        <v>9.4666666666666668</v>
      </c>
      <c r="L155" s="12" t="str" cm="1">
        <f t="array" ref="L155">_xlfn.IFS(D155&lt;plotting!$C$32+2.5,"na",AND(D155=plotting!$C$32+2.5,D155&lt;=plotting!$D$32),"sub_25.1",AND(D155=plotting!$C$32+3,D155&lt;=plotting!$D$32),"sub_25.2",AND(D155=plotting!$C$32+3.5,D155&lt;=plotting!$D$32),"sub_25.3",AND(D155=plotting!$C$32+4,D155&lt;=plotting!$D$32),"sub_25.4",AND(D155=plotting!$C$32+4.5,D155&lt;=plotting!$D$32),"sub_25.5",AND(D155=plotting!$C$32+5,D155&lt;plotting!$D$32),"sub_25.6",AND(D155&gt;=plotting!$D$32,D155&lt;plotting!$C$33+2.5),"na",AND(D155=plotting!$C$33+2.5,D155&lt;=plotting!$D$33),"sub_40.1",AND(D155=plotting!$C$33+3,D155&lt;=plotting!$D$33),"sub_40.2",AND(D155=plotting!$C$33+3.5,D155&lt;=plotting!$D$33),"sub_40.3",AND(D155=plotting!$C$33+4,D155&lt;=plotting!$D$33),"sub_40.4",AND(D155=plotting!$C$33+4.5,D155&lt;=plotting!$D$33),"sub_40.5",AND(D155=plotting!$C$33+5,D155&lt;plotting!$D$33),"sub_40.6",AND(D155&gt;=plotting!$D$33,D155&lt;plotting!$C$34+2.5),"na",AND(D155=plotting!$C$34+2.5,D155&lt;=plotting!$D$34),"new_40.1",AND(D155=plotting!$C$34+3,D155&lt;=plotting!$D$34),"new_40.2",AND(D155=plotting!$C$34+3.5,D155&lt;=plotting!$D$34),"new_40.3",AND(D155=plotting!$C$34+4,D155&lt;=plotting!$D$34),"new_40.4",AND(D155=plotting!$C$34+4.5,D155&lt;=plotting!$D$34),"new_40.5",AND(D155=plotting!$C$34+5,D155&lt;plotting!$D$34),"new_40.6",AND(D155&gt;=plotting!$D$34,D155&lt;=plotting!$C$40),"na",AND(D155=plotting!$C$40+0.5,D155&lt;=plotting!$D$40),"max.1",AND(D155=plotting!$C$40+1,D155&lt;=plotting!$D$40),"max.2",AND(D155=plotting!$C$40+1.5,D155&lt;=plotting!$D$40),"max.3",AND(D155=plotting!$C$40+2,D155&lt;=plotting!$D$40),"max.4",AND(D155=plotting!$C$40+2.5,D155&lt;=plotting!$D$40),"max.5",AND(D155=plotting!$C$40+3,D155&lt;=plotting!$D$40),"max.6",AND(D155=plotting!$C$40+3.5,D155&lt;=plotting!$D$40),"max.7",AND(D155=plotting!$C$40+4,D155&lt;=plotting!$D$40),"max.8",AND(D155=plotting!$C$40+4.5,D155&lt;=plotting!$D$40),"max.9",AND(D155=plotting!$C$40+5,D155&lt;=plotting!$D$40),"max.10",AND(D155=plotting!$C$40+5.5,D155&lt;=plotting!$D$40),"max.11",AND(D155=plotting!$C$40+6,D155&lt;=plotting!$D$40),"max.12",AND(D155=plotting!$C$40+6.5,D155&lt;=plotting!$D$40),"max.13",AND(D155=plotting!$C$40+7,D155&lt;=plotting!$D$40),"max.14",AND(D155=plotting!$C$40+7.5,D155&lt;=plotting!$D$40),"max.15",AND(D155=plotting!$C$40+8,D155&lt;=plotting!$D$40),"max.16",AND(D155=plotting!$C$40+8.5,D155&lt;=plotting!$D$40),"max.17",AND(D155=plotting!$C$40+9,D155&lt;=plotting!$D$40),"max.18",AND(D155=plotting!$C$40+9.5,D155&lt;=plotting!$D$40),"max.19",AND(D155=plotting!$C$40+10,D155&lt;=plotting!$D$40),"max.20",AND(D155=plotting!$C$40+10.5,D155&lt;=plotting!$D$40),"max.21",AND(D155=plotting!$C$40+11,D155&lt;=plotting!$D$40),"max.22",AND(D155=plotting!$C$40+11.5,D155&lt;=plotting!$D$40),"max.23",AND(D155=plotting!$C$40+12,D155&lt;=plotting!$D$40),"max.24",AND(D155=plotting!$C$40+12.5,D155&lt;=plotting!$D$40),"max.25",AND(D155=plotting!$C$40+13,D155&lt;=plotting!$D$40),"max.26",AND(D155=plotting!$C$40+13.5,D155&lt;=plotting!$D$40),"max.27",AND(D155=plotting!$C$40+14,D155&lt;=plotting!$D$40),"max.28",AND(D155=plotting!$C$40+14.5,D155&lt;=plotting!$D$40),"max.29",AND(D155=plotting!$C$40+15,D155&lt;=plotting!$D$40),"max.30",AND(D155&gt;plotting!$D$40,D155&lt;=plotting!$C$49),"na",AND(D155=plotting!$C$49+0.5,D155&lt;=plotting!$D$49),"per.1",AND(D155=plotting!$C$49+1,D155&lt;=plotting!$D$49),"per.2",AND(D155=plotting!$C$49+1.5,D155&lt;=plotting!$D$49),"per.3",AND(D155=plotting!$C$49+2,D155&lt;=plotting!$D$49),"per.4",AND(D155=plotting!$C$49+2.5,D155&lt;=plotting!$D$49),"per.5",AND(D155=plotting!$C$49+3,D155&lt;=plotting!$D$49),"per.6",AND(D155=plotting!$C$49+3.5,D155&lt;=plotting!$D$49),"per.7",AND(D155=plotting!$C$49+4,D155&lt;=plotting!$D$49),"per.8",AND(D155=plotting!$C$49+4.5,D155&lt;=plotting!$D$49),"per.9",AND(D155=plotting!$C$49+5,D155&lt;=plotting!$D$49),"per.10",AND(D155=plotting!$C$49+5.5,D155&lt;=plotting!$D$49),"per.11",AND(D155=plotting!$C$49+6,D155&lt;=plotting!$D$49),"per.12",AND(D155=plotting!$C$49+6.5,D155&lt;=plotting!$D$49),"per.13",AND(D155=plotting!$C$49+7,D155&lt;=plotting!$D$49),"per.14",AND(D155=plotting!$C$49+7.5,D155&lt;=plotting!$D$49),"per.15",AND(D155=plotting!$C$49+8,D155&lt;=plotting!$D$49),"per.16",AND(D155=plotting!$C$49+8.5,D155&lt;=plotting!$D$49),"per.17",AND(D155=plotting!$C$49+9,D155&lt;=plotting!$D$49),"per.18",AND(D155=plotting!$C$49+9.5,D155&lt;=plotting!$D$49),"per.19",AND(D155=plotting!$C$49+10,D155&lt;=plotting!$D$49),"per.20",AND(D155=plotting!$C$49+10.5,D155&lt;=plotting!$D$49),"per.21",AND(D155=plotting!$C$49+11,D155&lt;=plotting!$D$49),"per.22",AND(D155=plotting!$C$49+11.5,D155&lt;=plotting!$D$49),"per.23",AND(D155=plotting!$C$49+12,D155&lt;=plotting!$D$49),"per.24",AND(D155=plotting!$C$49+12.5,D155&lt;=plotting!$D$49),"per.25",AND(D155=plotting!$C$49+13,D155&lt;=plotting!$D$49),"per.26",AND(D155=plotting!$C$49+13.5,D155&lt;=plotting!$D$49),"per.27",AND(D155=plotting!$C$49+14,D155&lt;=plotting!$D$49),"per.28",AND(D155=plotting!$C$49+14.5,D155&lt;=plotting!$D$49),"per.29",AND(D155=plotting!$C$49+15,D155&lt;=plotting!$D$49),"per.30",D155&gt;plotting!$D$49,"na")</f>
        <v>na</v>
      </c>
      <c r="M155" s="11" t="str" cm="1">
        <f t="array" ref="M155">_xlfn.IFS(D155&lt;plotting!$C$32+2.5,"na",AND(D155&gt;=plotting!$C$32,D155&lt;plotting!$D$32),plotting!$F$32,AND(D155&gt;=plotting!$D$32,D155&lt;plotting!$C$33+2.5),"na",AND(D155&gt;=plotting!$C$33,D155&lt;plotting!$D$33),plotting!$F$33,AND(D155&gt;=plotting!$D$33,D155&lt;plotting!$C$34+2.5),"na",AND(D155&gt;=plotting!$C$34,D155&lt;plotting!$D$34),plotting!$F$34,AND(D155&gt;=plotting!$D$34,D155&lt;plotting!$I$40),"na",D155=plotting!$I$40,plotting!$J$40,AND(D155&gt;plotting!$I$40,D155&lt;plotting!$I$41,D155&lt;plotting!$D$40),"na",D155=plotting!$I$41,plotting!$J$41,AND(D155&gt;plotting!$I$41,D155&lt;plotting!$I$42,D155&lt;plotting!$D$40),"na",D155=plotting!$I$42,plotting!$J$42,AND(D155&gt;plotting!$I$42,D155&lt;=plotting!$D$40),"na",AND(D155&gt;plotting!$D$40,D155&lt;=plotting!$C$49),"na",AND(D155&gt;plotting!$C$49,D155&lt;=plotting!$D$49),plotting!$E$49,D155&gt;plotting!$D$49,"na")</f>
        <v>na</v>
      </c>
      <c r="N155" s="11" cm="1">
        <f t="array" ref="N155">_xlfn.IFS(D155&lt;plotting!$C$32+2.5,"na",AND(D155&gt;=plotting!$C$32,D155&lt;plotting!$D$32),plotting!$G$32,AND(D155&gt;=plotting!$D$32,D155&lt;plotting!$C$33+2.5),"na",AND(D155&gt;=plotting!$C$33,D155&lt;plotting!$D$33),plotting!$G$33,AND(D155&gt;=plotting!$D$33,D155&lt;plotting!$C$34+2.5),"na",AND(D155&gt;=plotting!$C$34,D155&lt;plotting!$D$34),plotting!$G$34,AND(D155&gt;=plotting!$D$34,D155&lt;=plotting!$C$40),"na",AND(D155&gt;plotting!$C$40,D155&lt;=plotting!$D$40),plotting!$K$40,AND(D155&gt;plotting!$D$40,D155&lt;=plotting!$C$49),"na",AND(D155&gt;plotting!$C$49,D155&lt;=plotting!$F$49),plotting!$G$49,AND(D155&gt;plotting!$F$49,D155&lt;=plotting!$F$50),plotting!$G$50,AND(D155&gt;plotting!$F$50,D155&lt;=plotting!$F$51),plotting!$G$51,AND(D155&gt;plotting!$F$51,D155&lt;=plotting!$F$52),plotting!$G$52,AND(D155&gt;plotting!$F$52,D155&lt;=plotting!$F$53),plotting!$G$53,AND(D155&gt;plotting!$F$53,D155&lt;=plotting!$D$49),plotting!$G$54,D155&gt;plotting!$D$49,"na")</f>
        <v>0</v>
      </c>
      <c r="O155" s="11" t="str">
        <f>IF(AND(D155&gt;plotting!$C$40,D155&lt;=plotting!$D$40),plotting!$H$40,"na")</f>
        <v>na</v>
      </c>
      <c r="P155" t="str">
        <f>IF(AND(D155&gt;plotting!$C$40,D155&lt;=plotting!$D$40),plotting!$L$40,"na")</f>
        <v>na</v>
      </c>
      <c r="Q155" t="str">
        <f>IF(AND(D155&gt;plotting!$C$40,D155&lt;=plotting!$D$40),plotting!$J$43,"na")</f>
        <v>na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35">
      <c r="A156" s="11">
        <f>IF(plotting!$D$4&gt;0,plotting!$D$4,"na")</f>
        <v>5</v>
      </c>
      <c r="B156" s="11" t="str">
        <f>IF(plotting!$D$10&gt;0,plotting!$D$10,"na")</f>
        <v>idr4000_h24</v>
      </c>
      <c r="C156" s="11" t="str">
        <f>IF(plotting!$D$11&gt;0,plotting!$D$11,"na")</f>
        <v>t1</v>
      </c>
      <c r="D156" s="11">
        <v>77.5</v>
      </c>
      <c r="E156" s="11" t="str">
        <f>IF(plotting!$D$5&gt;0,plotting!$D$5,"na")</f>
        <v>M</v>
      </c>
      <c r="F156" s="11">
        <f>IF(plotting!$D$7&gt;0,plotting!$D$7,"na")</f>
        <v>180</v>
      </c>
      <c r="G156" s="11">
        <f>IF(plotting!$D$8&gt;0,plotting!$D$8,"na")</f>
        <v>74.599999999999994</v>
      </c>
      <c r="H156" s="11">
        <f>IF(AND(plotting!$D$6&gt;0,plotting!$D$12&gt;0),(plotting!$D$12-plotting!$D$6)/365,"na")</f>
        <v>23.183561643835617</v>
      </c>
      <c r="I156" s="11">
        <f>IF(plotting!$D$18&gt;0,plotting!$D$18,"na")</f>
        <v>18.8</v>
      </c>
      <c r="J156" s="11">
        <f>IF(plotting!$D$19&gt;0,plotting!$D$19,"na")</f>
        <v>66</v>
      </c>
      <c r="K156" s="11">
        <f>IF(plotting!$D$13&gt;0,plotting!$D$13*24,"na")</f>
        <v>9.4666666666666668</v>
      </c>
      <c r="L156" s="12" t="str" cm="1">
        <f t="array" ref="L156">_xlfn.IFS(D156&lt;plotting!$C$32+2.5,"na",AND(D156=plotting!$C$32+2.5,D156&lt;=plotting!$D$32),"sub_25.1",AND(D156=plotting!$C$32+3,D156&lt;=plotting!$D$32),"sub_25.2",AND(D156=plotting!$C$32+3.5,D156&lt;=plotting!$D$32),"sub_25.3",AND(D156=plotting!$C$32+4,D156&lt;=plotting!$D$32),"sub_25.4",AND(D156=plotting!$C$32+4.5,D156&lt;=plotting!$D$32),"sub_25.5",AND(D156=plotting!$C$32+5,D156&lt;plotting!$D$32),"sub_25.6",AND(D156&gt;=plotting!$D$32,D156&lt;plotting!$C$33+2.5),"na",AND(D156=plotting!$C$33+2.5,D156&lt;=plotting!$D$33),"sub_40.1",AND(D156=plotting!$C$33+3,D156&lt;=plotting!$D$33),"sub_40.2",AND(D156=plotting!$C$33+3.5,D156&lt;=plotting!$D$33),"sub_40.3",AND(D156=plotting!$C$33+4,D156&lt;=plotting!$D$33),"sub_40.4",AND(D156=plotting!$C$33+4.5,D156&lt;=plotting!$D$33),"sub_40.5",AND(D156=plotting!$C$33+5,D156&lt;plotting!$D$33),"sub_40.6",AND(D156&gt;=plotting!$D$33,D156&lt;plotting!$C$34+2.5),"na",AND(D156=plotting!$C$34+2.5,D156&lt;=plotting!$D$34),"new_40.1",AND(D156=plotting!$C$34+3,D156&lt;=plotting!$D$34),"new_40.2",AND(D156=plotting!$C$34+3.5,D156&lt;=plotting!$D$34),"new_40.3",AND(D156=plotting!$C$34+4,D156&lt;=plotting!$D$34),"new_40.4",AND(D156=plotting!$C$34+4.5,D156&lt;=plotting!$D$34),"new_40.5",AND(D156=plotting!$C$34+5,D156&lt;plotting!$D$34),"new_40.6",AND(D156&gt;=plotting!$D$34,D156&lt;=plotting!$C$40),"na",AND(D156=plotting!$C$40+0.5,D156&lt;=plotting!$D$40),"max.1",AND(D156=plotting!$C$40+1,D156&lt;=plotting!$D$40),"max.2",AND(D156=plotting!$C$40+1.5,D156&lt;=plotting!$D$40),"max.3",AND(D156=plotting!$C$40+2,D156&lt;=plotting!$D$40),"max.4",AND(D156=plotting!$C$40+2.5,D156&lt;=plotting!$D$40),"max.5",AND(D156=plotting!$C$40+3,D156&lt;=plotting!$D$40),"max.6",AND(D156=plotting!$C$40+3.5,D156&lt;=plotting!$D$40),"max.7",AND(D156=plotting!$C$40+4,D156&lt;=plotting!$D$40),"max.8",AND(D156=plotting!$C$40+4.5,D156&lt;=plotting!$D$40),"max.9",AND(D156=plotting!$C$40+5,D156&lt;=plotting!$D$40),"max.10",AND(D156=plotting!$C$40+5.5,D156&lt;=plotting!$D$40),"max.11",AND(D156=plotting!$C$40+6,D156&lt;=plotting!$D$40),"max.12",AND(D156=plotting!$C$40+6.5,D156&lt;=plotting!$D$40),"max.13",AND(D156=plotting!$C$40+7,D156&lt;=plotting!$D$40),"max.14",AND(D156=plotting!$C$40+7.5,D156&lt;=plotting!$D$40),"max.15",AND(D156=plotting!$C$40+8,D156&lt;=plotting!$D$40),"max.16",AND(D156=plotting!$C$40+8.5,D156&lt;=plotting!$D$40),"max.17",AND(D156=plotting!$C$40+9,D156&lt;=plotting!$D$40),"max.18",AND(D156=plotting!$C$40+9.5,D156&lt;=plotting!$D$40),"max.19",AND(D156=plotting!$C$40+10,D156&lt;=plotting!$D$40),"max.20",AND(D156=plotting!$C$40+10.5,D156&lt;=plotting!$D$40),"max.21",AND(D156=plotting!$C$40+11,D156&lt;=plotting!$D$40),"max.22",AND(D156=plotting!$C$40+11.5,D156&lt;=plotting!$D$40),"max.23",AND(D156=plotting!$C$40+12,D156&lt;=plotting!$D$40),"max.24",AND(D156=plotting!$C$40+12.5,D156&lt;=plotting!$D$40),"max.25",AND(D156=plotting!$C$40+13,D156&lt;=plotting!$D$40),"max.26",AND(D156=plotting!$C$40+13.5,D156&lt;=plotting!$D$40),"max.27",AND(D156=plotting!$C$40+14,D156&lt;=plotting!$D$40),"max.28",AND(D156=plotting!$C$40+14.5,D156&lt;=plotting!$D$40),"max.29",AND(D156=plotting!$C$40+15,D156&lt;=plotting!$D$40),"max.30",AND(D156&gt;plotting!$D$40,D156&lt;=plotting!$C$49),"na",AND(D156=plotting!$C$49+0.5,D156&lt;=plotting!$D$49),"per.1",AND(D156=plotting!$C$49+1,D156&lt;=plotting!$D$49),"per.2",AND(D156=plotting!$C$49+1.5,D156&lt;=plotting!$D$49),"per.3",AND(D156=plotting!$C$49+2,D156&lt;=plotting!$D$49),"per.4",AND(D156=plotting!$C$49+2.5,D156&lt;=plotting!$D$49),"per.5",AND(D156=plotting!$C$49+3,D156&lt;=plotting!$D$49),"per.6",AND(D156=plotting!$C$49+3.5,D156&lt;=plotting!$D$49),"per.7",AND(D156=plotting!$C$49+4,D156&lt;=plotting!$D$49),"per.8",AND(D156=plotting!$C$49+4.5,D156&lt;=plotting!$D$49),"per.9",AND(D156=plotting!$C$49+5,D156&lt;=plotting!$D$49),"per.10",AND(D156=plotting!$C$49+5.5,D156&lt;=plotting!$D$49),"per.11",AND(D156=plotting!$C$49+6,D156&lt;=plotting!$D$49),"per.12",AND(D156=plotting!$C$49+6.5,D156&lt;=plotting!$D$49),"per.13",AND(D156=plotting!$C$49+7,D156&lt;=plotting!$D$49),"per.14",AND(D156=plotting!$C$49+7.5,D156&lt;=plotting!$D$49),"per.15",AND(D156=plotting!$C$49+8,D156&lt;=plotting!$D$49),"per.16",AND(D156=plotting!$C$49+8.5,D156&lt;=plotting!$D$49),"per.17",AND(D156=plotting!$C$49+9,D156&lt;=plotting!$D$49),"per.18",AND(D156=plotting!$C$49+9.5,D156&lt;=plotting!$D$49),"per.19",AND(D156=plotting!$C$49+10,D156&lt;=plotting!$D$49),"per.20",AND(D156=plotting!$C$49+10.5,D156&lt;=plotting!$D$49),"per.21",AND(D156=plotting!$C$49+11,D156&lt;=plotting!$D$49),"per.22",AND(D156=plotting!$C$49+11.5,D156&lt;=plotting!$D$49),"per.23",AND(D156=plotting!$C$49+12,D156&lt;=plotting!$D$49),"per.24",AND(D156=plotting!$C$49+12.5,D156&lt;=plotting!$D$49),"per.25",AND(D156=plotting!$C$49+13,D156&lt;=plotting!$D$49),"per.26",AND(D156=plotting!$C$49+13.5,D156&lt;=plotting!$D$49),"per.27",AND(D156=plotting!$C$49+14,D156&lt;=plotting!$D$49),"per.28",AND(D156=plotting!$C$49+14.5,D156&lt;=plotting!$D$49),"per.29",AND(D156=plotting!$C$49+15,D156&lt;=plotting!$D$49),"per.30",D156&gt;plotting!$D$49,"na")</f>
        <v>na</v>
      </c>
      <c r="M156" s="11" t="str" cm="1">
        <f t="array" ref="M156">_xlfn.IFS(D156&lt;plotting!$C$32+2.5,"na",AND(D156&gt;=plotting!$C$32,D156&lt;plotting!$D$32),plotting!$F$32,AND(D156&gt;=plotting!$D$32,D156&lt;plotting!$C$33+2.5),"na",AND(D156&gt;=plotting!$C$33,D156&lt;plotting!$D$33),plotting!$F$33,AND(D156&gt;=plotting!$D$33,D156&lt;plotting!$C$34+2.5),"na",AND(D156&gt;=plotting!$C$34,D156&lt;plotting!$D$34),plotting!$F$34,AND(D156&gt;=plotting!$D$34,D156&lt;plotting!$I$40),"na",D156=plotting!$I$40,plotting!$J$40,AND(D156&gt;plotting!$I$40,D156&lt;plotting!$I$41,D156&lt;plotting!$D$40),"na",D156=plotting!$I$41,plotting!$J$41,AND(D156&gt;plotting!$I$41,D156&lt;plotting!$I$42,D156&lt;plotting!$D$40),"na",D156=plotting!$I$42,plotting!$J$42,AND(D156&gt;plotting!$I$42,D156&lt;=plotting!$D$40),"na",AND(D156&gt;plotting!$D$40,D156&lt;=plotting!$C$49),"na",AND(D156&gt;plotting!$C$49,D156&lt;=plotting!$D$49),plotting!$E$49,D156&gt;plotting!$D$49,"na")</f>
        <v>na</v>
      </c>
      <c r="N156" s="11" cm="1">
        <f t="array" ref="N156">_xlfn.IFS(D156&lt;plotting!$C$32+2.5,"na",AND(D156&gt;=plotting!$C$32,D156&lt;plotting!$D$32),plotting!$G$32,AND(D156&gt;=plotting!$D$32,D156&lt;plotting!$C$33+2.5),"na",AND(D156&gt;=plotting!$C$33,D156&lt;plotting!$D$33),plotting!$G$33,AND(D156&gt;=plotting!$D$33,D156&lt;plotting!$C$34+2.5),"na",AND(D156&gt;=plotting!$C$34,D156&lt;plotting!$D$34),plotting!$G$34,AND(D156&gt;=plotting!$D$34,D156&lt;=plotting!$C$40),"na",AND(D156&gt;plotting!$C$40,D156&lt;=plotting!$D$40),plotting!$K$40,AND(D156&gt;plotting!$D$40,D156&lt;=plotting!$C$49),"na",AND(D156&gt;plotting!$C$49,D156&lt;=plotting!$F$49),plotting!$G$49,AND(D156&gt;plotting!$F$49,D156&lt;=plotting!$F$50),plotting!$G$50,AND(D156&gt;plotting!$F$50,D156&lt;=plotting!$F$51),plotting!$G$51,AND(D156&gt;plotting!$F$51,D156&lt;=plotting!$F$52),plotting!$G$52,AND(D156&gt;plotting!$F$52,D156&lt;=plotting!$F$53),plotting!$G$53,AND(D156&gt;plotting!$F$53,D156&lt;=plotting!$D$49),plotting!$G$54,D156&gt;plotting!$D$49,"na")</f>
        <v>0</v>
      </c>
      <c r="O156" s="11" t="str">
        <f>IF(AND(D156&gt;plotting!$C$40,D156&lt;=plotting!$D$40),plotting!$H$40,"na")</f>
        <v>na</v>
      </c>
      <c r="P156" t="str">
        <f>IF(AND(D156&gt;plotting!$C$40,D156&lt;=plotting!$D$40),plotting!$L$40,"na")</f>
        <v>na</v>
      </c>
      <c r="Q156" t="str">
        <f>IF(AND(D156&gt;plotting!$C$40,D156&lt;=plotting!$D$40),plotting!$J$43,"na")</f>
        <v>na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35">
      <c r="A157" s="11">
        <f>IF(plotting!$D$4&gt;0,plotting!$D$4,"na")</f>
        <v>5</v>
      </c>
      <c r="B157" s="11" t="str">
        <f>IF(plotting!$D$10&gt;0,plotting!$D$10,"na")</f>
        <v>idr4000_h24</v>
      </c>
      <c r="C157" s="11" t="str">
        <f>IF(plotting!$D$11&gt;0,plotting!$D$11,"na")</f>
        <v>t1</v>
      </c>
      <c r="D157" s="11">
        <v>78</v>
      </c>
      <c r="E157" s="11" t="str">
        <f>IF(plotting!$D$5&gt;0,plotting!$D$5,"na")</f>
        <v>M</v>
      </c>
      <c r="F157" s="11">
        <f>IF(plotting!$D$7&gt;0,plotting!$D$7,"na")</f>
        <v>180</v>
      </c>
      <c r="G157" s="11">
        <f>IF(plotting!$D$8&gt;0,plotting!$D$8,"na")</f>
        <v>74.599999999999994</v>
      </c>
      <c r="H157" s="11">
        <f>IF(AND(plotting!$D$6&gt;0,plotting!$D$12&gt;0),(plotting!$D$12-plotting!$D$6)/365,"na")</f>
        <v>23.183561643835617</v>
      </c>
      <c r="I157" s="11">
        <f>IF(plotting!$D$18&gt;0,plotting!$D$18,"na")</f>
        <v>18.8</v>
      </c>
      <c r="J157" s="11">
        <f>IF(plotting!$D$19&gt;0,plotting!$D$19,"na")</f>
        <v>66</v>
      </c>
      <c r="K157" s="11">
        <f>IF(plotting!$D$13&gt;0,plotting!$D$13*24,"na")</f>
        <v>9.4666666666666668</v>
      </c>
      <c r="L157" s="12" t="str" cm="1">
        <f t="array" ref="L157">_xlfn.IFS(D157&lt;plotting!$C$32+2.5,"na",AND(D157=plotting!$C$32+2.5,D157&lt;=plotting!$D$32),"sub_25.1",AND(D157=plotting!$C$32+3,D157&lt;=plotting!$D$32),"sub_25.2",AND(D157=plotting!$C$32+3.5,D157&lt;=plotting!$D$32),"sub_25.3",AND(D157=plotting!$C$32+4,D157&lt;=plotting!$D$32),"sub_25.4",AND(D157=plotting!$C$32+4.5,D157&lt;=plotting!$D$32),"sub_25.5",AND(D157=plotting!$C$32+5,D157&lt;plotting!$D$32),"sub_25.6",AND(D157&gt;=plotting!$D$32,D157&lt;plotting!$C$33+2.5),"na",AND(D157=plotting!$C$33+2.5,D157&lt;=plotting!$D$33),"sub_40.1",AND(D157=plotting!$C$33+3,D157&lt;=plotting!$D$33),"sub_40.2",AND(D157=plotting!$C$33+3.5,D157&lt;=plotting!$D$33),"sub_40.3",AND(D157=plotting!$C$33+4,D157&lt;=plotting!$D$33),"sub_40.4",AND(D157=plotting!$C$33+4.5,D157&lt;=plotting!$D$33),"sub_40.5",AND(D157=plotting!$C$33+5,D157&lt;plotting!$D$33),"sub_40.6",AND(D157&gt;=plotting!$D$33,D157&lt;plotting!$C$34+2.5),"na",AND(D157=plotting!$C$34+2.5,D157&lt;=plotting!$D$34),"new_40.1",AND(D157=plotting!$C$34+3,D157&lt;=plotting!$D$34),"new_40.2",AND(D157=plotting!$C$34+3.5,D157&lt;=plotting!$D$34),"new_40.3",AND(D157=plotting!$C$34+4,D157&lt;=plotting!$D$34),"new_40.4",AND(D157=plotting!$C$34+4.5,D157&lt;=plotting!$D$34),"new_40.5",AND(D157=plotting!$C$34+5,D157&lt;plotting!$D$34),"new_40.6",AND(D157&gt;=plotting!$D$34,D157&lt;=plotting!$C$40),"na",AND(D157=plotting!$C$40+0.5,D157&lt;=plotting!$D$40),"max.1",AND(D157=plotting!$C$40+1,D157&lt;=plotting!$D$40),"max.2",AND(D157=plotting!$C$40+1.5,D157&lt;=plotting!$D$40),"max.3",AND(D157=plotting!$C$40+2,D157&lt;=plotting!$D$40),"max.4",AND(D157=plotting!$C$40+2.5,D157&lt;=plotting!$D$40),"max.5",AND(D157=plotting!$C$40+3,D157&lt;=plotting!$D$40),"max.6",AND(D157=plotting!$C$40+3.5,D157&lt;=plotting!$D$40),"max.7",AND(D157=plotting!$C$40+4,D157&lt;=plotting!$D$40),"max.8",AND(D157=plotting!$C$40+4.5,D157&lt;=plotting!$D$40),"max.9",AND(D157=plotting!$C$40+5,D157&lt;=plotting!$D$40),"max.10",AND(D157=plotting!$C$40+5.5,D157&lt;=plotting!$D$40),"max.11",AND(D157=plotting!$C$40+6,D157&lt;=plotting!$D$40),"max.12",AND(D157=plotting!$C$40+6.5,D157&lt;=plotting!$D$40),"max.13",AND(D157=plotting!$C$40+7,D157&lt;=plotting!$D$40),"max.14",AND(D157=plotting!$C$40+7.5,D157&lt;=plotting!$D$40),"max.15",AND(D157=plotting!$C$40+8,D157&lt;=plotting!$D$40),"max.16",AND(D157=plotting!$C$40+8.5,D157&lt;=plotting!$D$40),"max.17",AND(D157=plotting!$C$40+9,D157&lt;=plotting!$D$40),"max.18",AND(D157=plotting!$C$40+9.5,D157&lt;=plotting!$D$40),"max.19",AND(D157=plotting!$C$40+10,D157&lt;=plotting!$D$40),"max.20",AND(D157=plotting!$C$40+10.5,D157&lt;=plotting!$D$40),"max.21",AND(D157=plotting!$C$40+11,D157&lt;=plotting!$D$40),"max.22",AND(D157=plotting!$C$40+11.5,D157&lt;=plotting!$D$40),"max.23",AND(D157=plotting!$C$40+12,D157&lt;=plotting!$D$40),"max.24",AND(D157=plotting!$C$40+12.5,D157&lt;=plotting!$D$40),"max.25",AND(D157=plotting!$C$40+13,D157&lt;=plotting!$D$40),"max.26",AND(D157=plotting!$C$40+13.5,D157&lt;=plotting!$D$40),"max.27",AND(D157=plotting!$C$40+14,D157&lt;=plotting!$D$40),"max.28",AND(D157=plotting!$C$40+14.5,D157&lt;=plotting!$D$40),"max.29",AND(D157=plotting!$C$40+15,D157&lt;=plotting!$D$40),"max.30",AND(D157&gt;plotting!$D$40,D157&lt;=plotting!$C$49),"na",AND(D157=plotting!$C$49+0.5,D157&lt;=plotting!$D$49),"per.1",AND(D157=plotting!$C$49+1,D157&lt;=plotting!$D$49),"per.2",AND(D157=plotting!$C$49+1.5,D157&lt;=plotting!$D$49),"per.3",AND(D157=plotting!$C$49+2,D157&lt;=plotting!$D$49),"per.4",AND(D157=plotting!$C$49+2.5,D157&lt;=plotting!$D$49),"per.5",AND(D157=plotting!$C$49+3,D157&lt;=plotting!$D$49),"per.6",AND(D157=plotting!$C$49+3.5,D157&lt;=plotting!$D$49),"per.7",AND(D157=plotting!$C$49+4,D157&lt;=plotting!$D$49),"per.8",AND(D157=plotting!$C$49+4.5,D157&lt;=plotting!$D$49),"per.9",AND(D157=plotting!$C$49+5,D157&lt;=plotting!$D$49),"per.10",AND(D157=plotting!$C$49+5.5,D157&lt;=plotting!$D$49),"per.11",AND(D157=plotting!$C$49+6,D157&lt;=plotting!$D$49),"per.12",AND(D157=plotting!$C$49+6.5,D157&lt;=plotting!$D$49),"per.13",AND(D157=plotting!$C$49+7,D157&lt;=plotting!$D$49),"per.14",AND(D157=plotting!$C$49+7.5,D157&lt;=plotting!$D$49),"per.15",AND(D157=plotting!$C$49+8,D157&lt;=plotting!$D$49),"per.16",AND(D157=plotting!$C$49+8.5,D157&lt;=plotting!$D$49),"per.17",AND(D157=plotting!$C$49+9,D157&lt;=plotting!$D$49),"per.18",AND(D157=plotting!$C$49+9.5,D157&lt;=plotting!$D$49),"per.19",AND(D157=plotting!$C$49+10,D157&lt;=plotting!$D$49),"per.20",AND(D157=plotting!$C$49+10.5,D157&lt;=plotting!$D$49),"per.21",AND(D157=plotting!$C$49+11,D157&lt;=plotting!$D$49),"per.22",AND(D157=plotting!$C$49+11.5,D157&lt;=plotting!$D$49),"per.23",AND(D157=plotting!$C$49+12,D157&lt;=plotting!$D$49),"per.24",AND(D157=plotting!$C$49+12.5,D157&lt;=plotting!$D$49),"per.25",AND(D157=plotting!$C$49+13,D157&lt;=plotting!$D$49),"per.26",AND(D157=plotting!$C$49+13.5,D157&lt;=plotting!$D$49),"per.27",AND(D157=plotting!$C$49+14,D157&lt;=plotting!$D$49),"per.28",AND(D157=plotting!$C$49+14.5,D157&lt;=plotting!$D$49),"per.29",AND(D157=plotting!$C$49+15,D157&lt;=plotting!$D$49),"per.30",D157&gt;plotting!$D$49,"na")</f>
        <v>na</v>
      </c>
      <c r="M157" s="11" t="str" cm="1">
        <f t="array" ref="M157">_xlfn.IFS(D157&lt;plotting!$C$32+2.5,"na",AND(D157&gt;=plotting!$C$32,D157&lt;plotting!$D$32),plotting!$F$32,AND(D157&gt;=plotting!$D$32,D157&lt;plotting!$C$33+2.5),"na",AND(D157&gt;=plotting!$C$33,D157&lt;plotting!$D$33),plotting!$F$33,AND(D157&gt;=plotting!$D$33,D157&lt;plotting!$C$34+2.5),"na",AND(D157&gt;=plotting!$C$34,D157&lt;plotting!$D$34),plotting!$F$34,AND(D157&gt;=plotting!$D$34,D157&lt;plotting!$I$40),"na",D157=plotting!$I$40,plotting!$J$40,AND(D157&gt;plotting!$I$40,D157&lt;plotting!$I$41,D157&lt;plotting!$D$40),"na",D157=plotting!$I$41,plotting!$J$41,AND(D157&gt;plotting!$I$41,D157&lt;plotting!$I$42,D157&lt;plotting!$D$40),"na",D157=plotting!$I$42,plotting!$J$42,AND(D157&gt;plotting!$I$42,D157&lt;=plotting!$D$40),"na",AND(D157&gt;plotting!$D$40,D157&lt;=plotting!$C$49),"na",AND(D157&gt;plotting!$C$49,D157&lt;=plotting!$D$49),plotting!$E$49,D157&gt;plotting!$D$49,"na")</f>
        <v>na</v>
      </c>
      <c r="N157" s="11" cm="1">
        <f t="array" ref="N157">_xlfn.IFS(D157&lt;plotting!$C$32+2.5,"na",AND(D157&gt;=plotting!$C$32,D157&lt;plotting!$D$32),plotting!$G$32,AND(D157&gt;=plotting!$D$32,D157&lt;plotting!$C$33+2.5),"na",AND(D157&gt;=plotting!$C$33,D157&lt;plotting!$D$33),plotting!$G$33,AND(D157&gt;=plotting!$D$33,D157&lt;plotting!$C$34+2.5),"na",AND(D157&gt;=plotting!$C$34,D157&lt;plotting!$D$34),plotting!$G$34,AND(D157&gt;=plotting!$D$34,D157&lt;=plotting!$C$40),"na",AND(D157&gt;plotting!$C$40,D157&lt;=plotting!$D$40),plotting!$K$40,AND(D157&gt;plotting!$D$40,D157&lt;=plotting!$C$49),"na",AND(D157&gt;plotting!$C$49,D157&lt;=plotting!$F$49),plotting!$G$49,AND(D157&gt;plotting!$F$49,D157&lt;=plotting!$F$50),plotting!$G$50,AND(D157&gt;plotting!$F$50,D157&lt;=plotting!$F$51),plotting!$G$51,AND(D157&gt;plotting!$F$51,D157&lt;=plotting!$F$52),plotting!$G$52,AND(D157&gt;plotting!$F$52,D157&lt;=plotting!$F$53),plotting!$G$53,AND(D157&gt;plotting!$F$53,D157&lt;=plotting!$D$49),plotting!$G$54,D157&gt;plotting!$D$49,"na")</f>
        <v>0</v>
      </c>
      <c r="O157" s="11" t="str">
        <f>IF(AND(D157&gt;plotting!$C$40,D157&lt;=plotting!$D$40),plotting!$H$40,"na")</f>
        <v>na</v>
      </c>
      <c r="P157" t="str">
        <f>IF(AND(D157&gt;plotting!$C$40,D157&lt;=plotting!$D$40),plotting!$L$40,"na")</f>
        <v>na</v>
      </c>
      <c r="Q157" t="str">
        <f>IF(AND(D157&gt;plotting!$C$40,D157&lt;=plotting!$D$40),plotting!$J$43,"na")</f>
        <v>na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35">
      <c r="A158" s="11">
        <f>IF(plotting!$D$4&gt;0,plotting!$D$4,"na")</f>
        <v>5</v>
      </c>
      <c r="B158" s="11" t="str">
        <f>IF(plotting!$D$10&gt;0,plotting!$D$10,"na")</f>
        <v>idr4000_h24</v>
      </c>
      <c r="C158" s="11" t="str">
        <f>IF(plotting!$D$11&gt;0,plotting!$D$11,"na")</f>
        <v>t1</v>
      </c>
      <c r="D158" s="11">
        <v>78.5</v>
      </c>
      <c r="E158" s="11" t="str">
        <f>IF(plotting!$D$5&gt;0,plotting!$D$5,"na")</f>
        <v>M</v>
      </c>
      <c r="F158" s="11">
        <f>IF(plotting!$D$7&gt;0,plotting!$D$7,"na")</f>
        <v>180</v>
      </c>
      <c r="G158" s="11">
        <f>IF(plotting!$D$8&gt;0,plotting!$D$8,"na")</f>
        <v>74.599999999999994</v>
      </c>
      <c r="H158" s="11">
        <f>IF(AND(plotting!$D$6&gt;0,plotting!$D$12&gt;0),(plotting!$D$12-plotting!$D$6)/365,"na")</f>
        <v>23.183561643835617</v>
      </c>
      <c r="I158" s="11">
        <f>IF(plotting!$D$18&gt;0,plotting!$D$18,"na")</f>
        <v>18.8</v>
      </c>
      <c r="J158" s="11">
        <f>IF(plotting!$D$19&gt;0,plotting!$D$19,"na")</f>
        <v>66</v>
      </c>
      <c r="K158" s="11">
        <f>IF(plotting!$D$13&gt;0,plotting!$D$13*24,"na")</f>
        <v>9.4666666666666668</v>
      </c>
      <c r="L158" s="12" t="str" cm="1">
        <f t="array" ref="L158">_xlfn.IFS(D158&lt;plotting!$C$32+2.5,"na",AND(D158=plotting!$C$32+2.5,D158&lt;=plotting!$D$32),"sub_25.1",AND(D158=plotting!$C$32+3,D158&lt;=plotting!$D$32),"sub_25.2",AND(D158=plotting!$C$32+3.5,D158&lt;=plotting!$D$32),"sub_25.3",AND(D158=plotting!$C$32+4,D158&lt;=plotting!$D$32),"sub_25.4",AND(D158=plotting!$C$32+4.5,D158&lt;=plotting!$D$32),"sub_25.5",AND(D158=plotting!$C$32+5,D158&lt;plotting!$D$32),"sub_25.6",AND(D158&gt;=plotting!$D$32,D158&lt;plotting!$C$33+2.5),"na",AND(D158=plotting!$C$33+2.5,D158&lt;=plotting!$D$33),"sub_40.1",AND(D158=plotting!$C$33+3,D158&lt;=plotting!$D$33),"sub_40.2",AND(D158=plotting!$C$33+3.5,D158&lt;=plotting!$D$33),"sub_40.3",AND(D158=plotting!$C$33+4,D158&lt;=plotting!$D$33),"sub_40.4",AND(D158=plotting!$C$33+4.5,D158&lt;=plotting!$D$33),"sub_40.5",AND(D158=plotting!$C$33+5,D158&lt;plotting!$D$33),"sub_40.6",AND(D158&gt;=plotting!$D$33,D158&lt;plotting!$C$34+2.5),"na",AND(D158=plotting!$C$34+2.5,D158&lt;=plotting!$D$34),"new_40.1",AND(D158=plotting!$C$34+3,D158&lt;=plotting!$D$34),"new_40.2",AND(D158=plotting!$C$34+3.5,D158&lt;=plotting!$D$34),"new_40.3",AND(D158=plotting!$C$34+4,D158&lt;=plotting!$D$34),"new_40.4",AND(D158=plotting!$C$34+4.5,D158&lt;=plotting!$D$34),"new_40.5",AND(D158=plotting!$C$34+5,D158&lt;plotting!$D$34),"new_40.6",AND(D158&gt;=plotting!$D$34,D158&lt;=plotting!$C$40),"na",AND(D158=plotting!$C$40+0.5,D158&lt;=plotting!$D$40),"max.1",AND(D158=plotting!$C$40+1,D158&lt;=plotting!$D$40),"max.2",AND(D158=plotting!$C$40+1.5,D158&lt;=plotting!$D$40),"max.3",AND(D158=plotting!$C$40+2,D158&lt;=plotting!$D$40),"max.4",AND(D158=plotting!$C$40+2.5,D158&lt;=plotting!$D$40),"max.5",AND(D158=plotting!$C$40+3,D158&lt;=plotting!$D$40),"max.6",AND(D158=plotting!$C$40+3.5,D158&lt;=plotting!$D$40),"max.7",AND(D158=plotting!$C$40+4,D158&lt;=plotting!$D$40),"max.8",AND(D158=plotting!$C$40+4.5,D158&lt;=plotting!$D$40),"max.9",AND(D158=plotting!$C$40+5,D158&lt;=plotting!$D$40),"max.10",AND(D158=plotting!$C$40+5.5,D158&lt;=plotting!$D$40),"max.11",AND(D158=plotting!$C$40+6,D158&lt;=plotting!$D$40),"max.12",AND(D158=plotting!$C$40+6.5,D158&lt;=plotting!$D$40),"max.13",AND(D158=plotting!$C$40+7,D158&lt;=plotting!$D$40),"max.14",AND(D158=plotting!$C$40+7.5,D158&lt;=plotting!$D$40),"max.15",AND(D158=plotting!$C$40+8,D158&lt;=plotting!$D$40),"max.16",AND(D158=plotting!$C$40+8.5,D158&lt;=plotting!$D$40),"max.17",AND(D158=plotting!$C$40+9,D158&lt;=plotting!$D$40),"max.18",AND(D158=plotting!$C$40+9.5,D158&lt;=plotting!$D$40),"max.19",AND(D158=plotting!$C$40+10,D158&lt;=plotting!$D$40),"max.20",AND(D158=plotting!$C$40+10.5,D158&lt;=plotting!$D$40),"max.21",AND(D158=plotting!$C$40+11,D158&lt;=plotting!$D$40),"max.22",AND(D158=plotting!$C$40+11.5,D158&lt;=plotting!$D$40),"max.23",AND(D158=plotting!$C$40+12,D158&lt;=plotting!$D$40),"max.24",AND(D158=plotting!$C$40+12.5,D158&lt;=plotting!$D$40),"max.25",AND(D158=plotting!$C$40+13,D158&lt;=plotting!$D$40),"max.26",AND(D158=plotting!$C$40+13.5,D158&lt;=plotting!$D$40),"max.27",AND(D158=plotting!$C$40+14,D158&lt;=plotting!$D$40),"max.28",AND(D158=plotting!$C$40+14.5,D158&lt;=plotting!$D$40),"max.29",AND(D158=plotting!$C$40+15,D158&lt;=plotting!$D$40),"max.30",AND(D158&gt;plotting!$D$40,D158&lt;=plotting!$C$49),"na",AND(D158=plotting!$C$49+0.5,D158&lt;=plotting!$D$49),"per.1",AND(D158=plotting!$C$49+1,D158&lt;=plotting!$D$49),"per.2",AND(D158=plotting!$C$49+1.5,D158&lt;=plotting!$D$49),"per.3",AND(D158=plotting!$C$49+2,D158&lt;=plotting!$D$49),"per.4",AND(D158=plotting!$C$49+2.5,D158&lt;=plotting!$D$49),"per.5",AND(D158=plotting!$C$49+3,D158&lt;=plotting!$D$49),"per.6",AND(D158=plotting!$C$49+3.5,D158&lt;=plotting!$D$49),"per.7",AND(D158=plotting!$C$49+4,D158&lt;=plotting!$D$49),"per.8",AND(D158=plotting!$C$49+4.5,D158&lt;=plotting!$D$49),"per.9",AND(D158=plotting!$C$49+5,D158&lt;=plotting!$D$49),"per.10",AND(D158=plotting!$C$49+5.5,D158&lt;=plotting!$D$49),"per.11",AND(D158=plotting!$C$49+6,D158&lt;=plotting!$D$49),"per.12",AND(D158=plotting!$C$49+6.5,D158&lt;=plotting!$D$49),"per.13",AND(D158=plotting!$C$49+7,D158&lt;=plotting!$D$49),"per.14",AND(D158=plotting!$C$49+7.5,D158&lt;=plotting!$D$49),"per.15",AND(D158=plotting!$C$49+8,D158&lt;=plotting!$D$49),"per.16",AND(D158=plotting!$C$49+8.5,D158&lt;=plotting!$D$49),"per.17",AND(D158=plotting!$C$49+9,D158&lt;=plotting!$D$49),"per.18",AND(D158=plotting!$C$49+9.5,D158&lt;=plotting!$D$49),"per.19",AND(D158=plotting!$C$49+10,D158&lt;=plotting!$D$49),"per.20",AND(D158=plotting!$C$49+10.5,D158&lt;=plotting!$D$49),"per.21",AND(D158=plotting!$C$49+11,D158&lt;=plotting!$D$49),"per.22",AND(D158=plotting!$C$49+11.5,D158&lt;=plotting!$D$49),"per.23",AND(D158=plotting!$C$49+12,D158&lt;=plotting!$D$49),"per.24",AND(D158=plotting!$C$49+12.5,D158&lt;=plotting!$D$49),"per.25",AND(D158=plotting!$C$49+13,D158&lt;=plotting!$D$49),"per.26",AND(D158=plotting!$C$49+13.5,D158&lt;=plotting!$D$49),"per.27",AND(D158=plotting!$C$49+14,D158&lt;=plotting!$D$49),"per.28",AND(D158=plotting!$C$49+14.5,D158&lt;=plotting!$D$49),"per.29",AND(D158=plotting!$C$49+15,D158&lt;=plotting!$D$49),"per.30",D158&gt;plotting!$D$49,"na")</f>
        <v>na</v>
      </c>
      <c r="M158" s="11" t="str" cm="1">
        <f t="array" ref="M158">_xlfn.IFS(D158&lt;plotting!$C$32+2.5,"na",AND(D158&gt;=plotting!$C$32,D158&lt;plotting!$D$32),plotting!$F$32,AND(D158&gt;=plotting!$D$32,D158&lt;plotting!$C$33+2.5),"na",AND(D158&gt;=plotting!$C$33,D158&lt;plotting!$D$33),plotting!$F$33,AND(D158&gt;=plotting!$D$33,D158&lt;plotting!$C$34+2.5),"na",AND(D158&gt;=plotting!$C$34,D158&lt;plotting!$D$34),plotting!$F$34,AND(D158&gt;=plotting!$D$34,D158&lt;plotting!$I$40),"na",D158=plotting!$I$40,plotting!$J$40,AND(D158&gt;plotting!$I$40,D158&lt;plotting!$I$41,D158&lt;plotting!$D$40),"na",D158=plotting!$I$41,plotting!$J$41,AND(D158&gt;plotting!$I$41,D158&lt;plotting!$I$42,D158&lt;plotting!$D$40),"na",D158=plotting!$I$42,plotting!$J$42,AND(D158&gt;plotting!$I$42,D158&lt;=plotting!$D$40),"na",AND(D158&gt;plotting!$D$40,D158&lt;=plotting!$C$49),"na",AND(D158&gt;plotting!$C$49,D158&lt;=plotting!$D$49),plotting!$E$49,D158&gt;plotting!$D$49,"na")</f>
        <v>na</v>
      </c>
      <c r="N158" s="11" cm="1">
        <f t="array" ref="N158">_xlfn.IFS(D158&lt;plotting!$C$32+2.5,"na",AND(D158&gt;=plotting!$C$32,D158&lt;plotting!$D$32),plotting!$G$32,AND(D158&gt;=plotting!$D$32,D158&lt;plotting!$C$33+2.5),"na",AND(D158&gt;=plotting!$C$33,D158&lt;plotting!$D$33),plotting!$G$33,AND(D158&gt;=plotting!$D$33,D158&lt;plotting!$C$34+2.5),"na",AND(D158&gt;=plotting!$C$34,D158&lt;plotting!$D$34),plotting!$G$34,AND(D158&gt;=plotting!$D$34,D158&lt;=plotting!$C$40),"na",AND(D158&gt;plotting!$C$40,D158&lt;=plotting!$D$40),plotting!$K$40,AND(D158&gt;plotting!$D$40,D158&lt;=plotting!$C$49),"na",AND(D158&gt;plotting!$C$49,D158&lt;=plotting!$F$49),plotting!$G$49,AND(D158&gt;plotting!$F$49,D158&lt;=plotting!$F$50),plotting!$G$50,AND(D158&gt;plotting!$F$50,D158&lt;=plotting!$F$51),plotting!$G$51,AND(D158&gt;plotting!$F$51,D158&lt;=plotting!$F$52),plotting!$G$52,AND(D158&gt;plotting!$F$52,D158&lt;=plotting!$F$53),plotting!$G$53,AND(D158&gt;plotting!$F$53,D158&lt;=plotting!$D$49),plotting!$G$54,D158&gt;plotting!$D$49,"na")</f>
        <v>0</v>
      </c>
      <c r="O158" s="11" t="str">
        <f>IF(AND(D158&gt;plotting!$C$40,D158&lt;=plotting!$D$40),plotting!$H$40,"na")</f>
        <v>na</v>
      </c>
      <c r="P158" t="str">
        <f>IF(AND(D158&gt;plotting!$C$40,D158&lt;=plotting!$D$40),plotting!$L$40,"na")</f>
        <v>na</v>
      </c>
      <c r="Q158" t="str">
        <f>IF(AND(D158&gt;plotting!$C$40,D158&lt;=plotting!$D$40),plotting!$J$43,"na")</f>
        <v>na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35">
      <c r="A159" s="11">
        <f>IF(plotting!$D$4&gt;0,plotting!$D$4,"na")</f>
        <v>5</v>
      </c>
      <c r="B159" s="11" t="str">
        <f>IF(plotting!$D$10&gt;0,plotting!$D$10,"na")</f>
        <v>idr4000_h24</v>
      </c>
      <c r="C159" s="11" t="str">
        <f>IF(plotting!$D$11&gt;0,plotting!$D$11,"na")</f>
        <v>t1</v>
      </c>
      <c r="D159" s="11">
        <v>79</v>
      </c>
      <c r="E159" s="11" t="str">
        <f>IF(plotting!$D$5&gt;0,plotting!$D$5,"na")</f>
        <v>M</v>
      </c>
      <c r="F159" s="11">
        <f>IF(plotting!$D$7&gt;0,plotting!$D$7,"na")</f>
        <v>180</v>
      </c>
      <c r="G159" s="11">
        <f>IF(plotting!$D$8&gt;0,plotting!$D$8,"na")</f>
        <v>74.599999999999994</v>
      </c>
      <c r="H159" s="11">
        <f>IF(AND(plotting!$D$6&gt;0,plotting!$D$12&gt;0),(plotting!$D$12-plotting!$D$6)/365,"na")</f>
        <v>23.183561643835617</v>
      </c>
      <c r="I159" s="11">
        <f>IF(plotting!$D$18&gt;0,plotting!$D$18,"na")</f>
        <v>18.8</v>
      </c>
      <c r="J159" s="11">
        <f>IF(plotting!$D$19&gt;0,plotting!$D$19,"na")</f>
        <v>66</v>
      </c>
      <c r="K159" s="11">
        <f>IF(plotting!$D$13&gt;0,plotting!$D$13*24,"na")</f>
        <v>9.4666666666666668</v>
      </c>
      <c r="L159" s="12" t="str" cm="1">
        <f t="array" ref="L159">_xlfn.IFS(D159&lt;plotting!$C$32+2.5,"na",AND(D159=plotting!$C$32+2.5,D159&lt;=plotting!$D$32),"sub_25.1",AND(D159=plotting!$C$32+3,D159&lt;=plotting!$D$32),"sub_25.2",AND(D159=plotting!$C$32+3.5,D159&lt;=plotting!$D$32),"sub_25.3",AND(D159=plotting!$C$32+4,D159&lt;=plotting!$D$32),"sub_25.4",AND(D159=plotting!$C$32+4.5,D159&lt;=plotting!$D$32),"sub_25.5",AND(D159=plotting!$C$32+5,D159&lt;plotting!$D$32),"sub_25.6",AND(D159&gt;=plotting!$D$32,D159&lt;plotting!$C$33+2.5),"na",AND(D159=plotting!$C$33+2.5,D159&lt;=plotting!$D$33),"sub_40.1",AND(D159=plotting!$C$33+3,D159&lt;=plotting!$D$33),"sub_40.2",AND(D159=plotting!$C$33+3.5,D159&lt;=plotting!$D$33),"sub_40.3",AND(D159=plotting!$C$33+4,D159&lt;=plotting!$D$33),"sub_40.4",AND(D159=plotting!$C$33+4.5,D159&lt;=plotting!$D$33),"sub_40.5",AND(D159=plotting!$C$33+5,D159&lt;plotting!$D$33),"sub_40.6",AND(D159&gt;=plotting!$D$33,D159&lt;plotting!$C$34+2.5),"na",AND(D159=plotting!$C$34+2.5,D159&lt;=plotting!$D$34),"new_40.1",AND(D159=plotting!$C$34+3,D159&lt;=plotting!$D$34),"new_40.2",AND(D159=plotting!$C$34+3.5,D159&lt;=plotting!$D$34),"new_40.3",AND(D159=plotting!$C$34+4,D159&lt;=plotting!$D$34),"new_40.4",AND(D159=plotting!$C$34+4.5,D159&lt;=plotting!$D$34),"new_40.5",AND(D159=plotting!$C$34+5,D159&lt;plotting!$D$34),"new_40.6",AND(D159&gt;=plotting!$D$34,D159&lt;=plotting!$C$40),"na",AND(D159=plotting!$C$40+0.5,D159&lt;=plotting!$D$40),"max.1",AND(D159=plotting!$C$40+1,D159&lt;=plotting!$D$40),"max.2",AND(D159=plotting!$C$40+1.5,D159&lt;=plotting!$D$40),"max.3",AND(D159=plotting!$C$40+2,D159&lt;=plotting!$D$40),"max.4",AND(D159=plotting!$C$40+2.5,D159&lt;=plotting!$D$40),"max.5",AND(D159=plotting!$C$40+3,D159&lt;=plotting!$D$40),"max.6",AND(D159=plotting!$C$40+3.5,D159&lt;=plotting!$D$40),"max.7",AND(D159=plotting!$C$40+4,D159&lt;=plotting!$D$40),"max.8",AND(D159=plotting!$C$40+4.5,D159&lt;=plotting!$D$40),"max.9",AND(D159=plotting!$C$40+5,D159&lt;=plotting!$D$40),"max.10",AND(D159=plotting!$C$40+5.5,D159&lt;=plotting!$D$40),"max.11",AND(D159=plotting!$C$40+6,D159&lt;=plotting!$D$40),"max.12",AND(D159=plotting!$C$40+6.5,D159&lt;=plotting!$D$40),"max.13",AND(D159=plotting!$C$40+7,D159&lt;=plotting!$D$40),"max.14",AND(D159=plotting!$C$40+7.5,D159&lt;=plotting!$D$40),"max.15",AND(D159=plotting!$C$40+8,D159&lt;=plotting!$D$40),"max.16",AND(D159=plotting!$C$40+8.5,D159&lt;=plotting!$D$40),"max.17",AND(D159=plotting!$C$40+9,D159&lt;=plotting!$D$40),"max.18",AND(D159=plotting!$C$40+9.5,D159&lt;=plotting!$D$40),"max.19",AND(D159=plotting!$C$40+10,D159&lt;=plotting!$D$40),"max.20",AND(D159=plotting!$C$40+10.5,D159&lt;=plotting!$D$40),"max.21",AND(D159=plotting!$C$40+11,D159&lt;=plotting!$D$40),"max.22",AND(D159=plotting!$C$40+11.5,D159&lt;=plotting!$D$40),"max.23",AND(D159=plotting!$C$40+12,D159&lt;=plotting!$D$40),"max.24",AND(D159=plotting!$C$40+12.5,D159&lt;=plotting!$D$40),"max.25",AND(D159=plotting!$C$40+13,D159&lt;=plotting!$D$40),"max.26",AND(D159=plotting!$C$40+13.5,D159&lt;=plotting!$D$40),"max.27",AND(D159=plotting!$C$40+14,D159&lt;=plotting!$D$40),"max.28",AND(D159=plotting!$C$40+14.5,D159&lt;=plotting!$D$40),"max.29",AND(D159=plotting!$C$40+15,D159&lt;=plotting!$D$40),"max.30",AND(D159&gt;plotting!$D$40,D159&lt;=plotting!$C$49),"na",AND(D159=plotting!$C$49+0.5,D159&lt;=plotting!$D$49),"per.1",AND(D159=plotting!$C$49+1,D159&lt;=plotting!$D$49),"per.2",AND(D159=plotting!$C$49+1.5,D159&lt;=plotting!$D$49),"per.3",AND(D159=plotting!$C$49+2,D159&lt;=plotting!$D$49),"per.4",AND(D159=plotting!$C$49+2.5,D159&lt;=plotting!$D$49),"per.5",AND(D159=plotting!$C$49+3,D159&lt;=plotting!$D$49),"per.6",AND(D159=plotting!$C$49+3.5,D159&lt;=plotting!$D$49),"per.7",AND(D159=plotting!$C$49+4,D159&lt;=plotting!$D$49),"per.8",AND(D159=plotting!$C$49+4.5,D159&lt;=plotting!$D$49),"per.9",AND(D159=plotting!$C$49+5,D159&lt;=plotting!$D$49),"per.10",AND(D159=plotting!$C$49+5.5,D159&lt;=plotting!$D$49),"per.11",AND(D159=plotting!$C$49+6,D159&lt;=plotting!$D$49),"per.12",AND(D159=plotting!$C$49+6.5,D159&lt;=plotting!$D$49),"per.13",AND(D159=plotting!$C$49+7,D159&lt;=plotting!$D$49),"per.14",AND(D159=plotting!$C$49+7.5,D159&lt;=plotting!$D$49),"per.15",AND(D159=plotting!$C$49+8,D159&lt;=plotting!$D$49),"per.16",AND(D159=plotting!$C$49+8.5,D159&lt;=plotting!$D$49),"per.17",AND(D159=plotting!$C$49+9,D159&lt;=plotting!$D$49),"per.18",AND(D159=plotting!$C$49+9.5,D159&lt;=plotting!$D$49),"per.19",AND(D159=plotting!$C$49+10,D159&lt;=plotting!$D$49),"per.20",AND(D159=plotting!$C$49+10.5,D159&lt;=plotting!$D$49),"per.21",AND(D159=plotting!$C$49+11,D159&lt;=plotting!$D$49),"per.22",AND(D159=plotting!$C$49+11.5,D159&lt;=plotting!$D$49),"per.23",AND(D159=plotting!$C$49+12,D159&lt;=plotting!$D$49),"per.24",AND(D159=plotting!$C$49+12.5,D159&lt;=plotting!$D$49),"per.25",AND(D159=plotting!$C$49+13,D159&lt;=plotting!$D$49),"per.26",AND(D159=plotting!$C$49+13.5,D159&lt;=plotting!$D$49),"per.27",AND(D159=plotting!$C$49+14,D159&lt;=plotting!$D$49),"per.28",AND(D159=plotting!$C$49+14.5,D159&lt;=plotting!$D$49),"per.29",AND(D159=plotting!$C$49+15,D159&lt;=plotting!$D$49),"per.30",D159&gt;plotting!$D$49,"na")</f>
        <v>na</v>
      </c>
      <c r="M159" s="11" t="str" cm="1">
        <f t="array" ref="M159">_xlfn.IFS(D159&lt;plotting!$C$32+2.5,"na",AND(D159&gt;=plotting!$C$32,D159&lt;plotting!$D$32),plotting!$F$32,AND(D159&gt;=plotting!$D$32,D159&lt;plotting!$C$33+2.5),"na",AND(D159&gt;=plotting!$C$33,D159&lt;plotting!$D$33),plotting!$F$33,AND(D159&gt;=plotting!$D$33,D159&lt;plotting!$C$34+2.5),"na",AND(D159&gt;=plotting!$C$34,D159&lt;plotting!$D$34),plotting!$F$34,AND(D159&gt;=plotting!$D$34,D159&lt;plotting!$I$40),"na",D159=plotting!$I$40,plotting!$J$40,AND(D159&gt;plotting!$I$40,D159&lt;plotting!$I$41,D159&lt;plotting!$D$40),"na",D159=plotting!$I$41,plotting!$J$41,AND(D159&gt;plotting!$I$41,D159&lt;plotting!$I$42,D159&lt;plotting!$D$40),"na",D159=plotting!$I$42,plotting!$J$42,AND(D159&gt;plotting!$I$42,D159&lt;=plotting!$D$40),"na",AND(D159&gt;plotting!$D$40,D159&lt;=plotting!$C$49),"na",AND(D159&gt;plotting!$C$49,D159&lt;=plotting!$D$49),plotting!$E$49,D159&gt;plotting!$D$49,"na")</f>
        <v>na</v>
      </c>
      <c r="N159" s="11" cm="1">
        <f t="array" ref="N159">_xlfn.IFS(D159&lt;plotting!$C$32+2.5,"na",AND(D159&gt;=plotting!$C$32,D159&lt;plotting!$D$32),plotting!$G$32,AND(D159&gt;=plotting!$D$32,D159&lt;plotting!$C$33+2.5),"na",AND(D159&gt;=plotting!$C$33,D159&lt;plotting!$D$33),plotting!$G$33,AND(D159&gt;=plotting!$D$33,D159&lt;plotting!$C$34+2.5),"na",AND(D159&gt;=plotting!$C$34,D159&lt;plotting!$D$34),plotting!$G$34,AND(D159&gt;=plotting!$D$34,D159&lt;=plotting!$C$40),"na",AND(D159&gt;plotting!$C$40,D159&lt;=plotting!$D$40),plotting!$K$40,AND(D159&gt;plotting!$D$40,D159&lt;=plotting!$C$49),"na",AND(D159&gt;plotting!$C$49,D159&lt;=plotting!$F$49),plotting!$G$49,AND(D159&gt;plotting!$F$49,D159&lt;=plotting!$F$50),plotting!$G$50,AND(D159&gt;plotting!$F$50,D159&lt;=plotting!$F$51),plotting!$G$51,AND(D159&gt;plotting!$F$51,D159&lt;=plotting!$F$52),plotting!$G$52,AND(D159&gt;plotting!$F$52,D159&lt;=plotting!$F$53),plotting!$G$53,AND(D159&gt;plotting!$F$53,D159&lt;=plotting!$D$49),plotting!$G$54,D159&gt;plotting!$D$49,"na")</f>
        <v>0</v>
      </c>
      <c r="O159" s="11" t="str">
        <f>IF(AND(D159&gt;plotting!$C$40,D159&lt;=plotting!$D$40),plotting!$H$40,"na")</f>
        <v>na</v>
      </c>
      <c r="P159" t="str">
        <f>IF(AND(D159&gt;plotting!$C$40,D159&lt;=plotting!$D$40),plotting!$L$40,"na")</f>
        <v>na</v>
      </c>
      <c r="Q159" t="str">
        <f>IF(AND(D159&gt;plotting!$C$40,D159&lt;=plotting!$D$40),plotting!$J$43,"na")</f>
        <v>na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35">
      <c r="A160" s="11">
        <f>IF(plotting!$D$4&gt;0,plotting!$D$4,"na")</f>
        <v>5</v>
      </c>
      <c r="B160" s="11" t="str">
        <f>IF(plotting!$D$10&gt;0,plotting!$D$10,"na")</f>
        <v>idr4000_h24</v>
      </c>
      <c r="C160" s="11" t="str">
        <f>IF(plotting!$D$11&gt;0,plotting!$D$11,"na")</f>
        <v>t1</v>
      </c>
      <c r="D160" s="11">
        <v>79.5</v>
      </c>
      <c r="E160" s="11" t="str">
        <f>IF(plotting!$D$5&gt;0,plotting!$D$5,"na")</f>
        <v>M</v>
      </c>
      <c r="F160" s="11">
        <f>IF(plotting!$D$7&gt;0,plotting!$D$7,"na")</f>
        <v>180</v>
      </c>
      <c r="G160" s="11">
        <f>IF(plotting!$D$8&gt;0,plotting!$D$8,"na")</f>
        <v>74.599999999999994</v>
      </c>
      <c r="H160" s="11">
        <f>IF(AND(plotting!$D$6&gt;0,plotting!$D$12&gt;0),(plotting!$D$12-plotting!$D$6)/365,"na")</f>
        <v>23.183561643835617</v>
      </c>
      <c r="I160" s="11">
        <f>IF(plotting!$D$18&gt;0,plotting!$D$18,"na")</f>
        <v>18.8</v>
      </c>
      <c r="J160" s="11">
        <f>IF(plotting!$D$19&gt;0,plotting!$D$19,"na")</f>
        <v>66</v>
      </c>
      <c r="K160" s="11">
        <f>IF(plotting!$D$13&gt;0,plotting!$D$13*24,"na")</f>
        <v>9.4666666666666668</v>
      </c>
      <c r="L160" s="12" t="str" cm="1">
        <f t="array" ref="L160">_xlfn.IFS(D160&lt;plotting!$C$32+2.5,"na",AND(D160=plotting!$C$32+2.5,D160&lt;=plotting!$D$32),"sub_25.1",AND(D160=plotting!$C$32+3,D160&lt;=plotting!$D$32),"sub_25.2",AND(D160=plotting!$C$32+3.5,D160&lt;=plotting!$D$32),"sub_25.3",AND(D160=plotting!$C$32+4,D160&lt;=plotting!$D$32),"sub_25.4",AND(D160=plotting!$C$32+4.5,D160&lt;=plotting!$D$32),"sub_25.5",AND(D160=plotting!$C$32+5,D160&lt;plotting!$D$32),"sub_25.6",AND(D160&gt;=plotting!$D$32,D160&lt;plotting!$C$33+2.5),"na",AND(D160=plotting!$C$33+2.5,D160&lt;=plotting!$D$33),"sub_40.1",AND(D160=plotting!$C$33+3,D160&lt;=plotting!$D$33),"sub_40.2",AND(D160=plotting!$C$33+3.5,D160&lt;=plotting!$D$33),"sub_40.3",AND(D160=plotting!$C$33+4,D160&lt;=plotting!$D$33),"sub_40.4",AND(D160=plotting!$C$33+4.5,D160&lt;=plotting!$D$33),"sub_40.5",AND(D160=plotting!$C$33+5,D160&lt;plotting!$D$33),"sub_40.6",AND(D160&gt;=plotting!$D$33,D160&lt;plotting!$C$34+2.5),"na",AND(D160=plotting!$C$34+2.5,D160&lt;=plotting!$D$34),"new_40.1",AND(D160=plotting!$C$34+3,D160&lt;=plotting!$D$34),"new_40.2",AND(D160=plotting!$C$34+3.5,D160&lt;=plotting!$D$34),"new_40.3",AND(D160=plotting!$C$34+4,D160&lt;=plotting!$D$34),"new_40.4",AND(D160=plotting!$C$34+4.5,D160&lt;=plotting!$D$34),"new_40.5",AND(D160=plotting!$C$34+5,D160&lt;plotting!$D$34),"new_40.6",AND(D160&gt;=plotting!$D$34,D160&lt;=plotting!$C$40),"na",AND(D160=plotting!$C$40+0.5,D160&lt;=plotting!$D$40),"max.1",AND(D160=plotting!$C$40+1,D160&lt;=plotting!$D$40),"max.2",AND(D160=plotting!$C$40+1.5,D160&lt;=plotting!$D$40),"max.3",AND(D160=plotting!$C$40+2,D160&lt;=plotting!$D$40),"max.4",AND(D160=plotting!$C$40+2.5,D160&lt;=plotting!$D$40),"max.5",AND(D160=plotting!$C$40+3,D160&lt;=plotting!$D$40),"max.6",AND(D160=plotting!$C$40+3.5,D160&lt;=plotting!$D$40),"max.7",AND(D160=plotting!$C$40+4,D160&lt;=plotting!$D$40),"max.8",AND(D160=plotting!$C$40+4.5,D160&lt;=plotting!$D$40),"max.9",AND(D160=plotting!$C$40+5,D160&lt;=plotting!$D$40),"max.10",AND(D160=plotting!$C$40+5.5,D160&lt;=plotting!$D$40),"max.11",AND(D160=plotting!$C$40+6,D160&lt;=plotting!$D$40),"max.12",AND(D160=plotting!$C$40+6.5,D160&lt;=plotting!$D$40),"max.13",AND(D160=plotting!$C$40+7,D160&lt;=plotting!$D$40),"max.14",AND(D160=plotting!$C$40+7.5,D160&lt;=plotting!$D$40),"max.15",AND(D160=plotting!$C$40+8,D160&lt;=plotting!$D$40),"max.16",AND(D160=plotting!$C$40+8.5,D160&lt;=plotting!$D$40),"max.17",AND(D160=plotting!$C$40+9,D160&lt;=plotting!$D$40),"max.18",AND(D160=plotting!$C$40+9.5,D160&lt;=plotting!$D$40),"max.19",AND(D160=plotting!$C$40+10,D160&lt;=plotting!$D$40),"max.20",AND(D160=plotting!$C$40+10.5,D160&lt;=plotting!$D$40),"max.21",AND(D160=plotting!$C$40+11,D160&lt;=plotting!$D$40),"max.22",AND(D160=plotting!$C$40+11.5,D160&lt;=plotting!$D$40),"max.23",AND(D160=plotting!$C$40+12,D160&lt;=plotting!$D$40),"max.24",AND(D160=plotting!$C$40+12.5,D160&lt;=plotting!$D$40),"max.25",AND(D160=plotting!$C$40+13,D160&lt;=plotting!$D$40),"max.26",AND(D160=plotting!$C$40+13.5,D160&lt;=plotting!$D$40),"max.27",AND(D160=plotting!$C$40+14,D160&lt;=plotting!$D$40),"max.28",AND(D160=plotting!$C$40+14.5,D160&lt;=plotting!$D$40),"max.29",AND(D160=plotting!$C$40+15,D160&lt;=plotting!$D$40),"max.30",AND(D160&gt;plotting!$D$40,D160&lt;=plotting!$C$49),"na",AND(D160=plotting!$C$49+0.5,D160&lt;=plotting!$D$49),"per.1",AND(D160=plotting!$C$49+1,D160&lt;=plotting!$D$49),"per.2",AND(D160=plotting!$C$49+1.5,D160&lt;=plotting!$D$49),"per.3",AND(D160=plotting!$C$49+2,D160&lt;=plotting!$D$49),"per.4",AND(D160=plotting!$C$49+2.5,D160&lt;=plotting!$D$49),"per.5",AND(D160=plotting!$C$49+3,D160&lt;=plotting!$D$49),"per.6",AND(D160=plotting!$C$49+3.5,D160&lt;=plotting!$D$49),"per.7",AND(D160=plotting!$C$49+4,D160&lt;=plotting!$D$49),"per.8",AND(D160=plotting!$C$49+4.5,D160&lt;=plotting!$D$49),"per.9",AND(D160=plotting!$C$49+5,D160&lt;=plotting!$D$49),"per.10",AND(D160=plotting!$C$49+5.5,D160&lt;=plotting!$D$49),"per.11",AND(D160=plotting!$C$49+6,D160&lt;=plotting!$D$49),"per.12",AND(D160=plotting!$C$49+6.5,D160&lt;=plotting!$D$49),"per.13",AND(D160=plotting!$C$49+7,D160&lt;=plotting!$D$49),"per.14",AND(D160=plotting!$C$49+7.5,D160&lt;=plotting!$D$49),"per.15",AND(D160=plotting!$C$49+8,D160&lt;=plotting!$D$49),"per.16",AND(D160=plotting!$C$49+8.5,D160&lt;=plotting!$D$49),"per.17",AND(D160=plotting!$C$49+9,D160&lt;=plotting!$D$49),"per.18",AND(D160=plotting!$C$49+9.5,D160&lt;=plotting!$D$49),"per.19",AND(D160=plotting!$C$49+10,D160&lt;=plotting!$D$49),"per.20",AND(D160=plotting!$C$49+10.5,D160&lt;=plotting!$D$49),"per.21",AND(D160=plotting!$C$49+11,D160&lt;=plotting!$D$49),"per.22",AND(D160=plotting!$C$49+11.5,D160&lt;=plotting!$D$49),"per.23",AND(D160=plotting!$C$49+12,D160&lt;=plotting!$D$49),"per.24",AND(D160=plotting!$C$49+12.5,D160&lt;=plotting!$D$49),"per.25",AND(D160=plotting!$C$49+13,D160&lt;=plotting!$D$49),"per.26",AND(D160=plotting!$C$49+13.5,D160&lt;=plotting!$D$49),"per.27",AND(D160=plotting!$C$49+14,D160&lt;=plotting!$D$49),"per.28",AND(D160=plotting!$C$49+14.5,D160&lt;=plotting!$D$49),"per.29",AND(D160=plotting!$C$49+15,D160&lt;=plotting!$D$49),"per.30",D160&gt;plotting!$D$49,"na")</f>
        <v>na</v>
      </c>
      <c r="M160" s="11" t="str" cm="1">
        <f t="array" ref="M160">_xlfn.IFS(D160&lt;plotting!$C$32+2.5,"na",AND(D160&gt;=plotting!$C$32,D160&lt;plotting!$D$32),plotting!$F$32,AND(D160&gt;=plotting!$D$32,D160&lt;plotting!$C$33+2.5),"na",AND(D160&gt;=plotting!$C$33,D160&lt;plotting!$D$33),plotting!$F$33,AND(D160&gt;=plotting!$D$33,D160&lt;plotting!$C$34+2.5),"na",AND(D160&gt;=plotting!$C$34,D160&lt;plotting!$D$34),plotting!$F$34,AND(D160&gt;=plotting!$D$34,D160&lt;plotting!$I$40),"na",D160=plotting!$I$40,plotting!$J$40,AND(D160&gt;plotting!$I$40,D160&lt;plotting!$I$41,D160&lt;plotting!$D$40),"na",D160=plotting!$I$41,plotting!$J$41,AND(D160&gt;plotting!$I$41,D160&lt;plotting!$I$42,D160&lt;plotting!$D$40),"na",D160=plotting!$I$42,plotting!$J$42,AND(D160&gt;plotting!$I$42,D160&lt;=plotting!$D$40),"na",AND(D160&gt;plotting!$D$40,D160&lt;=plotting!$C$49),"na",AND(D160&gt;plotting!$C$49,D160&lt;=plotting!$D$49),plotting!$E$49,D160&gt;plotting!$D$49,"na")</f>
        <v>na</v>
      </c>
      <c r="N160" s="11" cm="1">
        <f t="array" ref="N160">_xlfn.IFS(D160&lt;plotting!$C$32+2.5,"na",AND(D160&gt;=plotting!$C$32,D160&lt;plotting!$D$32),plotting!$G$32,AND(D160&gt;=plotting!$D$32,D160&lt;plotting!$C$33+2.5),"na",AND(D160&gt;=plotting!$C$33,D160&lt;plotting!$D$33),plotting!$G$33,AND(D160&gt;=plotting!$D$33,D160&lt;plotting!$C$34+2.5),"na",AND(D160&gt;=plotting!$C$34,D160&lt;plotting!$D$34),plotting!$G$34,AND(D160&gt;=plotting!$D$34,D160&lt;=plotting!$C$40),"na",AND(D160&gt;plotting!$C$40,D160&lt;=plotting!$D$40),plotting!$K$40,AND(D160&gt;plotting!$D$40,D160&lt;=plotting!$C$49),"na",AND(D160&gt;plotting!$C$49,D160&lt;=plotting!$F$49),plotting!$G$49,AND(D160&gt;plotting!$F$49,D160&lt;=plotting!$F$50),plotting!$G$50,AND(D160&gt;plotting!$F$50,D160&lt;=plotting!$F$51),plotting!$G$51,AND(D160&gt;plotting!$F$51,D160&lt;=plotting!$F$52),plotting!$G$52,AND(D160&gt;plotting!$F$52,D160&lt;=plotting!$F$53),plotting!$G$53,AND(D160&gt;plotting!$F$53,D160&lt;=plotting!$D$49),plotting!$G$54,D160&gt;plotting!$D$49,"na")</f>
        <v>0</v>
      </c>
      <c r="O160" s="11" t="str">
        <f>IF(AND(D160&gt;plotting!$C$40,D160&lt;=plotting!$D$40),plotting!$H$40,"na")</f>
        <v>na</v>
      </c>
      <c r="P160" t="str">
        <f>IF(AND(D160&gt;plotting!$C$40,D160&lt;=plotting!$D$40),plotting!$L$40,"na")</f>
        <v>na</v>
      </c>
      <c r="Q160" t="str">
        <f>IF(AND(D160&gt;plotting!$C$40,D160&lt;=plotting!$D$40),plotting!$J$43,"na")</f>
        <v>na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35">
      <c r="A161" s="11">
        <f>IF(plotting!$D$4&gt;0,plotting!$D$4,"na")</f>
        <v>5</v>
      </c>
      <c r="B161" s="11" t="str">
        <f>IF(plotting!$D$10&gt;0,plotting!$D$10,"na")</f>
        <v>idr4000_h24</v>
      </c>
      <c r="C161" s="11" t="str">
        <f>IF(plotting!$D$11&gt;0,plotting!$D$11,"na")</f>
        <v>t1</v>
      </c>
      <c r="D161" s="11">
        <v>80</v>
      </c>
      <c r="E161" s="11" t="str">
        <f>IF(plotting!$D$5&gt;0,plotting!$D$5,"na")</f>
        <v>M</v>
      </c>
      <c r="F161" s="11">
        <f>IF(plotting!$D$7&gt;0,plotting!$D$7,"na")</f>
        <v>180</v>
      </c>
      <c r="G161" s="11">
        <f>IF(plotting!$D$8&gt;0,plotting!$D$8,"na")</f>
        <v>74.599999999999994</v>
      </c>
      <c r="H161" s="11">
        <f>IF(AND(plotting!$D$6&gt;0,plotting!$D$12&gt;0),(plotting!$D$12-plotting!$D$6)/365,"na")</f>
        <v>23.183561643835617</v>
      </c>
      <c r="I161" s="11">
        <f>IF(plotting!$D$18&gt;0,plotting!$D$18,"na")</f>
        <v>18.8</v>
      </c>
      <c r="J161" s="11">
        <f>IF(plotting!$D$19&gt;0,plotting!$D$19,"na")</f>
        <v>66</v>
      </c>
      <c r="K161" s="11">
        <f>IF(plotting!$D$13&gt;0,plotting!$D$13*24,"na")</f>
        <v>9.4666666666666668</v>
      </c>
      <c r="L161" s="12" t="str" cm="1">
        <f t="array" ref="L161">_xlfn.IFS(D161&lt;plotting!$C$32+2.5,"na",AND(D161=plotting!$C$32+2.5,D161&lt;=plotting!$D$32),"sub_25.1",AND(D161=plotting!$C$32+3,D161&lt;=plotting!$D$32),"sub_25.2",AND(D161=plotting!$C$32+3.5,D161&lt;=plotting!$D$32),"sub_25.3",AND(D161=plotting!$C$32+4,D161&lt;=plotting!$D$32),"sub_25.4",AND(D161=plotting!$C$32+4.5,D161&lt;=plotting!$D$32),"sub_25.5",AND(D161=plotting!$C$32+5,D161&lt;plotting!$D$32),"sub_25.6",AND(D161&gt;=plotting!$D$32,D161&lt;plotting!$C$33+2.5),"na",AND(D161=plotting!$C$33+2.5,D161&lt;=plotting!$D$33),"sub_40.1",AND(D161=plotting!$C$33+3,D161&lt;=plotting!$D$33),"sub_40.2",AND(D161=plotting!$C$33+3.5,D161&lt;=plotting!$D$33),"sub_40.3",AND(D161=plotting!$C$33+4,D161&lt;=plotting!$D$33),"sub_40.4",AND(D161=plotting!$C$33+4.5,D161&lt;=plotting!$D$33),"sub_40.5",AND(D161=plotting!$C$33+5,D161&lt;plotting!$D$33),"sub_40.6",AND(D161&gt;=plotting!$D$33,D161&lt;plotting!$C$34+2.5),"na",AND(D161=plotting!$C$34+2.5,D161&lt;=plotting!$D$34),"new_40.1",AND(D161=plotting!$C$34+3,D161&lt;=plotting!$D$34),"new_40.2",AND(D161=plotting!$C$34+3.5,D161&lt;=plotting!$D$34),"new_40.3",AND(D161=plotting!$C$34+4,D161&lt;=plotting!$D$34),"new_40.4",AND(D161=plotting!$C$34+4.5,D161&lt;=plotting!$D$34),"new_40.5",AND(D161=plotting!$C$34+5,D161&lt;plotting!$D$34),"new_40.6",AND(D161&gt;=plotting!$D$34,D161&lt;=plotting!$C$40),"na",AND(D161=plotting!$C$40+0.5,D161&lt;=plotting!$D$40),"max.1",AND(D161=plotting!$C$40+1,D161&lt;=plotting!$D$40),"max.2",AND(D161=plotting!$C$40+1.5,D161&lt;=plotting!$D$40),"max.3",AND(D161=plotting!$C$40+2,D161&lt;=plotting!$D$40),"max.4",AND(D161=plotting!$C$40+2.5,D161&lt;=plotting!$D$40),"max.5",AND(D161=plotting!$C$40+3,D161&lt;=plotting!$D$40),"max.6",AND(D161=plotting!$C$40+3.5,D161&lt;=plotting!$D$40),"max.7",AND(D161=plotting!$C$40+4,D161&lt;=plotting!$D$40),"max.8",AND(D161=plotting!$C$40+4.5,D161&lt;=plotting!$D$40),"max.9",AND(D161=plotting!$C$40+5,D161&lt;=plotting!$D$40),"max.10",AND(D161=plotting!$C$40+5.5,D161&lt;=plotting!$D$40),"max.11",AND(D161=plotting!$C$40+6,D161&lt;=plotting!$D$40),"max.12",AND(D161=plotting!$C$40+6.5,D161&lt;=plotting!$D$40),"max.13",AND(D161=plotting!$C$40+7,D161&lt;=plotting!$D$40),"max.14",AND(D161=plotting!$C$40+7.5,D161&lt;=plotting!$D$40),"max.15",AND(D161=plotting!$C$40+8,D161&lt;=plotting!$D$40),"max.16",AND(D161=plotting!$C$40+8.5,D161&lt;=plotting!$D$40),"max.17",AND(D161=plotting!$C$40+9,D161&lt;=plotting!$D$40),"max.18",AND(D161=plotting!$C$40+9.5,D161&lt;=plotting!$D$40),"max.19",AND(D161=plotting!$C$40+10,D161&lt;=plotting!$D$40),"max.20",AND(D161=plotting!$C$40+10.5,D161&lt;=plotting!$D$40),"max.21",AND(D161=plotting!$C$40+11,D161&lt;=plotting!$D$40),"max.22",AND(D161=plotting!$C$40+11.5,D161&lt;=plotting!$D$40),"max.23",AND(D161=plotting!$C$40+12,D161&lt;=plotting!$D$40),"max.24",AND(D161=plotting!$C$40+12.5,D161&lt;=plotting!$D$40),"max.25",AND(D161=plotting!$C$40+13,D161&lt;=plotting!$D$40),"max.26",AND(D161=plotting!$C$40+13.5,D161&lt;=plotting!$D$40),"max.27",AND(D161=plotting!$C$40+14,D161&lt;=plotting!$D$40),"max.28",AND(D161=plotting!$C$40+14.5,D161&lt;=plotting!$D$40),"max.29",AND(D161=plotting!$C$40+15,D161&lt;=plotting!$D$40),"max.30",AND(D161&gt;plotting!$D$40,D161&lt;=plotting!$C$49),"na",AND(D161=plotting!$C$49+0.5,D161&lt;=plotting!$D$49),"per.1",AND(D161=plotting!$C$49+1,D161&lt;=plotting!$D$49),"per.2",AND(D161=plotting!$C$49+1.5,D161&lt;=plotting!$D$49),"per.3",AND(D161=plotting!$C$49+2,D161&lt;=plotting!$D$49),"per.4",AND(D161=plotting!$C$49+2.5,D161&lt;=plotting!$D$49),"per.5",AND(D161=plotting!$C$49+3,D161&lt;=plotting!$D$49),"per.6",AND(D161=plotting!$C$49+3.5,D161&lt;=plotting!$D$49),"per.7",AND(D161=plotting!$C$49+4,D161&lt;=plotting!$D$49),"per.8",AND(D161=plotting!$C$49+4.5,D161&lt;=plotting!$D$49),"per.9",AND(D161=plotting!$C$49+5,D161&lt;=plotting!$D$49),"per.10",AND(D161=plotting!$C$49+5.5,D161&lt;=plotting!$D$49),"per.11",AND(D161=plotting!$C$49+6,D161&lt;=plotting!$D$49),"per.12",AND(D161=plotting!$C$49+6.5,D161&lt;=plotting!$D$49),"per.13",AND(D161=plotting!$C$49+7,D161&lt;=plotting!$D$49),"per.14",AND(D161=plotting!$C$49+7.5,D161&lt;=plotting!$D$49),"per.15",AND(D161=plotting!$C$49+8,D161&lt;=plotting!$D$49),"per.16",AND(D161=plotting!$C$49+8.5,D161&lt;=plotting!$D$49),"per.17",AND(D161=plotting!$C$49+9,D161&lt;=plotting!$D$49),"per.18",AND(D161=plotting!$C$49+9.5,D161&lt;=plotting!$D$49),"per.19",AND(D161=plotting!$C$49+10,D161&lt;=plotting!$D$49),"per.20",AND(D161=plotting!$C$49+10.5,D161&lt;=plotting!$D$49),"per.21",AND(D161=plotting!$C$49+11,D161&lt;=plotting!$D$49),"per.22",AND(D161=plotting!$C$49+11.5,D161&lt;=plotting!$D$49),"per.23",AND(D161=plotting!$C$49+12,D161&lt;=plotting!$D$49),"per.24",AND(D161=plotting!$C$49+12.5,D161&lt;=plotting!$D$49),"per.25",AND(D161=plotting!$C$49+13,D161&lt;=plotting!$D$49),"per.26",AND(D161=plotting!$C$49+13.5,D161&lt;=plotting!$D$49),"per.27",AND(D161=plotting!$C$49+14,D161&lt;=plotting!$D$49),"per.28",AND(D161=plotting!$C$49+14.5,D161&lt;=plotting!$D$49),"per.29",AND(D161=plotting!$C$49+15,D161&lt;=plotting!$D$49),"per.30",D161&gt;plotting!$D$49,"na")</f>
        <v>na</v>
      </c>
      <c r="M161" s="11" t="str" cm="1">
        <f t="array" ref="M161">_xlfn.IFS(D161&lt;plotting!$C$32+2.5,"na",AND(D161&gt;=plotting!$C$32,D161&lt;plotting!$D$32),plotting!$F$32,AND(D161&gt;=plotting!$D$32,D161&lt;plotting!$C$33+2.5),"na",AND(D161&gt;=plotting!$C$33,D161&lt;plotting!$D$33),plotting!$F$33,AND(D161&gt;=plotting!$D$33,D161&lt;plotting!$C$34+2.5),"na",AND(D161&gt;=plotting!$C$34,D161&lt;plotting!$D$34),plotting!$F$34,AND(D161&gt;=plotting!$D$34,D161&lt;plotting!$I$40),"na",D161=plotting!$I$40,plotting!$J$40,AND(D161&gt;plotting!$I$40,D161&lt;plotting!$I$41,D161&lt;plotting!$D$40),"na",D161=plotting!$I$41,plotting!$J$41,AND(D161&gt;plotting!$I$41,D161&lt;plotting!$I$42,D161&lt;plotting!$D$40),"na",D161=plotting!$I$42,plotting!$J$42,AND(D161&gt;plotting!$I$42,D161&lt;=plotting!$D$40),"na",AND(D161&gt;plotting!$D$40,D161&lt;=plotting!$C$49),"na",AND(D161&gt;plotting!$C$49,D161&lt;=plotting!$D$49),plotting!$E$49,D161&gt;plotting!$D$49,"na")</f>
        <v>na</v>
      </c>
      <c r="N161" s="11" cm="1">
        <f t="array" ref="N161">_xlfn.IFS(D161&lt;plotting!$C$32+2.5,"na",AND(D161&gt;=plotting!$C$32,D161&lt;plotting!$D$32),plotting!$G$32,AND(D161&gt;=plotting!$D$32,D161&lt;plotting!$C$33+2.5),"na",AND(D161&gt;=plotting!$C$33,D161&lt;plotting!$D$33),plotting!$G$33,AND(D161&gt;=plotting!$D$33,D161&lt;plotting!$C$34+2.5),"na",AND(D161&gt;=plotting!$C$34,D161&lt;plotting!$D$34),plotting!$G$34,AND(D161&gt;=plotting!$D$34,D161&lt;=plotting!$C$40),"na",AND(D161&gt;plotting!$C$40,D161&lt;=plotting!$D$40),plotting!$K$40,AND(D161&gt;plotting!$D$40,D161&lt;=plotting!$C$49),"na",AND(D161&gt;plotting!$C$49,D161&lt;=plotting!$F$49),plotting!$G$49,AND(D161&gt;plotting!$F$49,D161&lt;=plotting!$F$50),plotting!$G$50,AND(D161&gt;plotting!$F$50,D161&lt;=plotting!$F$51),plotting!$G$51,AND(D161&gt;plotting!$F$51,D161&lt;=plotting!$F$52),plotting!$G$52,AND(D161&gt;plotting!$F$52,D161&lt;=plotting!$F$53),plotting!$G$53,AND(D161&gt;plotting!$F$53,D161&lt;=plotting!$D$49),plotting!$G$54,D161&gt;plotting!$D$49,"na")</f>
        <v>0</v>
      </c>
      <c r="O161" s="11" t="str">
        <f>IF(AND(D161&gt;plotting!$C$40,D161&lt;=plotting!$D$40),plotting!$H$40,"na")</f>
        <v>na</v>
      </c>
      <c r="P161" t="str">
        <f>IF(AND(D161&gt;plotting!$C$40,D161&lt;=plotting!$D$40),plotting!$L$40,"na")</f>
        <v>na</v>
      </c>
      <c r="Q161" t="str">
        <f>IF(AND(D161&gt;plotting!$C$40,D161&lt;=plotting!$D$40),plotting!$J$43,"na")</f>
        <v>na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35">
      <c r="A162" s="11">
        <f>IF(plotting!$D$4&gt;0,plotting!$D$4,"na")</f>
        <v>5</v>
      </c>
      <c r="B162" s="11" t="str">
        <f>IF(plotting!$D$10&gt;0,plotting!$D$10,"na")</f>
        <v>idr4000_h24</v>
      </c>
      <c r="C162" s="11" t="str">
        <f>IF(plotting!$D$11&gt;0,plotting!$D$11,"na")</f>
        <v>t1</v>
      </c>
      <c r="D162" s="11">
        <v>80.5</v>
      </c>
      <c r="E162" s="11" t="str">
        <f>IF(plotting!$D$5&gt;0,plotting!$D$5,"na")</f>
        <v>M</v>
      </c>
      <c r="F162" s="11">
        <f>IF(plotting!$D$7&gt;0,plotting!$D$7,"na")</f>
        <v>180</v>
      </c>
      <c r="G162" s="11">
        <f>IF(plotting!$D$8&gt;0,plotting!$D$8,"na")</f>
        <v>74.599999999999994</v>
      </c>
      <c r="H162" s="11">
        <f>IF(AND(plotting!$D$6&gt;0,plotting!$D$12&gt;0),(plotting!$D$12-plotting!$D$6)/365,"na")</f>
        <v>23.183561643835617</v>
      </c>
      <c r="I162" s="11">
        <f>IF(plotting!$D$18&gt;0,plotting!$D$18,"na")</f>
        <v>18.8</v>
      </c>
      <c r="J162" s="11">
        <f>IF(plotting!$D$19&gt;0,plotting!$D$19,"na")</f>
        <v>66</v>
      </c>
      <c r="K162" s="11">
        <f>IF(plotting!$D$13&gt;0,plotting!$D$13*24,"na")</f>
        <v>9.4666666666666668</v>
      </c>
      <c r="L162" s="12" t="str" cm="1">
        <f t="array" ref="L162">_xlfn.IFS(D162&lt;plotting!$C$32+2.5,"na",AND(D162=plotting!$C$32+2.5,D162&lt;=plotting!$D$32),"sub_25.1",AND(D162=plotting!$C$32+3,D162&lt;=plotting!$D$32),"sub_25.2",AND(D162=plotting!$C$32+3.5,D162&lt;=plotting!$D$32),"sub_25.3",AND(D162=plotting!$C$32+4,D162&lt;=plotting!$D$32),"sub_25.4",AND(D162=plotting!$C$32+4.5,D162&lt;=plotting!$D$32),"sub_25.5",AND(D162=plotting!$C$32+5,D162&lt;plotting!$D$32),"sub_25.6",AND(D162&gt;=plotting!$D$32,D162&lt;plotting!$C$33+2.5),"na",AND(D162=plotting!$C$33+2.5,D162&lt;=plotting!$D$33),"sub_40.1",AND(D162=plotting!$C$33+3,D162&lt;=plotting!$D$33),"sub_40.2",AND(D162=plotting!$C$33+3.5,D162&lt;=plotting!$D$33),"sub_40.3",AND(D162=plotting!$C$33+4,D162&lt;=plotting!$D$33),"sub_40.4",AND(D162=plotting!$C$33+4.5,D162&lt;=plotting!$D$33),"sub_40.5",AND(D162=plotting!$C$33+5,D162&lt;plotting!$D$33),"sub_40.6",AND(D162&gt;=plotting!$D$33,D162&lt;plotting!$C$34+2.5),"na",AND(D162=plotting!$C$34+2.5,D162&lt;=plotting!$D$34),"new_40.1",AND(D162=plotting!$C$34+3,D162&lt;=plotting!$D$34),"new_40.2",AND(D162=plotting!$C$34+3.5,D162&lt;=plotting!$D$34),"new_40.3",AND(D162=plotting!$C$34+4,D162&lt;=plotting!$D$34),"new_40.4",AND(D162=plotting!$C$34+4.5,D162&lt;=plotting!$D$34),"new_40.5",AND(D162=plotting!$C$34+5,D162&lt;plotting!$D$34),"new_40.6",AND(D162&gt;=plotting!$D$34,D162&lt;=plotting!$C$40),"na",AND(D162=plotting!$C$40+0.5,D162&lt;=plotting!$D$40),"max.1",AND(D162=plotting!$C$40+1,D162&lt;=plotting!$D$40),"max.2",AND(D162=plotting!$C$40+1.5,D162&lt;=plotting!$D$40),"max.3",AND(D162=plotting!$C$40+2,D162&lt;=plotting!$D$40),"max.4",AND(D162=plotting!$C$40+2.5,D162&lt;=plotting!$D$40),"max.5",AND(D162=plotting!$C$40+3,D162&lt;=plotting!$D$40),"max.6",AND(D162=plotting!$C$40+3.5,D162&lt;=plotting!$D$40),"max.7",AND(D162=plotting!$C$40+4,D162&lt;=plotting!$D$40),"max.8",AND(D162=plotting!$C$40+4.5,D162&lt;=plotting!$D$40),"max.9",AND(D162=plotting!$C$40+5,D162&lt;=plotting!$D$40),"max.10",AND(D162=plotting!$C$40+5.5,D162&lt;=plotting!$D$40),"max.11",AND(D162=plotting!$C$40+6,D162&lt;=plotting!$D$40),"max.12",AND(D162=plotting!$C$40+6.5,D162&lt;=plotting!$D$40),"max.13",AND(D162=plotting!$C$40+7,D162&lt;=plotting!$D$40),"max.14",AND(D162=plotting!$C$40+7.5,D162&lt;=plotting!$D$40),"max.15",AND(D162=plotting!$C$40+8,D162&lt;=plotting!$D$40),"max.16",AND(D162=plotting!$C$40+8.5,D162&lt;=plotting!$D$40),"max.17",AND(D162=plotting!$C$40+9,D162&lt;=plotting!$D$40),"max.18",AND(D162=plotting!$C$40+9.5,D162&lt;=plotting!$D$40),"max.19",AND(D162=plotting!$C$40+10,D162&lt;=plotting!$D$40),"max.20",AND(D162=plotting!$C$40+10.5,D162&lt;=plotting!$D$40),"max.21",AND(D162=plotting!$C$40+11,D162&lt;=plotting!$D$40),"max.22",AND(D162=plotting!$C$40+11.5,D162&lt;=plotting!$D$40),"max.23",AND(D162=plotting!$C$40+12,D162&lt;=plotting!$D$40),"max.24",AND(D162=plotting!$C$40+12.5,D162&lt;=plotting!$D$40),"max.25",AND(D162=plotting!$C$40+13,D162&lt;=plotting!$D$40),"max.26",AND(D162=plotting!$C$40+13.5,D162&lt;=plotting!$D$40),"max.27",AND(D162=plotting!$C$40+14,D162&lt;=plotting!$D$40),"max.28",AND(D162=plotting!$C$40+14.5,D162&lt;=plotting!$D$40),"max.29",AND(D162=plotting!$C$40+15,D162&lt;=plotting!$D$40),"max.30",AND(D162&gt;plotting!$D$40,D162&lt;=plotting!$C$49),"na",AND(D162=plotting!$C$49+0.5,D162&lt;=plotting!$D$49),"per.1",AND(D162=plotting!$C$49+1,D162&lt;=plotting!$D$49),"per.2",AND(D162=plotting!$C$49+1.5,D162&lt;=plotting!$D$49),"per.3",AND(D162=plotting!$C$49+2,D162&lt;=plotting!$D$49),"per.4",AND(D162=plotting!$C$49+2.5,D162&lt;=plotting!$D$49),"per.5",AND(D162=plotting!$C$49+3,D162&lt;=plotting!$D$49),"per.6",AND(D162=plotting!$C$49+3.5,D162&lt;=plotting!$D$49),"per.7",AND(D162=plotting!$C$49+4,D162&lt;=plotting!$D$49),"per.8",AND(D162=plotting!$C$49+4.5,D162&lt;=plotting!$D$49),"per.9",AND(D162=plotting!$C$49+5,D162&lt;=plotting!$D$49),"per.10",AND(D162=plotting!$C$49+5.5,D162&lt;=plotting!$D$49),"per.11",AND(D162=plotting!$C$49+6,D162&lt;=plotting!$D$49),"per.12",AND(D162=plotting!$C$49+6.5,D162&lt;=plotting!$D$49),"per.13",AND(D162=plotting!$C$49+7,D162&lt;=plotting!$D$49),"per.14",AND(D162=plotting!$C$49+7.5,D162&lt;=plotting!$D$49),"per.15",AND(D162=plotting!$C$49+8,D162&lt;=plotting!$D$49),"per.16",AND(D162=plotting!$C$49+8.5,D162&lt;=plotting!$D$49),"per.17",AND(D162=plotting!$C$49+9,D162&lt;=plotting!$D$49),"per.18",AND(D162=plotting!$C$49+9.5,D162&lt;=plotting!$D$49),"per.19",AND(D162=plotting!$C$49+10,D162&lt;=plotting!$D$49),"per.20",AND(D162=plotting!$C$49+10.5,D162&lt;=plotting!$D$49),"per.21",AND(D162=plotting!$C$49+11,D162&lt;=plotting!$D$49),"per.22",AND(D162=plotting!$C$49+11.5,D162&lt;=plotting!$D$49),"per.23",AND(D162=plotting!$C$49+12,D162&lt;=plotting!$D$49),"per.24",AND(D162=plotting!$C$49+12.5,D162&lt;=plotting!$D$49),"per.25",AND(D162=plotting!$C$49+13,D162&lt;=plotting!$D$49),"per.26",AND(D162=plotting!$C$49+13.5,D162&lt;=plotting!$D$49),"per.27",AND(D162=plotting!$C$49+14,D162&lt;=plotting!$D$49),"per.28",AND(D162=plotting!$C$49+14.5,D162&lt;=plotting!$D$49),"per.29",AND(D162=plotting!$C$49+15,D162&lt;=plotting!$D$49),"per.30",D162&gt;plotting!$D$49,"na")</f>
        <v>na</v>
      </c>
      <c r="M162" s="11" t="str" cm="1">
        <f t="array" ref="M162">_xlfn.IFS(D162&lt;plotting!$C$32+2.5,"na",AND(D162&gt;=plotting!$C$32,D162&lt;plotting!$D$32),plotting!$F$32,AND(D162&gt;=plotting!$D$32,D162&lt;plotting!$C$33+2.5),"na",AND(D162&gt;=plotting!$C$33,D162&lt;plotting!$D$33),plotting!$F$33,AND(D162&gt;=plotting!$D$33,D162&lt;plotting!$C$34+2.5),"na",AND(D162&gt;=plotting!$C$34,D162&lt;plotting!$D$34),plotting!$F$34,AND(D162&gt;=plotting!$D$34,D162&lt;plotting!$I$40),"na",D162=plotting!$I$40,plotting!$J$40,AND(D162&gt;plotting!$I$40,D162&lt;plotting!$I$41,D162&lt;plotting!$D$40),"na",D162=plotting!$I$41,plotting!$J$41,AND(D162&gt;plotting!$I$41,D162&lt;plotting!$I$42,D162&lt;plotting!$D$40),"na",D162=plotting!$I$42,plotting!$J$42,AND(D162&gt;plotting!$I$42,D162&lt;=plotting!$D$40),"na",AND(D162&gt;plotting!$D$40,D162&lt;=plotting!$C$49),"na",AND(D162&gt;plotting!$C$49,D162&lt;=plotting!$D$49),plotting!$E$49,D162&gt;plotting!$D$49,"na")</f>
        <v>na</v>
      </c>
      <c r="N162" s="11" cm="1">
        <f t="array" ref="N162">_xlfn.IFS(D162&lt;plotting!$C$32+2.5,"na",AND(D162&gt;=plotting!$C$32,D162&lt;plotting!$D$32),plotting!$G$32,AND(D162&gt;=plotting!$D$32,D162&lt;plotting!$C$33+2.5),"na",AND(D162&gt;=plotting!$C$33,D162&lt;plotting!$D$33),plotting!$G$33,AND(D162&gt;=plotting!$D$33,D162&lt;plotting!$C$34+2.5),"na",AND(D162&gt;=plotting!$C$34,D162&lt;plotting!$D$34),plotting!$G$34,AND(D162&gt;=plotting!$D$34,D162&lt;=plotting!$C$40),"na",AND(D162&gt;plotting!$C$40,D162&lt;=plotting!$D$40),plotting!$K$40,AND(D162&gt;plotting!$D$40,D162&lt;=plotting!$C$49),"na",AND(D162&gt;plotting!$C$49,D162&lt;=plotting!$F$49),plotting!$G$49,AND(D162&gt;plotting!$F$49,D162&lt;=plotting!$F$50),plotting!$G$50,AND(D162&gt;plotting!$F$50,D162&lt;=plotting!$F$51),plotting!$G$51,AND(D162&gt;plotting!$F$51,D162&lt;=plotting!$F$52),plotting!$G$52,AND(D162&gt;plotting!$F$52,D162&lt;=plotting!$F$53),plotting!$G$53,AND(D162&gt;plotting!$F$53,D162&lt;=plotting!$D$49),plotting!$G$54,D162&gt;plotting!$D$49,"na")</f>
        <v>0</v>
      </c>
      <c r="O162" s="11" t="str">
        <f>IF(AND(D162&gt;plotting!$C$40,D162&lt;=plotting!$D$40),plotting!$H$40,"na")</f>
        <v>na</v>
      </c>
      <c r="P162" t="str">
        <f>IF(AND(D162&gt;plotting!$C$40,D162&lt;=plotting!$D$40),plotting!$L$40,"na")</f>
        <v>na</v>
      </c>
      <c r="Q162" t="str">
        <f>IF(AND(D162&gt;plotting!$C$40,D162&lt;=plotting!$D$40),plotting!$J$43,"na")</f>
        <v>na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35">
      <c r="A163" s="11">
        <f>IF(plotting!$D$4&gt;0,plotting!$D$4,"na")</f>
        <v>5</v>
      </c>
      <c r="B163" s="11" t="str">
        <f>IF(plotting!$D$10&gt;0,plotting!$D$10,"na")</f>
        <v>idr4000_h24</v>
      </c>
      <c r="C163" s="11" t="str">
        <f>IF(plotting!$D$11&gt;0,plotting!$D$11,"na")</f>
        <v>t1</v>
      </c>
      <c r="D163" s="11">
        <v>81</v>
      </c>
      <c r="E163" s="11" t="str">
        <f>IF(plotting!$D$5&gt;0,plotting!$D$5,"na")</f>
        <v>M</v>
      </c>
      <c r="F163" s="11">
        <f>IF(plotting!$D$7&gt;0,plotting!$D$7,"na")</f>
        <v>180</v>
      </c>
      <c r="G163" s="11">
        <f>IF(plotting!$D$8&gt;0,plotting!$D$8,"na")</f>
        <v>74.599999999999994</v>
      </c>
      <c r="H163" s="11">
        <f>IF(AND(plotting!$D$6&gt;0,plotting!$D$12&gt;0),(plotting!$D$12-plotting!$D$6)/365,"na")</f>
        <v>23.183561643835617</v>
      </c>
      <c r="I163" s="11">
        <f>IF(plotting!$D$18&gt;0,plotting!$D$18,"na")</f>
        <v>18.8</v>
      </c>
      <c r="J163" s="11">
        <f>IF(plotting!$D$19&gt;0,plotting!$D$19,"na")</f>
        <v>66</v>
      </c>
      <c r="K163" s="11">
        <f>IF(plotting!$D$13&gt;0,plotting!$D$13*24,"na")</f>
        <v>9.4666666666666668</v>
      </c>
      <c r="L163" s="12" t="str" cm="1">
        <f t="array" ref="L163">_xlfn.IFS(D163&lt;plotting!$C$32+2.5,"na",AND(D163=plotting!$C$32+2.5,D163&lt;=plotting!$D$32),"sub_25.1",AND(D163=plotting!$C$32+3,D163&lt;=plotting!$D$32),"sub_25.2",AND(D163=plotting!$C$32+3.5,D163&lt;=plotting!$D$32),"sub_25.3",AND(D163=plotting!$C$32+4,D163&lt;=plotting!$D$32),"sub_25.4",AND(D163=plotting!$C$32+4.5,D163&lt;=plotting!$D$32),"sub_25.5",AND(D163=plotting!$C$32+5,D163&lt;plotting!$D$32),"sub_25.6",AND(D163&gt;=plotting!$D$32,D163&lt;plotting!$C$33+2.5),"na",AND(D163=plotting!$C$33+2.5,D163&lt;=plotting!$D$33),"sub_40.1",AND(D163=plotting!$C$33+3,D163&lt;=plotting!$D$33),"sub_40.2",AND(D163=plotting!$C$33+3.5,D163&lt;=plotting!$D$33),"sub_40.3",AND(D163=plotting!$C$33+4,D163&lt;=plotting!$D$33),"sub_40.4",AND(D163=plotting!$C$33+4.5,D163&lt;=plotting!$D$33),"sub_40.5",AND(D163=plotting!$C$33+5,D163&lt;plotting!$D$33),"sub_40.6",AND(D163&gt;=plotting!$D$33,D163&lt;plotting!$C$34+2.5),"na",AND(D163=plotting!$C$34+2.5,D163&lt;=plotting!$D$34),"new_40.1",AND(D163=plotting!$C$34+3,D163&lt;=plotting!$D$34),"new_40.2",AND(D163=plotting!$C$34+3.5,D163&lt;=plotting!$D$34),"new_40.3",AND(D163=plotting!$C$34+4,D163&lt;=plotting!$D$34),"new_40.4",AND(D163=plotting!$C$34+4.5,D163&lt;=plotting!$D$34),"new_40.5",AND(D163=plotting!$C$34+5,D163&lt;plotting!$D$34),"new_40.6",AND(D163&gt;=plotting!$D$34,D163&lt;=plotting!$C$40),"na",AND(D163=plotting!$C$40+0.5,D163&lt;=plotting!$D$40),"max.1",AND(D163=plotting!$C$40+1,D163&lt;=plotting!$D$40),"max.2",AND(D163=plotting!$C$40+1.5,D163&lt;=plotting!$D$40),"max.3",AND(D163=plotting!$C$40+2,D163&lt;=plotting!$D$40),"max.4",AND(D163=plotting!$C$40+2.5,D163&lt;=plotting!$D$40),"max.5",AND(D163=plotting!$C$40+3,D163&lt;=plotting!$D$40),"max.6",AND(D163=plotting!$C$40+3.5,D163&lt;=plotting!$D$40),"max.7",AND(D163=plotting!$C$40+4,D163&lt;=plotting!$D$40),"max.8",AND(D163=plotting!$C$40+4.5,D163&lt;=plotting!$D$40),"max.9",AND(D163=plotting!$C$40+5,D163&lt;=plotting!$D$40),"max.10",AND(D163=plotting!$C$40+5.5,D163&lt;=plotting!$D$40),"max.11",AND(D163=plotting!$C$40+6,D163&lt;=plotting!$D$40),"max.12",AND(D163=plotting!$C$40+6.5,D163&lt;=plotting!$D$40),"max.13",AND(D163=plotting!$C$40+7,D163&lt;=plotting!$D$40),"max.14",AND(D163=plotting!$C$40+7.5,D163&lt;=plotting!$D$40),"max.15",AND(D163=plotting!$C$40+8,D163&lt;=plotting!$D$40),"max.16",AND(D163=plotting!$C$40+8.5,D163&lt;=plotting!$D$40),"max.17",AND(D163=plotting!$C$40+9,D163&lt;=plotting!$D$40),"max.18",AND(D163=plotting!$C$40+9.5,D163&lt;=plotting!$D$40),"max.19",AND(D163=plotting!$C$40+10,D163&lt;=plotting!$D$40),"max.20",AND(D163=plotting!$C$40+10.5,D163&lt;=plotting!$D$40),"max.21",AND(D163=plotting!$C$40+11,D163&lt;=plotting!$D$40),"max.22",AND(D163=plotting!$C$40+11.5,D163&lt;=plotting!$D$40),"max.23",AND(D163=plotting!$C$40+12,D163&lt;=plotting!$D$40),"max.24",AND(D163=plotting!$C$40+12.5,D163&lt;=plotting!$D$40),"max.25",AND(D163=plotting!$C$40+13,D163&lt;=plotting!$D$40),"max.26",AND(D163=plotting!$C$40+13.5,D163&lt;=plotting!$D$40),"max.27",AND(D163=plotting!$C$40+14,D163&lt;=plotting!$D$40),"max.28",AND(D163=plotting!$C$40+14.5,D163&lt;=plotting!$D$40),"max.29",AND(D163=plotting!$C$40+15,D163&lt;=plotting!$D$40),"max.30",AND(D163&gt;plotting!$D$40,D163&lt;=plotting!$C$49),"na",AND(D163=plotting!$C$49+0.5,D163&lt;=plotting!$D$49),"per.1",AND(D163=plotting!$C$49+1,D163&lt;=plotting!$D$49),"per.2",AND(D163=plotting!$C$49+1.5,D163&lt;=plotting!$D$49),"per.3",AND(D163=plotting!$C$49+2,D163&lt;=plotting!$D$49),"per.4",AND(D163=plotting!$C$49+2.5,D163&lt;=plotting!$D$49),"per.5",AND(D163=plotting!$C$49+3,D163&lt;=plotting!$D$49),"per.6",AND(D163=plotting!$C$49+3.5,D163&lt;=plotting!$D$49),"per.7",AND(D163=plotting!$C$49+4,D163&lt;=plotting!$D$49),"per.8",AND(D163=plotting!$C$49+4.5,D163&lt;=plotting!$D$49),"per.9",AND(D163=plotting!$C$49+5,D163&lt;=plotting!$D$49),"per.10",AND(D163=plotting!$C$49+5.5,D163&lt;=plotting!$D$49),"per.11",AND(D163=plotting!$C$49+6,D163&lt;=plotting!$D$49),"per.12",AND(D163=plotting!$C$49+6.5,D163&lt;=plotting!$D$49),"per.13",AND(D163=plotting!$C$49+7,D163&lt;=plotting!$D$49),"per.14",AND(D163=plotting!$C$49+7.5,D163&lt;=plotting!$D$49),"per.15",AND(D163=plotting!$C$49+8,D163&lt;=plotting!$D$49),"per.16",AND(D163=plotting!$C$49+8.5,D163&lt;=plotting!$D$49),"per.17",AND(D163=plotting!$C$49+9,D163&lt;=plotting!$D$49),"per.18",AND(D163=plotting!$C$49+9.5,D163&lt;=plotting!$D$49),"per.19",AND(D163=plotting!$C$49+10,D163&lt;=plotting!$D$49),"per.20",AND(D163=plotting!$C$49+10.5,D163&lt;=plotting!$D$49),"per.21",AND(D163=plotting!$C$49+11,D163&lt;=plotting!$D$49),"per.22",AND(D163=plotting!$C$49+11.5,D163&lt;=plotting!$D$49),"per.23",AND(D163=plotting!$C$49+12,D163&lt;=plotting!$D$49),"per.24",AND(D163=plotting!$C$49+12.5,D163&lt;=plotting!$D$49),"per.25",AND(D163=plotting!$C$49+13,D163&lt;=plotting!$D$49),"per.26",AND(D163=plotting!$C$49+13.5,D163&lt;=plotting!$D$49),"per.27",AND(D163=plotting!$C$49+14,D163&lt;=plotting!$D$49),"per.28",AND(D163=plotting!$C$49+14.5,D163&lt;=plotting!$D$49),"per.29",AND(D163=plotting!$C$49+15,D163&lt;=plotting!$D$49),"per.30",D163&gt;plotting!$D$49,"na")</f>
        <v>na</v>
      </c>
      <c r="M163" s="11" t="str" cm="1">
        <f t="array" ref="M163">_xlfn.IFS(D163&lt;plotting!$C$32+2.5,"na",AND(D163&gt;=plotting!$C$32,D163&lt;plotting!$D$32),plotting!$F$32,AND(D163&gt;=plotting!$D$32,D163&lt;plotting!$C$33+2.5),"na",AND(D163&gt;=plotting!$C$33,D163&lt;plotting!$D$33),plotting!$F$33,AND(D163&gt;=plotting!$D$33,D163&lt;plotting!$C$34+2.5),"na",AND(D163&gt;=plotting!$C$34,D163&lt;plotting!$D$34),plotting!$F$34,AND(D163&gt;=plotting!$D$34,D163&lt;plotting!$I$40),"na",D163=plotting!$I$40,plotting!$J$40,AND(D163&gt;plotting!$I$40,D163&lt;plotting!$I$41,D163&lt;plotting!$D$40),"na",D163=plotting!$I$41,plotting!$J$41,AND(D163&gt;plotting!$I$41,D163&lt;plotting!$I$42,D163&lt;plotting!$D$40),"na",D163=plotting!$I$42,plotting!$J$42,AND(D163&gt;plotting!$I$42,D163&lt;=plotting!$D$40),"na",AND(D163&gt;plotting!$D$40,D163&lt;=plotting!$C$49),"na",AND(D163&gt;plotting!$C$49,D163&lt;=plotting!$D$49),plotting!$E$49,D163&gt;plotting!$D$49,"na")</f>
        <v>na</v>
      </c>
      <c r="N163" s="11" cm="1">
        <f t="array" ref="N163">_xlfn.IFS(D163&lt;plotting!$C$32+2.5,"na",AND(D163&gt;=plotting!$C$32,D163&lt;plotting!$D$32),plotting!$G$32,AND(D163&gt;=plotting!$D$32,D163&lt;plotting!$C$33+2.5),"na",AND(D163&gt;=plotting!$C$33,D163&lt;plotting!$D$33),plotting!$G$33,AND(D163&gt;=plotting!$D$33,D163&lt;plotting!$C$34+2.5),"na",AND(D163&gt;=plotting!$C$34,D163&lt;plotting!$D$34),plotting!$G$34,AND(D163&gt;=plotting!$D$34,D163&lt;=plotting!$C$40),"na",AND(D163&gt;plotting!$C$40,D163&lt;=plotting!$D$40),plotting!$K$40,AND(D163&gt;plotting!$D$40,D163&lt;=plotting!$C$49),"na",AND(D163&gt;plotting!$C$49,D163&lt;=plotting!$F$49),plotting!$G$49,AND(D163&gt;plotting!$F$49,D163&lt;=plotting!$F$50),plotting!$G$50,AND(D163&gt;plotting!$F$50,D163&lt;=plotting!$F$51),plotting!$G$51,AND(D163&gt;plotting!$F$51,D163&lt;=plotting!$F$52),plotting!$G$52,AND(D163&gt;plotting!$F$52,D163&lt;=plotting!$F$53),plotting!$G$53,AND(D163&gt;plotting!$F$53,D163&lt;=plotting!$D$49),plotting!$G$54,D163&gt;plotting!$D$49,"na")</f>
        <v>0</v>
      </c>
      <c r="O163" s="11" t="str">
        <f>IF(AND(D163&gt;plotting!$C$40,D163&lt;=plotting!$D$40),plotting!$H$40,"na")</f>
        <v>na</v>
      </c>
      <c r="P163" t="str">
        <f>IF(AND(D163&gt;plotting!$C$40,D163&lt;=plotting!$D$40),plotting!$L$40,"na")</f>
        <v>na</v>
      </c>
      <c r="Q163" t="str">
        <f>IF(AND(D163&gt;plotting!$C$40,D163&lt;=plotting!$D$40),plotting!$J$43,"na")</f>
        <v>na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35">
      <c r="A164" s="11">
        <f>IF(plotting!$D$4&gt;0,plotting!$D$4,"na")</f>
        <v>5</v>
      </c>
      <c r="B164" s="11" t="str">
        <f>IF(plotting!$D$10&gt;0,plotting!$D$10,"na")</f>
        <v>idr4000_h24</v>
      </c>
      <c r="C164" s="11" t="str">
        <f>IF(plotting!$D$11&gt;0,plotting!$D$11,"na")</f>
        <v>t1</v>
      </c>
      <c r="D164" s="11">
        <v>81.5</v>
      </c>
      <c r="E164" s="11" t="str">
        <f>IF(plotting!$D$5&gt;0,plotting!$D$5,"na")</f>
        <v>M</v>
      </c>
      <c r="F164" s="11">
        <f>IF(plotting!$D$7&gt;0,plotting!$D$7,"na")</f>
        <v>180</v>
      </c>
      <c r="G164" s="11">
        <f>IF(plotting!$D$8&gt;0,plotting!$D$8,"na")</f>
        <v>74.599999999999994</v>
      </c>
      <c r="H164" s="11">
        <f>IF(AND(plotting!$D$6&gt;0,plotting!$D$12&gt;0),(plotting!$D$12-plotting!$D$6)/365,"na")</f>
        <v>23.183561643835617</v>
      </c>
      <c r="I164" s="11">
        <f>IF(plotting!$D$18&gt;0,plotting!$D$18,"na")</f>
        <v>18.8</v>
      </c>
      <c r="J164" s="11">
        <f>IF(plotting!$D$19&gt;0,plotting!$D$19,"na")</f>
        <v>66</v>
      </c>
      <c r="K164" s="11">
        <f>IF(plotting!$D$13&gt;0,plotting!$D$13*24,"na")</f>
        <v>9.4666666666666668</v>
      </c>
      <c r="L164" s="12" t="str" cm="1">
        <f t="array" ref="L164">_xlfn.IFS(D164&lt;plotting!$C$32+2.5,"na",AND(D164=plotting!$C$32+2.5,D164&lt;=plotting!$D$32),"sub_25.1",AND(D164=plotting!$C$32+3,D164&lt;=plotting!$D$32),"sub_25.2",AND(D164=plotting!$C$32+3.5,D164&lt;=plotting!$D$32),"sub_25.3",AND(D164=plotting!$C$32+4,D164&lt;=plotting!$D$32),"sub_25.4",AND(D164=plotting!$C$32+4.5,D164&lt;=plotting!$D$32),"sub_25.5",AND(D164=plotting!$C$32+5,D164&lt;plotting!$D$32),"sub_25.6",AND(D164&gt;=plotting!$D$32,D164&lt;plotting!$C$33+2.5),"na",AND(D164=plotting!$C$33+2.5,D164&lt;=plotting!$D$33),"sub_40.1",AND(D164=plotting!$C$33+3,D164&lt;=plotting!$D$33),"sub_40.2",AND(D164=plotting!$C$33+3.5,D164&lt;=plotting!$D$33),"sub_40.3",AND(D164=plotting!$C$33+4,D164&lt;=plotting!$D$33),"sub_40.4",AND(D164=plotting!$C$33+4.5,D164&lt;=plotting!$D$33),"sub_40.5",AND(D164=plotting!$C$33+5,D164&lt;plotting!$D$33),"sub_40.6",AND(D164&gt;=plotting!$D$33,D164&lt;plotting!$C$34+2.5),"na",AND(D164=plotting!$C$34+2.5,D164&lt;=plotting!$D$34),"new_40.1",AND(D164=plotting!$C$34+3,D164&lt;=plotting!$D$34),"new_40.2",AND(D164=plotting!$C$34+3.5,D164&lt;=plotting!$D$34),"new_40.3",AND(D164=plotting!$C$34+4,D164&lt;=plotting!$D$34),"new_40.4",AND(D164=plotting!$C$34+4.5,D164&lt;=plotting!$D$34),"new_40.5",AND(D164=plotting!$C$34+5,D164&lt;plotting!$D$34),"new_40.6",AND(D164&gt;=plotting!$D$34,D164&lt;=plotting!$C$40),"na",AND(D164=plotting!$C$40+0.5,D164&lt;=plotting!$D$40),"max.1",AND(D164=plotting!$C$40+1,D164&lt;=plotting!$D$40),"max.2",AND(D164=plotting!$C$40+1.5,D164&lt;=plotting!$D$40),"max.3",AND(D164=plotting!$C$40+2,D164&lt;=plotting!$D$40),"max.4",AND(D164=plotting!$C$40+2.5,D164&lt;=plotting!$D$40),"max.5",AND(D164=plotting!$C$40+3,D164&lt;=plotting!$D$40),"max.6",AND(D164=plotting!$C$40+3.5,D164&lt;=plotting!$D$40),"max.7",AND(D164=plotting!$C$40+4,D164&lt;=plotting!$D$40),"max.8",AND(D164=plotting!$C$40+4.5,D164&lt;=plotting!$D$40),"max.9",AND(D164=plotting!$C$40+5,D164&lt;=plotting!$D$40),"max.10",AND(D164=plotting!$C$40+5.5,D164&lt;=plotting!$D$40),"max.11",AND(D164=plotting!$C$40+6,D164&lt;=plotting!$D$40),"max.12",AND(D164=plotting!$C$40+6.5,D164&lt;=plotting!$D$40),"max.13",AND(D164=plotting!$C$40+7,D164&lt;=plotting!$D$40),"max.14",AND(D164=plotting!$C$40+7.5,D164&lt;=plotting!$D$40),"max.15",AND(D164=plotting!$C$40+8,D164&lt;=plotting!$D$40),"max.16",AND(D164=plotting!$C$40+8.5,D164&lt;=plotting!$D$40),"max.17",AND(D164=plotting!$C$40+9,D164&lt;=plotting!$D$40),"max.18",AND(D164=plotting!$C$40+9.5,D164&lt;=plotting!$D$40),"max.19",AND(D164=plotting!$C$40+10,D164&lt;=plotting!$D$40),"max.20",AND(D164=plotting!$C$40+10.5,D164&lt;=plotting!$D$40),"max.21",AND(D164=plotting!$C$40+11,D164&lt;=plotting!$D$40),"max.22",AND(D164=plotting!$C$40+11.5,D164&lt;=plotting!$D$40),"max.23",AND(D164=plotting!$C$40+12,D164&lt;=plotting!$D$40),"max.24",AND(D164=plotting!$C$40+12.5,D164&lt;=plotting!$D$40),"max.25",AND(D164=plotting!$C$40+13,D164&lt;=plotting!$D$40),"max.26",AND(D164=plotting!$C$40+13.5,D164&lt;=plotting!$D$40),"max.27",AND(D164=plotting!$C$40+14,D164&lt;=plotting!$D$40),"max.28",AND(D164=plotting!$C$40+14.5,D164&lt;=plotting!$D$40),"max.29",AND(D164=plotting!$C$40+15,D164&lt;=plotting!$D$40),"max.30",AND(D164&gt;plotting!$D$40,D164&lt;=plotting!$C$49),"na",AND(D164=plotting!$C$49+0.5,D164&lt;=plotting!$D$49),"per.1",AND(D164=plotting!$C$49+1,D164&lt;=plotting!$D$49),"per.2",AND(D164=plotting!$C$49+1.5,D164&lt;=plotting!$D$49),"per.3",AND(D164=plotting!$C$49+2,D164&lt;=plotting!$D$49),"per.4",AND(D164=plotting!$C$49+2.5,D164&lt;=plotting!$D$49),"per.5",AND(D164=plotting!$C$49+3,D164&lt;=plotting!$D$49),"per.6",AND(D164=plotting!$C$49+3.5,D164&lt;=plotting!$D$49),"per.7",AND(D164=plotting!$C$49+4,D164&lt;=plotting!$D$49),"per.8",AND(D164=plotting!$C$49+4.5,D164&lt;=plotting!$D$49),"per.9",AND(D164=plotting!$C$49+5,D164&lt;=plotting!$D$49),"per.10",AND(D164=plotting!$C$49+5.5,D164&lt;=plotting!$D$49),"per.11",AND(D164=plotting!$C$49+6,D164&lt;=plotting!$D$49),"per.12",AND(D164=plotting!$C$49+6.5,D164&lt;=plotting!$D$49),"per.13",AND(D164=plotting!$C$49+7,D164&lt;=plotting!$D$49),"per.14",AND(D164=plotting!$C$49+7.5,D164&lt;=plotting!$D$49),"per.15",AND(D164=plotting!$C$49+8,D164&lt;=plotting!$D$49),"per.16",AND(D164=plotting!$C$49+8.5,D164&lt;=plotting!$D$49),"per.17",AND(D164=plotting!$C$49+9,D164&lt;=plotting!$D$49),"per.18",AND(D164=plotting!$C$49+9.5,D164&lt;=plotting!$D$49),"per.19",AND(D164=plotting!$C$49+10,D164&lt;=plotting!$D$49),"per.20",AND(D164=plotting!$C$49+10.5,D164&lt;=plotting!$D$49),"per.21",AND(D164=plotting!$C$49+11,D164&lt;=plotting!$D$49),"per.22",AND(D164=plotting!$C$49+11.5,D164&lt;=plotting!$D$49),"per.23",AND(D164=plotting!$C$49+12,D164&lt;=plotting!$D$49),"per.24",AND(D164=plotting!$C$49+12.5,D164&lt;=plotting!$D$49),"per.25",AND(D164=plotting!$C$49+13,D164&lt;=plotting!$D$49),"per.26",AND(D164=plotting!$C$49+13.5,D164&lt;=plotting!$D$49),"per.27",AND(D164=plotting!$C$49+14,D164&lt;=plotting!$D$49),"per.28",AND(D164=plotting!$C$49+14.5,D164&lt;=plotting!$D$49),"per.29",AND(D164=plotting!$C$49+15,D164&lt;=plotting!$D$49),"per.30",D164&gt;plotting!$D$49,"na")</f>
        <v>na</v>
      </c>
      <c r="M164" s="11" t="str" cm="1">
        <f t="array" ref="M164">_xlfn.IFS(D164&lt;plotting!$C$32+2.5,"na",AND(D164&gt;=plotting!$C$32,D164&lt;plotting!$D$32),plotting!$F$32,AND(D164&gt;=plotting!$D$32,D164&lt;plotting!$C$33+2.5),"na",AND(D164&gt;=plotting!$C$33,D164&lt;plotting!$D$33),plotting!$F$33,AND(D164&gt;=plotting!$D$33,D164&lt;plotting!$C$34+2.5),"na",AND(D164&gt;=plotting!$C$34,D164&lt;plotting!$D$34),plotting!$F$34,AND(D164&gt;=plotting!$D$34,D164&lt;plotting!$I$40),"na",D164=plotting!$I$40,plotting!$J$40,AND(D164&gt;plotting!$I$40,D164&lt;plotting!$I$41,D164&lt;plotting!$D$40),"na",D164=plotting!$I$41,plotting!$J$41,AND(D164&gt;plotting!$I$41,D164&lt;plotting!$I$42,D164&lt;plotting!$D$40),"na",D164=plotting!$I$42,plotting!$J$42,AND(D164&gt;plotting!$I$42,D164&lt;=plotting!$D$40),"na",AND(D164&gt;plotting!$D$40,D164&lt;=plotting!$C$49),"na",AND(D164&gt;plotting!$C$49,D164&lt;=plotting!$D$49),plotting!$E$49,D164&gt;plotting!$D$49,"na")</f>
        <v>na</v>
      </c>
      <c r="N164" s="11" cm="1">
        <f t="array" ref="N164">_xlfn.IFS(D164&lt;plotting!$C$32+2.5,"na",AND(D164&gt;=plotting!$C$32,D164&lt;plotting!$D$32),plotting!$G$32,AND(D164&gt;=plotting!$D$32,D164&lt;plotting!$C$33+2.5),"na",AND(D164&gt;=plotting!$C$33,D164&lt;plotting!$D$33),plotting!$G$33,AND(D164&gt;=plotting!$D$33,D164&lt;plotting!$C$34+2.5),"na",AND(D164&gt;=plotting!$C$34,D164&lt;plotting!$D$34),plotting!$G$34,AND(D164&gt;=plotting!$D$34,D164&lt;=plotting!$C$40),"na",AND(D164&gt;plotting!$C$40,D164&lt;=plotting!$D$40),plotting!$K$40,AND(D164&gt;plotting!$D$40,D164&lt;=plotting!$C$49),"na",AND(D164&gt;plotting!$C$49,D164&lt;=plotting!$F$49),plotting!$G$49,AND(D164&gt;plotting!$F$49,D164&lt;=plotting!$F$50),plotting!$G$50,AND(D164&gt;plotting!$F$50,D164&lt;=plotting!$F$51),plotting!$G$51,AND(D164&gt;plotting!$F$51,D164&lt;=plotting!$F$52),plotting!$G$52,AND(D164&gt;plotting!$F$52,D164&lt;=plotting!$F$53),plotting!$G$53,AND(D164&gt;plotting!$F$53,D164&lt;=plotting!$D$49),plotting!$G$54,D164&gt;plotting!$D$49,"na")</f>
        <v>0</v>
      </c>
      <c r="O164" s="11" t="str">
        <f>IF(AND(D164&gt;plotting!$C$40,D164&lt;=plotting!$D$40),plotting!$H$40,"na")</f>
        <v>na</v>
      </c>
      <c r="P164" t="str">
        <f>IF(AND(D164&gt;plotting!$C$40,D164&lt;=plotting!$D$40),plotting!$L$40,"na")</f>
        <v>na</v>
      </c>
      <c r="Q164" t="str">
        <f>IF(AND(D164&gt;plotting!$C$40,D164&lt;=plotting!$D$40),plotting!$J$43,"na")</f>
        <v>na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35">
      <c r="A165" s="11">
        <f>IF(plotting!$D$4&gt;0,plotting!$D$4,"na")</f>
        <v>5</v>
      </c>
      <c r="B165" s="11" t="str">
        <f>IF(plotting!$D$10&gt;0,plotting!$D$10,"na")</f>
        <v>idr4000_h24</v>
      </c>
      <c r="C165" s="11" t="str">
        <f>IF(plotting!$D$11&gt;0,plotting!$D$11,"na")</f>
        <v>t1</v>
      </c>
      <c r="D165" s="11">
        <v>82</v>
      </c>
      <c r="E165" s="11" t="str">
        <f>IF(plotting!$D$5&gt;0,plotting!$D$5,"na")</f>
        <v>M</v>
      </c>
      <c r="F165" s="11">
        <f>IF(plotting!$D$7&gt;0,plotting!$D$7,"na")</f>
        <v>180</v>
      </c>
      <c r="G165" s="11">
        <f>IF(plotting!$D$8&gt;0,plotting!$D$8,"na")</f>
        <v>74.599999999999994</v>
      </c>
      <c r="H165" s="11">
        <f>IF(AND(plotting!$D$6&gt;0,plotting!$D$12&gt;0),(plotting!$D$12-plotting!$D$6)/365,"na")</f>
        <v>23.183561643835617</v>
      </c>
      <c r="I165" s="11">
        <f>IF(plotting!$D$18&gt;0,plotting!$D$18,"na")</f>
        <v>18.8</v>
      </c>
      <c r="J165" s="11">
        <f>IF(plotting!$D$19&gt;0,plotting!$D$19,"na")</f>
        <v>66</v>
      </c>
      <c r="K165" s="11">
        <f>IF(plotting!$D$13&gt;0,plotting!$D$13*24,"na")</f>
        <v>9.4666666666666668</v>
      </c>
      <c r="L165" s="12" t="str" cm="1">
        <f t="array" ref="L165">_xlfn.IFS(D165&lt;plotting!$C$32+2.5,"na",AND(D165=plotting!$C$32+2.5,D165&lt;=plotting!$D$32),"sub_25.1",AND(D165=plotting!$C$32+3,D165&lt;=plotting!$D$32),"sub_25.2",AND(D165=plotting!$C$32+3.5,D165&lt;=plotting!$D$32),"sub_25.3",AND(D165=plotting!$C$32+4,D165&lt;=plotting!$D$32),"sub_25.4",AND(D165=plotting!$C$32+4.5,D165&lt;=plotting!$D$32),"sub_25.5",AND(D165=plotting!$C$32+5,D165&lt;plotting!$D$32),"sub_25.6",AND(D165&gt;=plotting!$D$32,D165&lt;plotting!$C$33+2.5),"na",AND(D165=plotting!$C$33+2.5,D165&lt;=plotting!$D$33),"sub_40.1",AND(D165=plotting!$C$33+3,D165&lt;=plotting!$D$33),"sub_40.2",AND(D165=plotting!$C$33+3.5,D165&lt;=plotting!$D$33),"sub_40.3",AND(D165=plotting!$C$33+4,D165&lt;=plotting!$D$33),"sub_40.4",AND(D165=plotting!$C$33+4.5,D165&lt;=plotting!$D$33),"sub_40.5",AND(D165=plotting!$C$33+5,D165&lt;plotting!$D$33),"sub_40.6",AND(D165&gt;=plotting!$D$33,D165&lt;plotting!$C$34+2.5),"na",AND(D165=plotting!$C$34+2.5,D165&lt;=plotting!$D$34),"new_40.1",AND(D165=plotting!$C$34+3,D165&lt;=plotting!$D$34),"new_40.2",AND(D165=plotting!$C$34+3.5,D165&lt;=plotting!$D$34),"new_40.3",AND(D165=plotting!$C$34+4,D165&lt;=plotting!$D$34),"new_40.4",AND(D165=plotting!$C$34+4.5,D165&lt;=plotting!$D$34),"new_40.5",AND(D165=plotting!$C$34+5,D165&lt;plotting!$D$34),"new_40.6",AND(D165&gt;=plotting!$D$34,D165&lt;=plotting!$C$40),"na",AND(D165=plotting!$C$40+0.5,D165&lt;=plotting!$D$40),"max.1",AND(D165=plotting!$C$40+1,D165&lt;=plotting!$D$40),"max.2",AND(D165=plotting!$C$40+1.5,D165&lt;=plotting!$D$40),"max.3",AND(D165=plotting!$C$40+2,D165&lt;=plotting!$D$40),"max.4",AND(D165=plotting!$C$40+2.5,D165&lt;=plotting!$D$40),"max.5",AND(D165=plotting!$C$40+3,D165&lt;=plotting!$D$40),"max.6",AND(D165=plotting!$C$40+3.5,D165&lt;=plotting!$D$40),"max.7",AND(D165=plotting!$C$40+4,D165&lt;=plotting!$D$40),"max.8",AND(D165=plotting!$C$40+4.5,D165&lt;=plotting!$D$40),"max.9",AND(D165=plotting!$C$40+5,D165&lt;=plotting!$D$40),"max.10",AND(D165=plotting!$C$40+5.5,D165&lt;=plotting!$D$40),"max.11",AND(D165=plotting!$C$40+6,D165&lt;=plotting!$D$40),"max.12",AND(D165=plotting!$C$40+6.5,D165&lt;=plotting!$D$40),"max.13",AND(D165=plotting!$C$40+7,D165&lt;=plotting!$D$40),"max.14",AND(D165=plotting!$C$40+7.5,D165&lt;=plotting!$D$40),"max.15",AND(D165=plotting!$C$40+8,D165&lt;=plotting!$D$40),"max.16",AND(D165=plotting!$C$40+8.5,D165&lt;=plotting!$D$40),"max.17",AND(D165=plotting!$C$40+9,D165&lt;=plotting!$D$40),"max.18",AND(D165=plotting!$C$40+9.5,D165&lt;=plotting!$D$40),"max.19",AND(D165=plotting!$C$40+10,D165&lt;=plotting!$D$40),"max.20",AND(D165=plotting!$C$40+10.5,D165&lt;=plotting!$D$40),"max.21",AND(D165=plotting!$C$40+11,D165&lt;=plotting!$D$40),"max.22",AND(D165=plotting!$C$40+11.5,D165&lt;=plotting!$D$40),"max.23",AND(D165=plotting!$C$40+12,D165&lt;=plotting!$D$40),"max.24",AND(D165=plotting!$C$40+12.5,D165&lt;=plotting!$D$40),"max.25",AND(D165=plotting!$C$40+13,D165&lt;=plotting!$D$40),"max.26",AND(D165=plotting!$C$40+13.5,D165&lt;=plotting!$D$40),"max.27",AND(D165=plotting!$C$40+14,D165&lt;=plotting!$D$40),"max.28",AND(D165=plotting!$C$40+14.5,D165&lt;=plotting!$D$40),"max.29",AND(D165=plotting!$C$40+15,D165&lt;=plotting!$D$40),"max.30",AND(D165&gt;plotting!$D$40,D165&lt;=plotting!$C$49),"na",AND(D165=plotting!$C$49+0.5,D165&lt;=plotting!$D$49),"per.1",AND(D165=plotting!$C$49+1,D165&lt;=plotting!$D$49),"per.2",AND(D165=plotting!$C$49+1.5,D165&lt;=plotting!$D$49),"per.3",AND(D165=plotting!$C$49+2,D165&lt;=plotting!$D$49),"per.4",AND(D165=plotting!$C$49+2.5,D165&lt;=plotting!$D$49),"per.5",AND(D165=plotting!$C$49+3,D165&lt;=plotting!$D$49),"per.6",AND(D165=plotting!$C$49+3.5,D165&lt;=plotting!$D$49),"per.7",AND(D165=plotting!$C$49+4,D165&lt;=plotting!$D$49),"per.8",AND(D165=plotting!$C$49+4.5,D165&lt;=plotting!$D$49),"per.9",AND(D165=plotting!$C$49+5,D165&lt;=plotting!$D$49),"per.10",AND(D165=plotting!$C$49+5.5,D165&lt;=plotting!$D$49),"per.11",AND(D165=plotting!$C$49+6,D165&lt;=plotting!$D$49),"per.12",AND(D165=plotting!$C$49+6.5,D165&lt;=plotting!$D$49),"per.13",AND(D165=plotting!$C$49+7,D165&lt;=plotting!$D$49),"per.14",AND(D165=plotting!$C$49+7.5,D165&lt;=plotting!$D$49),"per.15",AND(D165=plotting!$C$49+8,D165&lt;=plotting!$D$49),"per.16",AND(D165=plotting!$C$49+8.5,D165&lt;=plotting!$D$49),"per.17",AND(D165=plotting!$C$49+9,D165&lt;=plotting!$D$49),"per.18",AND(D165=plotting!$C$49+9.5,D165&lt;=plotting!$D$49),"per.19",AND(D165=plotting!$C$49+10,D165&lt;=plotting!$D$49),"per.20",AND(D165=plotting!$C$49+10.5,D165&lt;=plotting!$D$49),"per.21",AND(D165=plotting!$C$49+11,D165&lt;=plotting!$D$49),"per.22",AND(D165=plotting!$C$49+11.5,D165&lt;=plotting!$D$49),"per.23",AND(D165=plotting!$C$49+12,D165&lt;=plotting!$D$49),"per.24",AND(D165=plotting!$C$49+12.5,D165&lt;=plotting!$D$49),"per.25",AND(D165=plotting!$C$49+13,D165&lt;=plotting!$D$49),"per.26",AND(D165=plotting!$C$49+13.5,D165&lt;=plotting!$D$49),"per.27",AND(D165=plotting!$C$49+14,D165&lt;=plotting!$D$49),"per.28",AND(D165=plotting!$C$49+14.5,D165&lt;=plotting!$D$49),"per.29",AND(D165=plotting!$C$49+15,D165&lt;=plotting!$D$49),"per.30",D165&gt;plotting!$D$49,"na")</f>
        <v>na</v>
      </c>
      <c r="M165" s="11" t="str" cm="1">
        <f t="array" ref="M165">_xlfn.IFS(D165&lt;plotting!$C$32+2.5,"na",AND(D165&gt;=plotting!$C$32,D165&lt;plotting!$D$32),plotting!$F$32,AND(D165&gt;=plotting!$D$32,D165&lt;plotting!$C$33+2.5),"na",AND(D165&gt;=plotting!$C$33,D165&lt;plotting!$D$33),plotting!$F$33,AND(D165&gt;=plotting!$D$33,D165&lt;plotting!$C$34+2.5),"na",AND(D165&gt;=plotting!$C$34,D165&lt;plotting!$D$34),plotting!$F$34,AND(D165&gt;=plotting!$D$34,D165&lt;plotting!$I$40),"na",D165=plotting!$I$40,plotting!$J$40,AND(D165&gt;plotting!$I$40,D165&lt;plotting!$I$41,D165&lt;plotting!$D$40),"na",D165=plotting!$I$41,plotting!$J$41,AND(D165&gt;plotting!$I$41,D165&lt;plotting!$I$42,D165&lt;plotting!$D$40),"na",D165=plotting!$I$42,plotting!$J$42,AND(D165&gt;plotting!$I$42,D165&lt;=plotting!$D$40),"na",AND(D165&gt;plotting!$D$40,D165&lt;=plotting!$C$49),"na",AND(D165&gt;plotting!$C$49,D165&lt;=plotting!$D$49),plotting!$E$49,D165&gt;plotting!$D$49,"na")</f>
        <v>na</v>
      </c>
      <c r="N165" s="11" cm="1">
        <f t="array" ref="N165">_xlfn.IFS(D165&lt;plotting!$C$32+2.5,"na",AND(D165&gt;=plotting!$C$32,D165&lt;plotting!$D$32),plotting!$G$32,AND(D165&gt;=plotting!$D$32,D165&lt;plotting!$C$33+2.5),"na",AND(D165&gt;=plotting!$C$33,D165&lt;plotting!$D$33),plotting!$G$33,AND(D165&gt;=plotting!$D$33,D165&lt;plotting!$C$34+2.5),"na",AND(D165&gt;=plotting!$C$34,D165&lt;plotting!$D$34),plotting!$G$34,AND(D165&gt;=plotting!$D$34,D165&lt;=plotting!$C$40),"na",AND(D165&gt;plotting!$C$40,D165&lt;=plotting!$D$40),plotting!$K$40,AND(D165&gt;plotting!$D$40,D165&lt;=plotting!$C$49),"na",AND(D165&gt;plotting!$C$49,D165&lt;=plotting!$F$49),plotting!$G$49,AND(D165&gt;plotting!$F$49,D165&lt;=plotting!$F$50),plotting!$G$50,AND(D165&gt;plotting!$F$50,D165&lt;=plotting!$F$51),plotting!$G$51,AND(D165&gt;plotting!$F$51,D165&lt;=plotting!$F$52),plotting!$G$52,AND(D165&gt;plotting!$F$52,D165&lt;=plotting!$F$53),plotting!$G$53,AND(D165&gt;plotting!$F$53,D165&lt;=plotting!$D$49),plotting!$G$54,D165&gt;plotting!$D$49,"na")</f>
        <v>0</v>
      </c>
      <c r="O165" s="11" t="str">
        <f>IF(AND(D165&gt;plotting!$C$40,D165&lt;=plotting!$D$40),plotting!$H$40,"na")</f>
        <v>na</v>
      </c>
      <c r="P165" t="str">
        <f>IF(AND(D165&gt;plotting!$C$40,D165&lt;=plotting!$D$40),plotting!$L$40,"na")</f>
        <v>na</v>
      </c>
      <c r="Q165" t="str">
        <f>IF(AND(D165&gt;plotting!$C$40,D165&lt;=plotting!$D$40),plotting!$J$43,"na")</f>
        <v>na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35">
      <c r="A166" s="11">
        <f>IF(plotting!$D$4&gt;0,plotting!$D$4,"na")</f>
        <v>5</v>
      </c>
      <c r="B166" s="11" t="str">
        <f>IF(plotting!$D$10&gt;0,plotting!$D$10,"na")</f>
        <v>idr4000_h24</v>
      </c>
      <c r="C166" s="11" t="str">
        <f>IF(plotting!$D$11&gt;0,plotting!$D$11,"na")</f>
        <v>t1</v>
      </c>
      <c r="D166" s="11">
        <v>82.5</v>
      </c>
      <c r="E166" s="11" t="str">
        <f>IF(plotting!$D$5&gt;0,plotting!$D$5,"na")</f>
        <v>M</v>
      </c>
      <c r="F166" s="11">
        <f>IF(plotting!$D$7&gt;0,plotting!$D$7,"na")</f>
        <v>180</v>
      </c>
      <c r="G166" s="11">
        <f>IF(plotting!$D$8&gt;0,plotting!$D$8,"na")</f>
        <v>74.599999999999994</v>
      </c>
      <c r="H166" s="11">
        <f>IF(AND(plotting!$D$6&gt;0,plotting!$D$12&gt;0),(plotting!$D$12-plotting!$D$6)/365,"na")</f>
        <v>23.183561643835617</v>
      </c>
      <c r="I166" s="11">
        <f>IF(plotting!$D$18&gt;0,plotting!$D$18,"na")</f>
        <v>18.8</v>
      </c>
      <c r="J166" s="11">
        <f>IF(plotting!$D$19&gt;0,plotting!$D$19,"na")</f>
        <v>66</v>
      </c>
      <c r="K166" s="11">
        <f>IF(plotting!$D$13&gt;0,plotting!$D$13*24,"na")</f>
        <v>9.4666666666666668</v>
      </c>
      <c r="L166" s="12" t="str" cm="1">
        <f t="array" ref="L166">_xlfn.IFS(D166&lt;plotting!$C$32+2.5,"na",AND(D166=plotting!$C$32+2.5,D166&lt;=plotting!$D$32),"sub_25.1",AND(D166=plotting!$C$32+3,D166&lt;=plotting!$D$32),"sub_25.2",AND(D166=plotting!$C$32+3.5,D166&lt;=plotting!$D$32),"sub_25.3",AND(D166=plotting!$C$32+4,D166&lt;=plotting!$D$32),"sub_25.4",AND(D166=plotting!$C$32+4.5,D166&lt;=plotting!$D$32),"sub_25.5",AND(D166=plotting!$C$32+5,D166&lt;plotting!$D$32),"sub_25.6",AND(D166&gt;=plotting!$D$32,D166&lt;plotting!$C$33+2.5),"na",AND(D166=plotting!$C$33+2.5,D166&lt;=plotting!$D$33),"sub_40.1",AND(D166=plotting!$C$33+3,D166&lt;=plotting!$D$33),"sub_40.2",AND(D166=plotting!$C$33+3.5,D166&lt;=plotting!$D$33),"sub_40.3",AND(D166=plotting!$C$33+4,D166&lt;=plotting!$D$33),"sub_40.4",AND(D166=plotting!$C$33+4.5,D166&lt;=plotting!$D$33),"sub_40.5",AND(D166=plotting!$C$33+5,D166&lt;plotting!$D$33),"sub_40.6",AND(D166&gt;=plotting!$D$33,D166&lt;plotting!$C$34+2.5),"na",AND(D166=plotting!$C$34+2.5,D166&lt;=plotting!$D$34),"new_40.1",AND(D166=plotting!$C$34+3,D166&lt;=plotting!$D$34),"new_40.2",AND(D166=plotting!$C$34+3.5,D166&lt;=plotting!$D$34),"new_40.3",AND(D166=plotting!$C$34+4,D166&lt;=plotting!$D$34),"new_40.4",AND(D166=plotting!$C$34+4.5,D166&lt;=plotting!$D$34),"new_40.5",AND(D166=plotting!$C$34+5,D166&lt;plotting!$D$34),"new_40.6",AND(D166&gt;=plotting!$D$34,D166&lt;=plotting!$C$40),"na",AND(D166=plotting!$C$40+0.5,D166&lt;=plotting!$D$40),"max.1",AND(D166=plotting!$C$40+1,D166&lt;=plotting!$D$40),"max.2",AND(D166=plotting!$C$40+1.5,D166&lt;=plotting!$D$40),"max.3",AND(D166=plotting!$C$40+2,D166&lt;=plotting!$D$40),"max.4",AND(D166=plotting!$C$40+2.5,D166&lt;=plotting!$D$40),"max.5",AND(D166=plotting!$C$40+3,D166&lt;=plotting!$D$40),"max.6",AND(D166=plotting!$C$40+3.5,D166&lt;=plotting!$D$40),"max.7",AND(D166=plotting!$C$40+4,D166&lt;=plotting!$D$40),"max.8",AND(D166=plotting!$C$40+4.5,D166&lt;=plotting!$D$40),"max.9",AND(D166=plotting!$C$40+5,D166&lt;=plotting!$D$40),"max.10",AND(D166=plotting!$C$40+5.5,D166&lt;=plotting!$D$40),"max.11",AND(D166=plotting!$C$40+6,D166&lt;=plotting!$D$40),"max.12",AND(D166=plotting!$C$40+6.5,D166&lt;=plotting!$D$40),"max.13",AND(D166=plotting!$C$40+7,D166&lt;=plotting!$D$40),"max.14",AND(D166=plotting!$C$40+7.5,D166&lt;=plotting!$D$40),"max.15",AND(D166=plotting!$C$40+8,D166&lt;=plotting!$D$40),"max.16",AND(D166=plotting!$C$40+8.5,D166&lt;=plotting!$D$40),"max.17",AND(D166=plotting!$C$40+9,D166&lt;=plotting!$D$40),"max.18",AND(D166=plotting!$C$40+9.5,D166&lt;=plotting!$D$40),"max.19",AND(D166=plotting!$C$40+10,D166&lt;=plotting!$D$40),"max.20",AND(D166=plotting!$C$40+10.5,D166&lt;=plotting!$D$40),"max.21",AND(D166=plotting!$C$40+11,D166&lt;=plotting!$D$40),"max.22",AND(D166=plotting!$C$40+11.5,D166&lt;=plotting!$D$40),"max.23",AND(D166=plotting!$C$40+12,D166&lt;=plotting!$D$40),"max.24",AND(D166=plotting!$C$40+12.5,D166&lt;=plotting!$D$40),"max.25",AND(D166=plotting!$C$40+13,D166&lt;=plotting!$D$40),"max.26",AND(D166=plotting!$C$40+13.5,D166&lt;=plotting!$D$40),"max.27",AND(D166=plotting!$C$40+14,D166&lt;=plotting!$D$40),"max.28",AND(D166=plotting!$C$40+14.5,D166&lt;=plotting!$D$40),"max.29",AND(D166=plotting!$C$40+15,D166&lt;=plotting!$D$40),"max.30",AND(D166&gt;plotting!$D$40,D166&lt;=plotting!$C$49),"na",AND(D166=plotting!$C$49+0.5,D166&lt;=plotting!$D$49),"per.1",AND(D166=plotting!$C$49+1,D166&lt;=plotting!$D$49),"per.2",AND(D166=plotting!$C$49+1.5,D166&lt;=plotting!$D$49),"per.3",AND(D166=plotting!$C$49+2,D166&lt;=plotting!$D$49),"per.4",AND(D166=plotting!$C$49+2.5,D166&lt;=plotting!$D$49),"per.5",AND(D166=plotting!$C$49+3,D166&lt;=plotting!$D$49),"per.6",AND(D166=plotting!$C$49+3.5,D166&lt;=plotting!$D$49),"per.7",AND(D166=plotting!$C$49+4,D166&lt;=plotting!$D$49),"per.8",AND(D166=plotting!$C$49+4.5,D166&lt;=plotting!$D$49),"per.9",AND(D166=plotting!$C$49+5,D166&lt;=plotting!$D$49),"per.10",AND(D166=plotting!$C$49+5.5,D166&lt;=plotting!$D$49),"per.11",AND(D166=plotting!$C$49+6,D166&lt;=plotting!$D$49),"per.12",AND(D166=plotting!$C$49+6.5,D166&lt;=plotting!$D$49),"per.13",AND(D166=plotting!$C$49+7,D166&lt;=plotting!$D$49),"per.14",AND(D166=plotting!$C$49+7.5,D166&lt;=plotting!$D$49),"per.15",AND(D166=plotting!$C$49+8,D166&lt;=plotting!$D$49),"per.16",AND(D166=plotting!$C$49+8.5,D166&lt;=plotting!$D$49),"per.17",AND(D166=plotting!$C$49+9,D166&lt;=plotting!$D$49),"per.18",AND(D166=plotting!$C$49+9.5,D166&lt;=plotting!$D$49),"per.19",AND(D166=plotting!$C$49+10,D166&lt;=plotting!$D$49),"per.20",AND(D166=plotting!$C$49+10.5,D166&lt;=plotting!$D$49),"per.21",AND(D166=plotting!$C$49+11,D166&lt;=plotting!$D$49),"per.22",AND(D166=plotting!$C$49+11.5,D166&lt;=plotting!$D$49),"per.23",AND(D166=plotting!$C$49+12,D166&lt;=plotting!$D$49),"per.24",AND(D166=plotting!$C$49+12.5,D166&lt;=plotting!$D$49),"per.25",AND(D166=plotting!$C$49+13,D166&lt;=plotting!$D$49),"per.26",AND(D166=plotting!$C$49+13.5,D166&lt;=plotting!$D$49),"per.27",AND(D166=plotting!$C$49+14,D166&lt;=plotting!$D$49),"per.28",AND(D166=plotting!$C$49+14.5,D166&lt;=plotting!$D$49),"per.29",AND(D166=plotting!$C$49+15,D166&lt;=plotting!$D$49),"per.30",D166&gt;plotting!$D$49,"na")</f>
        <v>na</v>
      </c>
      <c r="M166" s="11" t="str" cm="1">
        <f t="array" ref="M166">_xlfn.IFS(D166&lt;plotting!$C$32+2.5,"na",AND(D166&gt;=plotting!$C$32,D166&lt;plotting!$D$32),plotting!$F$32,AND(D166&gt;=plotting!$D$32,D166&lt;plotting!$C$33+2.5),"na",AND(D166&gt;=plotting!$C$33,D166&lt;plotting!$D$33),plotting!$F$33,AND(D166&gt;=plotting!$D$33,D166&lt;plotting!$C$34+2.5),"na",AND(D166&gt;=plotting!$C$34,D166&lt;plotting!$D$34),plotting!$F$34,AND(D166&gt;=plotting!$D$34,D166&lt;plotting!$I$40),"na",D166=plotting!$I$40,plotting!$J$40,AND(D166&gt;plotting!$I$40,D166&lt;plotting!$I$41,D166&lt;plotting!$D$40),"na",D166=plotting!$I$41,plotting!$J$41,AND(D166&gt;plotting!$I$41,D166&lt;plotting!$I$42,D166&lt;plotting!$D$40),"na",D166=plotting!$I$42,plotting!$J$42,AND(D166&gt;plotting!$I$42,D166&lt;=plotting!$D$40),"na",AND(D166&gt;plotting!$D$40,D166&lt;=plotting!$C$49),"na",AND(D166&gt;plotting!$C$49,D166&lt;=plotting!$D$49),plotting!$E$49,D166&gt;plotting!$D$49,"na")</f>
        <v>na</v>
      </c>
      <c r="N166" s="11" cm="1">
        <f t="array" ref="N166">_xlfn.IFS(D166&lt;plotting!$C$32+2.5,"na",AND(D166&gt;=plotting!$C$32,D166&lt;plotting!$D$32),plotting!$G$32,AND(D166&gt;=plotting!$D$32,D166&lt;plotting!$C$33+2.5),"na",AND(D166&gt;=plotting!$C$33,D166&lt;plotting!$D$33),plotting!$G$33,AND(D166&gt;=plotting!$D$33,D166&lt;plotting!$C$34+2.5),"na",AND(D166&gt;=plotting!$C$34,D166&lt;plotting!$D$34),plotting!$G$34,AND(D166&gt;=plotting!$D$34,D166&lt;=plotting!$C$40),"na",AND(D166&gt;plotting!$C$40,D166&lt;=plotting!$D$40),plotting!$K$40,AND(D166&gt;plotting!$D$40,D166&lt;=plotting!$C$49),"na",AND(D166&gt;plotting!$C$49,D166&lt;=plotting!$F$49),plotting!$G$49,AND(D166&gt;plotting!$F$49,D166&lt;=plotting!$F$50),plotting!$G$50,AND(D166&gt;plotting!$F$50,D166&lt;=plotting!$F$51),plotting!$G$51,AND(D166&gt;plotting!$F$51,D166&lt;=plotting!$F$52),plotting!$G$52,AND(D166&gt;plotting!$F$52,D166&lt;=plotting!$F$53),plotting!$G$53,AND(D166&gt;plotting!$F$53,D166&lt;=plotting!$D$49),plotting!$G$54,D166&gt;plotting!$D$49,"na")</f>
        <v>0</v>
      </c>
      <c r="O166" s="11" t="str">
        <f>IF(AND(D166&gt;plotting!$C$40,D166&lt;=plotting!$D$40),plotting!$H$40,"na")</f>
        <v>na</v>
      </c>
      <c r="P166" t="str">
        <f>IF(AND(D166&gt;plotting!$C$40,D166&lt;=plotting!$D$40),plotting!$L$40,"na")</f>
        <v>na</v>
      </c>
      <c r="Q166" t="str">
        <f>IF(AND(D166&gt;plotting!$C$40,D166&lt;=plotting!$D$40),plotting!$J$43,"na")</f>
        <v>na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35">
      <c r="A167" s="11">
        <f>IF(plotting!$D$4&gt;0,plotting!$D$4,"na")</f>
        <v>5</v>
      </c>
      <c r="B167" s="11" t="str">
        <f>IF(plotting!$D$10&gt;0,plotting!$D$10,"na")</f>
        <v>idr4000_h24</v>
      </c>
      <c r="C167" s="11" t="str">
        <f>IF(plotting!$D$11&gt;0,plotting!$D$11,"na")</f>
        <v>t1</v>
      </c>
      <c r="D167" s="11">
        <v>83</v>
      </c>
      <c r="E167" s="11" t="str">
        <f>IF(plotting!$D$5&gt;0,plotting!$D$5,"na")</f>
        <v>M</v>
      </c>
      <c r="F167" s="11">
        <f>IF(plotting!$D$7&gt;0,plotting!$D$7,"na")</f>
        <v>180</v>
      </c>
      <c r="G167" s="11">
        <f>IF(plotting!$D$8&gt;0,plotting!$D$8,"na")</f>
        <v>74.599999999999994</v>
      </c>
      <c r="H167" s="11">
        <f>IF(AND(plotting!$D$6&gt;0,plotting!$D$12&gt;0),(plotting!$D$12-plotting!$D$6)/365,"na")</f>
        <v>23.183561643835617</v>
      </c>
      <c r="I167" s="11">
        <f>IF(plotting!$D$18&gt;0,plotting!$D$18,"na")</f>
        <v>18.8</v>
      </c>
      <c r="J167" s="11">
        <f>IF(plotting!$D$19&gt;0,plotting!$D$19,"na")</f>
        <v>66</v>
      </c>
      <c r="K167" s="11">
        <f>IF(plotting!$D$13&gt;0,plotting!$D$13*24,"na")</f>
        <v>9.4666666666666668</v>
      </c>
      <c r="L167" s="12" t="str" cm="1">
        <f t="array" ref="L167">_xlfn.IFS(D167&lt;plotting!$C$32+2.5,"na",AND(D167=plotting!$C$32+2.5,D167&lt;=plotting!$D$32),"sub_25.1",AND(D167=plotting!$C$32+3,D167&lt;=plotting!$D$32),"sub_25.2",AND(D167=plotting!$C$32+3.5,D167&lt;=plotting!$D$32),"sub_25.3",AND(D167=plotting!$C$32+4,D167&lt;=plotting!$D$32),"sub_25.4",AND(D167=plotting!$C$32+4.5,D167&lt;=plotting!$D$32),"sub_25.5",AND(D167=plotting!$C$32+5,D167&lt;plotting!$D$32),"sub_25.6",AND(D167&gt;=plotting!$D$32,D167&lt;plotting!$C$33+2.5),"na",AND(D167=plotting!$C$33+2.5,D167&lt;=plotting!$D$33),"sub_40.1",AND(D167=plotting!$C$33+3,D167&lt;=plotting!$D$33),"sub_40.2",AND(D167=plotting!$C$33+3.5,D167&lt;=plotting!$D$33),"sub_40.3",AND(D167=plotting!$C$33+4,D167&lt;=plotting!$D$33),"sub_40.4",AND(D167=plotting!$C$33+4.5,D167&lt;=plotting!$D$33),"sub_40.5",AND(D167=plotting!$C$33+5,D167&lt;plotting!$D$33),"sub_40.6",AND(D167&gt;=plotting!$D$33,D167&lt;plotting!$C$34+2.5),"na",AND(D167=plotting!$C$34+2.5,D167&lt;=plotting!$D$34),"new_40.1",AND(D167=plotting!$C$34+3,D167&lt;=plotting!$D$34),"new_40.2",AND(D167=plotting!$C$34+3.5,D167&lt;=plotting!$D$34),"new_40.3",AND(D167=plotting!$C$34+4,D167&lt;=plotting!$D$34),"new_40.4",AND(D167=plotting!$C$34+4.5,D167&lt;=plotting!$D$34),"new_40.5",AND(D167=plotting!$C$34+5,D167&lt;plotting!$D$34),"new_40.6",AND(D167&gt;=plotting!$D$34,D167&lt;=plotting!$C$40),"na",AND(D167=plotting!$C$40+0.5,D167&lt;=plotting!$D$40),"max.1",AND(D167=plotting!$C$40+1,D167&lt;=plotting!$D$40),"max.2",AND(D167=plotting!$C$40+1.5,D167&lt;=plotting!$D$40),"max.3",AND(D167=plotting!$C$40+2,D167&lt;=plotting!$D$40),"max.4",AND(D167=plotting!$C$40+2.5,D167&lt;=plotting!$D$40),"max.5",AND(D167=plotting!$C$40+3,D167&lt;=plotting!$D$40),"max.6",AND(D167=plotting!$C$40+3.5,D167&lt;=plotting!$D$40),"max.7",AND(D167=plotting!$C$40+4,D167&lt;=plotting!$D$40),"max.8",AND(D167=plotting!$C$40+4.5,D167&lt;=plotting!$D$40),"max.9",AND(D167=plotting!$C$40+5,D167&lt;=plotting!$D$40),"max.10",AND(D167=plotting!$C$40+5.5,D167&lt;=plotting!$D$40),"max.11",AND(D167=plotting!$C$40+6,D167&lt;=plotting!$D$40),"max.12",AND(D167=plotting!$C$40+6.5,D167&lt;=plotting!$D$40),"max.13",AND(D167=plotting!$C$40+7,D167&lt;=plotting!$D$40),"max.14",AND(D167=plotting!$C$40+7.5,D167&lt;=plotting!$D$40),"max.15",AND(D167=plotting!$C$40+8,D167&lt;=plotting!$D$40),"max.16",AND(D167=plotting!$C$40+8.5,D167&lt;=plotting!$D$40),"max.17",AND(D167=plotting!$C$40+9,D167&lt;=plotting!$D$40),"max.18",AND(D167=plotting!$C$40+9.5,D167&lt;=plotting!$D$40),"max.19",AND(D167=plotting!$C$40+10,D167&lt;=plotting!$D$40),"max.20",AND(D167=plotting!$C$40+10.5,D167&lt;=plotting!$D$40),"max.21",AND(D167=plotting!$C$40+11,D167&lt;=plotting!$D$40),"max.22",AND(D167=plotting!$C$40+11.5,D167&lt;=plotting!$D$40),"max.23",AND(D167=plotting!$C$40+12,D167&lt;=plotting!$D$40),"max.24",AND(D167=plotting!$C$40+12.5,D167&lt;=plotting!$D$40),"max.25",AND(D167=plotting!$C$40+13,D167&lt;=plotting!$D$40),"max.26",AND(D167=plotting!$C$40+13.5,D167&lt;=plotting!$D$40),"max.27",AND(D167=plotting!$C$40+14,D167&lt;=plotting!$D$40),"max.28",AND(D167=plotting!$C$40+14.5,D167&lt;=plotting!$D$40),"max.29",AND(D167=plotting!$C$40+15,D167&lt;=plotting!$D$40),"max.30",AND(D167&gt;plotting!$D$40,D167&lt;=plotting!$C$49),"na",AND(D167=plotting!$C$49+0.5,D167&lt;=plotting!$D$49),"per.1",AND(D167=plotting!$C$49+1,D167&lt;=plotting!$D$49),"per.2",AND(D167=plotting!$C$49+1.5,D167&lt;=plotting!$D$49),"per.3",AND(D167=plotting!$C$49+2,D167&lt;=plotting!$D$49),"per.4",AND(D167=plotting!$C$49+2.5,D167&lt;=plotting!$D$49),"per.5",AND(D167=plotting!$C$49+3,D167&lt;=plotting!$D$49),"per.6",AND(D167=plotting!$C$49+3.5,D167&lt;=plotting!$D$49),"per.7",AND(D167=plotting!$C$49+4,D167&lt;=plotting!$D$49),"per.8",AND(D167=plotting!$C$49+4.5,D167&lt;=plotting!$D$49),"per.9",AND(D167=plotting!$C$49+5,D167&lt;=plotting!$D$49),"per.10",AND(D167=plotting!$C$49+5.5,D167&lt;=plotting!$D$49),"per.11",AND(D167=plotting!$C$49+6,D167&lt;=plotting!$D$49),"per.12",AND(D167=plotting!$C$49+6.5,D167&lt;=plotting!$D$49),"per.13",AND(D167=plotting!$C$49+7,D167&lt;=plotting!$D$49),"per.14",AND(D167=plotting!$C$49+7.5,D167&lt;=plotting!$D$49),"per.15",AND(D167=plotting!$C$49+8,D167&lt;=plotting!$D$49),"per.16",AND(D167=plotting!$C$49+8.5,D167&lt;=plotting!$D$49),"per.17",AND(D167=plotting!$C$49+9,D167&lt;=plotting!$D$49),"per.18",AND(D167=plotting!$C$49+9.5,D167&lt;=plotting!$D$49),"per.19",AND(D167=plotting!$C$49+10,D167&lt;=plotting!$D$49),"per.20",AND(D167=plotting!$C$49+10.5,D167&lt;=plotting!$D$49),"per.21",AND(D167=plotting!$C$49+11,D167&lt;=plotting!$D$49),"per.22",AND(D167=plotting!$C$49+11.5,D167&lt;=plotting!$D$49),"per.23",AND(D167=plotting!$C$49+12,D167&lt;=plotting!$D$49),"per.24",AND(D167=plotting!$C$49+12.5,D167&lt;=plotting!$D$49),"per.25",AND(D167=plotting!$C$49+13,D167&lt;=plotting!$D$49),"per.26",AND(D167=plotting!$C$49+13.5,D167&lt;=plotting!$D$49),"per.27",AND(D167=plotting!$C$49+14,D167&lt;=plotting!$D$49),"per.28",AND(D167=plotting!$C$49+14.5,D167&lt;=plotting!$D$49),"per.29",AND(D167=plotting!$C$49+15,D167&lt;=plotting!$D$49),"per.30",D167&gt;plotting!$D$49,"na")</f>
        <v>na</v>
      </c>
      <c r="M167" s="11" t="str" cm="1">
        <f t="array" ref="M167">_xlfn.IFS(D167&lt;plotting!$C$32+2.5,"na",AND(D167&gt;=plotting!$C$32,D167&lt;plotting!$D$32),plotting!$F$32,AND(D167&gt;=plotting!$D$32,D167&lt;plotting!$C$33+2.5),"na",AND(D167&gt;=plotting!$C$33,D167&lt;plotting!$D$33),plotting!$F$33,AND(D167&gt;=plotting!$D$33,D167&lt;plotting!$C$34+2.5),"na",AND(D167&gt;=plotting!$C$34,D167&lt;plotting!$D$34),plotting!$F$34,AND(D167&gt;=plotting!$D$34,D167&lt;plotting!$I$40),"na",D167=plotting!$I$40,plotting!$J$40,AND(D167&gt;plotting!$I$40,D167&lt;plotting!$I$41,D167&lt;plotting!$D$40),"na",D167=plotting!$I$41,plotting!$J$41,AND(D167&gt;plotting!$I$41,D167&lt;plotting!$I$42,D167&lt;plotting!$D$40),"na",D167=plotting!$I$42,plotting!$J$42,AND(D167&gt;plotting!$I$42,D167&lt;=plotting!$D$40),"na",AND(D167&gt;plotting!$D$40,D167&lt;=plotting!$C$49),"na",AND(D167&gt;plotting!$C$49,D167&lt;=plotting!$D$49),plotting!$E$49,D167&gt;plotting!$D$49,"na")</f>
        <v>na</v>
      </c>
      <c r="N167" s="11" cm="1">
        <f t="array" ref="N167">_xlfn.IFS(D167&lt;plotting!$C$32+2.5,"na",AND(D167&gt;=plotting!$C$32,D167&lt;plotting!$D$32),plotting!$G$32,AND(D167&gt;=plotting!$D$32,D167&lt;plotting!$C$33+2.5),"na",AND(D167&gt;=plotting!$C$33,D167&lt;plotting!$D$33),plotting!$G$33,AND(D167&gt;=plotting!$D$33,D167&lt;plotting!$C$34+2.5),"na",AND(D167&gt;=plotting!$C$34,D167&lt;plotting!$D$34),plotting!$G$34,AND(D167&gt;=plotting!$D$34,D167&lt;=plotting!$C$40),"na",AND(D167&gt;plotting!$C$40,D167&lt;=plotting!$D$40),plotting!$K$40,AND(D167&gt;plotting!$D$40,D167&lt;=plotting!$C$49),"na",AND(D167&gt;plotting!$C$49,D167&lt;=plotting!$F$49),plotting!$G$49,AND(D167&gt;plotting!$F$49,D167&lt;=plotting!$F$50),plotting!$G$50,AND(D167&gt;plotting!$F$50,D167&lt;=plotting!$F$51),plotting!$G$51,AND(D167&gt;plotting!$F$51,D167&lt;=plotting!$F$52),plotting!$G$52,AND(D167&gt;plotting!$F$52,D167&lt;=plotting!$F$53),plotting!$G$53,AND(D167&gt;plotting!$F$53,D167&lt;=plotting!$D$49),plotting!$G$54,D167&gt;plotting!$D$49,"na")</f>
        <v>0</v>
      </c>
      <c r="O167" s="11" t="str">
        <f>IF(AND(D167&gt;plotting!$C$40,D167&lt;=plotting!$D$40),plotting!$H$40,"na")</f>
        <v>na</v>
      </c>
      <c r="P167" t="str">
        <f>IF(AND(D167&gt;plotting!$C$40,D167&lt;=plotting!$D$40),plotting!$L$40,"na")</f>
        <v>na</v>
      </c>
      <c r="Q167" t="str">
        <f>IF(AND(D167&gt;plotting!$C$40,D167&lt;=plotting!$D$40),plotting!$J$43,"na")</f>
        <v>na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35">
      <c r="A168" s="11">
        <f>IF(plotting!$D$4&gt;0,plotting!$D$4,"na")</f>
        <v>5</v>
      </c>
      <c r="B168" s="11" t="str">
        <f>IF(plotting!$D$10&gt;0,plotting!$D$10,"na")</f>
        <v>idr4000_h24</v>
      </c>
      <c r="C168" s="11" t="str">
        <f>IF(plotting!$D$11&gt;0,plotting!$D$11,"na")</f>
        <v>t1</v>
      </c>
      <c r="D168" s="11">
        <v>83.5</v>
      </c>
      <c r="E168" s="11" t="str">
        <f>IF(plotting!$D$5&gt;0,plotting!$D$5,"na")</f>
        <v>M</v>
      </c>
      <c r="F168" s="11">
        <f>IF(plotting!$D$7&gt;0,plotting!$D$7,"na")</f>
        <v>180</v>
      </c>
      <c r="G168" s="11">
        <f>IF(plotting!$D$8&gt;0,plotting!$D$8,"na")</f>
        <v>74.599999999999994</v>
      </c>
      <c r="H168" s="11">
        <f>IF(AND(plotting!$D$6&gt;0,plotting!$D$12&gt;0),(plotting!$D$12-plotting!$D$6)/365,"na")</f>
        <v>23.183561643835617</v>
      </c>
      <c r="I168" s="11">
        <f>IF(plotting!$D$18&gt;0,plotting!$D$18,"na")</f>
        <v>18.8</v>
      </c>
      <c r="J168" s="11">
        <f>IF(plotting!$D$19&gt;0,plotting!$D$19,"na")</f>
        <v>66</v>
      </c>
      <c r="K168" s="11">
        <f>IF(plotting!$D$13&gt;0,plotting!$D$13*24,"na")</f>
        <v>9.4666666666666668</v>
      </c>
      <c r="L168" s="12" t="str" cm="1">
        <f t="array" ref="L168">_xlfn.IFS(D168&lt;plotting!$C$32+2.5,"na",AND(D168=plotting!$C$32+2.5,D168&lt;=plotting!$D$32),"sub_25.1",AND(D168=plotting!$C$32+3,D168&lt;=plotting!$D$32),"sub_25.2",AND(D168=plotting!$C$32+3.5,D168&lt;=plotting!$D$32),"sub_25.3",AND(D168=plotting!$C$32+4,D168&lt;=plotting!$D$32),"sub_25.4",AND(D168=plotting!$C$32+4.5,D168&lt;=plotting!$D$32),"sub_25.5",AND(D168=plotting!$C$32+5,D168&lt;plotting!$D$32),"sub_25.6",AND(D168&gt;=plotting!$D$32,D168&lt;plotting!$C$33+2.5),"na",AND(D168=plotting!$C$33+2.5,D168&lt;=plotting!$D$33),"sub_40.1",AND(D168=plotting!$C$33+3,D168&lt;=plotting!$D$33),"sub_40.2",AND(D168=plotting!$C$33+3.5,D168&lt;=plotting!$D$33),"sub_40.3",AND(D168=plotting!$C$33+4,D168&lt;=plotting!$D$33),"sub_40.4",AND(D168=plotting!$C$33+4.5,D168&lt;=plotting!$D$33),"sub_40.5",AND(D168=plotting!$C$33+5,D168&lt;plotting!$D$33),"sub_40.6",AND(D168&gt;=plotting!$D$33,D168&lt;plotting!$C$34+2.5),"na",AND(D168=plotting!$C$34+2.5,D168&lt;=plotting!$D$34),"new_40.1",AND(D168=plotting!$C$34+3,D168&lt;=plotting!$D$34),"new_40.2",AND(D168=plotting!$C$34+3.5,D168&lt;=plotting!$D$34),"new_40.3",AND(D168=plotting!$C$34+4,D168&lt;=plotting!$D$34),"new_40.4",AND(D168=plotting!$C$34+4.5,D168&lt;=plotting!$D$34),"new_40.5",AND(D168=plotting!$C$34+5,D168&lt;plotting!$D$34),"new_40.6",AND(D168&gt;=plotting!$D$34,D168&lt;=plotting!$C$40),"na",AND(D168=plotting!$C$40+0.5,D168&lt;=plotting!$D$40),"max.1",AND(D168=plotting!$C$40+1,D168&lt;=plotting!$D$40),"max.2",AND(D168=plotting!$C$40+1.5,D168&lt;=plotting!$D$40),"max.3",AND(D168=plotting!$C$40+2,D168&lt;=plotting!$D$40),"max.4",AND(D168=plotting!$C$40+2.5,D168&lt;=plotting!$D$40),"max.5",AND(D168=plotting!$C$40+3,D168&lt;=plotting!$D$40),"max.6",AND(D168=plotting!$C$40+3.5,D168&lt;=plotting!$D$40),"max.7",AND(D168=plotting!$C$40+4,D168&lt;=plotting!$D$40),"max.8",AND(D168=plotting!$C$40+4.5,D168&lt;=plotting!$D$40),"max.9",AND(D168=plotting!$C$40+5,D168&lt;=plotting!$D$40),"max.10",AND(D168=plotting!$C$40+5.5,D168&lt;=plotting!$D$40),"max.11",AND(D168=plotting!$C$40+6,D168&lt;=plotting!$D$40),"max.12",AND(D168=plotting!$C$40+6.5,D168&lt;=plotting!$D$40),"max.13",AND(D168=plotting!$C$40+7,D168&lt;=plotting!$D$40),"max.14",AND(D168=plotting!$C$40+7.5,D168&lt;=plotting!$D$40),"max.15",AND(D168=plotting!$C$40+8,D168&lt;=plotting!$D$40),"max.16",AND(D168=plotting!$C$40+8.5,D168&lt;=plotting!$D$40),"max.17",AND(D168=plotting!$C$40+9,D168&lt;=plotting!$D$40),"max.18",AND(D168=plotting!$C$40+9.5,D168&lt;=plotting!$D$40),"max.19",AND(D168=plotting!$C$40+10,D168&lt;=plotting!$D$40),"max.20",AND(D168=plotting!$C$40+10.5,D168&lt;=plotting!$D$40),"max.21",AND(D168=plotting!$C$40+11,D168&lt;=plotting!$D$40),"max.22",AND(D168=plotting!$C$40+11.5,D168&lt;=plotting!$D$40),"max.23",AND(D168=plotting!$C$40+12,D168&lt;=plotting!$D$40),"max.24",AND(D168=plotting!$C$40+12.5,D168&lt;=plotting!$D$40),"max.25",AND(D168=plotting!$C$40+13,D168&lt;=plotting!$D$40),"max.26",AND(D168=plotting!$C$40+13.5,D168&lt;=plotting!$D$40),"max.27",AND(D168=plotting!$C$40+14,D168&lt;=plotting!$D$40),"max.28",AND(D168=plotting!$C$40+14.5,D168&lt;=plotting!$D$40),"max.29",AND(D168=plotting!$C$40+15,D168&lt;=plotting!$D$40),"max.30",AND(D168&gt;plotting!$D$40,D168&lt;=plotting!$C$49),"na",AND(D168=plotting!$C$49+0.5,D168&lt;=plotting!$D$49),"per.1",AND(D168=plotting!$C$49+1,D168&lt;=plotting!$D$49),"per.2",AND(D168=plotting!$C$49+1.5,D168&lt;=plotting!$D$49),"per.3",AND(D168=plotting!$C$49+2,D168&lt;=plotting!$D$49),"per.4",AND(D168=plotting!$C$49+2.5,D168&lt;=plotting!$D$49),"per.5",AND(D168=plotting!$C$49+3,D168&lt;=plotting!$D$49),"per.6",AND(D168=plotting!$C$49+3.5,D168&lt;=plotting!$D$49),"per.7",AND(D168=plotting!$C$49+4,D168&lt;=plotting!$D$49),"per.8",AND(D168=plotting!$C$49+4.5,D168&lt;=plotting!$D$49),"per.9",AND(D168=plotting!$C$49+5,D168&lt;=plotting!$D$49),"per.10",AND(D168=plotting!$C$49+5.5,D168&lt;=plotting!$D$49),"per.11",AND(D168=plotting!$C$49+6,D168&lt;=plotting!$D$49),"per.12",AND(D168=plotting!$C$49+6.5,D168&lt;=plotting!$D$49),"per.13",AND(D168=plotting!$C$49+7,D168&lt;=plotting!$D$49),"per.14",AND(D168=plotting!$C$49+7.5,D168&lt;=plotting!$D$49),"per.15",AND(D168=plotting!$C$49+8,D168&lt;=plotting!$D$49),"per.16",AND(D168=plotting!$C$49+8.5,D168&lt;=plotting!$D$49),"per.17",AND(D168=plotting!$C$49+9,D168&lt;=plotting!$D$49),"per.18",AND(D168=plotting!$C$49+9.5,D168&lt;=plotting!$D$49),"per.19",AND(D168=plotting!$C$49+10,D168&lt;=plotting!$D$49),"per.20",AND(D168=plotting!$C$49+10.5,D168&lt;=plotting!$D$49),"per.21",AND(D168=plotting!$C$49+11,D168&lt;=plotting!$D$49),"per.22",AND(D168=plotting!$C$49+11.5,D168&lt;=plotting!$D$49),"per.23",AND(D168=plotting!$C$49+12,D168&lt;=plotting!$D$49),"per.24",AND(D168=plotting!$C$49+12.5,D168&lt;=plotting!$D$49),"per.25",AND(D168=plotting!$C$49+13,D168&lt;=plotting!$D$49),"per.26",AND(D168=plotting!$C$49+13.5,D168&lt;=plotting!$D$49),"per.27",AND(D168=plotting!$C$49+14,D168&lt;=plotting!$D$49),"per.28",AND(D168=plotting!$C$49+14.5,D168&lt;=plotting!$D$49),"per.29",AND(D168=plotting!$C$49+15,D168&lt;=plotting!$D$49),"per.30",D168&gt;plotting!$D$49,"na")</f>
        <v>na</v>
      </c>
      <c r="M168" s="11" t="str" cm="1">
        <f t="array" ref="M168">_xlfn.IFS(D168&lt;plotting!$C$32+2.5,"na",AND(D168&gt;=plotting!$C$32,D168&lt;plotting!$D$32),plotting!$F$32,AND(D168&gt;=plotting!$D$32,D168&lt;plotting!$C$33+2.5),"na",AND(D168&gt;=plotting!$C$33,D168&lt;plotting!$D$33),plotting!$F$33,AND(D168&gt;=plotting!$D$33,D168&lt;plotting!$C$34+2.5),"na",AND(D168&gt;=plotting!$C$34,D168&lt;plotting!$D$34),plotting!$F$34,AND(D168&gt;=plotting!$D$34,D168&lt;plotting!$I$40),"na",D168=plotting!$I$40,plotting!$J$40,AND(D168&gt;plotting!$I$40,D168&lt;plotting!$I$41,D168&lt;plotting!$D$40),"na",D168=plotting!$I$41,plotting!$J$41,AND(D168&gt;plotting!$I$41,D168&lt;plotting!$I$42,D168&lt;plotting!$D$40),"na",D168=plotting!$I$42,plotting!$J$42,AND(D168&gt;plotting!$I$42,D168&lt;=plotting!$D$40),"na",AND(D168&gt;plotting!$D$40,D168&lt;=plotting!$C$49),"na",AND(D168&gt;plotting!$C$49,D168&lt;=plotting!$D$49),plotting!$E$49,D168&gt;plotting!$D$49,"na")</f>
        <v>na</v>
      </c>
      <c r="N168" s="11" cm="1">
        <f t="array" ref="N168">_xlfn.IFS(D168&lt;plotting!$C$32+2.5,"na",AND(D168&gt;=plotting!$C$32,D168&lt;plotting!$D$32),plotting!$G$32,AND(D168&gt;=plotting!$D$32,D168&lt;plotting!$C$33+2.5),"na",AND(D168&gt;=plotting!$C$33,D168&lt;plotting!$D$33),plotting!$G$33,AND(D168&gt;=plotting!$D$33,D168&lt;plotting!$C$34+2.5),"na",AND(D168&gt;=plotting!$C$34,D168&lt;plotting!$D$34),plotting!$G$34,AND(D168&gt;=plotting!$D$34,D168&lt;=plotting!$C$40),"na",AND(D168&gt;plotting!$C$40,D168&lt;=plotting!$D$40),plotting!$K$40,AND(D168&gt;plotting!$D$40,D168&lt;=plotting!$C$49),"na",AND(D168&gt;plotting!$C$49,D168&lt;=plotting!$F$49),plotting!$G$49,AND(D168&gt;plotting!$F$49,D168&lt;=plotting!$F$50),plotting!$G$50,AND(D168&gt;plotting!$F$50,D168&lt;=plotting!$F$51),plotting!$G$51,AND(D168&gt;plotting!$F$51,D168&lt;=plotting!$F$52),plotting!$G$52,AND(D168&gt;plotting!$F$52,D168&lt;=plotting!$F$53),plotting!$G$53,AND(D168&gt;plotting!$F$53,D168&lt;=plotting!$D$49),plotting!$G$54,D168&gt;plotting!$D$49,"na")</f>
        <v>0</v>
      </c>
      <c r="O168" s="11" t="str">
        <f>IF(AND(D168&gt;plotting!$C$40,D168&lt;=plotting!$D$40),plotting!$H$40,"na")</f>
        <v>na</v>
      </c>
      <c r="P168" t="str">
        <f>IF(AND(D168&gt;plotting!$C$40,D168&lt;=plotting!$D$40),plotting!$L$40,"na")</f>
        <v>na</v>
      </c>
      <c r="Q168" t="str">
        <f>IF(AND(D168&gt;plotting!$C$40,D168&lt;=plotting!$D$40),plotting!$J$43,"na")</f>
        <v>na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35">
      <c r="A169" s="11">
        <f>IF(plotting!$D$4&gt;0,plotting!$D$4,"na")</f>
        <v>5</v>
      </c>
      <c r="B169" s="11" t="str">
        <f>IF(plotting!$D$10&gt;0,plotting!$D$10,"na")</f>
        <v>idr4000_h24</v>
      </c>
      <c r="C169" s="11" t="str">
        <f>IF(plotting!$D$11&gt;0,plotting!$D$11,"na")</f>
        <v>t1</v>
      </c>
      <c r="D169" s="11">
        <v>84</v>
      </c>
      <c r="E169" s="11" t="str">
        <f>IF(plotting!$D$5&gt;0,plotting!$D$5,"na")</f>
        <v>M</v>
      </c>
      <c r="F169" s="11">
        <f>IF(plotting!$D$7&gt;0,plotting!$D$7,"na")</f>
        <v>180</v>
      </c>
      <c r="G169" s="11">
        <f>IF(plotting!$D$8&gt;0,plotting!$D$8,"na")</f>
        <v>74.599999999999994</v>
      </c>
      <c r="H169" s="11">
        <f>IF(AND(plotting!$D$6&gt;0,plotting!$D$12&gt;0),(plotting!$D$12-plotting!$D$6)/365,"na")</f>
        <v>23.183561643835617</v>
      </c>
      <c r="I169" s="11">
        <f>IF(plotting!$D$18&gt;0,plotting!$D$18,"na")</f>
        <v>18.8</v>
      </c>
      <c r="J169" s="11">
        <f>IF(plotting!$D$19&gt;0,plotting!$D$19,"na")</f>
        <v>66</v>
      </c>
      <c r="K169" s="11">
        <f>IF(plotting!$D$13&gt;0,plotting!$D$13*24,"na")</f>
        <v>9.4666666666666668</v>
      </c>
      <c r="L169" s="12" t="str" cm="1">
        <f t="array" ref="L169">_xlfn.IFS(D169&lt;plotting!$C$32+2.5,"na",AND(D169=plotting!$C$32+2.5,D169&lt;=plotting!$D$32),"sub_25.1",AND(D169=plotting!$C$32+3,D169&lt;=plotting!$D$32),"sub_25.2",AND(D169=plotting!$C$32+3.5,D169&lt;=plotting!$D$32),"sub_25.3",AND(D169=plotting!$C$32+4,D169&lt;=plotting!$D$32),"sub_25.4",AND(D169=plotting!$C$32+4.5,D169&lt;=plotting!$D$32),"sub_25.5",AND(D169=plotting!$C$32+5,D169&lt;plotting!$D$32),"sub_25.6",AND(D169&gt;=plotting!$D$32,D169&lt;plotting!$C$33+2.5),"na",AND(D169=plotting!$C$33+2.5,D169&lt;=plotting!$D$33),"sub_40.1",AND(D169=plotting!$C$33+3,D169&lt;=plotting!$D$33),"sub_40.2",AND(D169=plotting!$C$33+3.5,D169&lt;=plotting!$D$33),"sub_40.3",AND(D169=plotting!$C$33+4,D169&lt;=plotting!$D$33),"sub_40.4",AND(D169=plotting!$C$33+4.5,D169&lt;=plotting!$D$33),"sub_40.5",AND(D169=plotting!$C$33+5,D169&lt;plotting!$D$33),"sub_40.6",AND(D169&gt;=plotting!$D$33,D169&lt;plotting!$C$34+2.5),"na",AND(D169=plotting!$C$34+2.5,D169&lt;=plotting!$D$34),"new_40.1",AND(D169=plotting!$C$34+3,D169&lt;=plotting!$D$34),"new_40.2",AND(D169=plotting!$C$34+3.5,D169&lt;=plotting!$D$34),"new_40.3",AND(D169=plotting!$C$34+4,D169&lt;=plotting!$D$34),"new_40.4",AND(D169=plotting!$C$34+4.5,D169&lt;=plotting!$D$34),"new_40.5",AND(D169=plotting!$C$34+5,D169&lt;plotting!$D$34),"new_40.6",AND(D169&gt;=plotting!$D$34,D169&lt;=plotting!$C$40),"na",AND(D169=plotting!$C$40+0.5,D169&lt;=plotting!$D$40),"max.1",AND(D169=plotting!$C$40+1,D169&lt;=plotting!$D$40),"max.2",AND(D169=plotting!$C$40+1.5,D169&lt;=plotting!$D$40),"max.3",AND(D169=plotting!$C$40+2,D169&lt;=plotting!$D$40),"max.4",AND(D169=plotting!$C$40+2.5,D169&lt;=plotting!$D$40),"max.5",AND(D169=plotting!$C$40+3,D169&lt;=plotting!$D$40),"max.6",AND(D169=plotting!$C$40+3.5,D169&lt;=plotting!$D$40),"max.7",AND(D169=plotting!$C$40+4,D169&lt;=plotting!$D$40),"max.8",AND(D169=plotting!$C$40+4.5,D169&lt;=plotting!$D$40),"max.9",AND(D169=plotting!$C$40+5,D169&lt;=plotting!$D$40),"max.10",AND(D169=plotting!$C$40+5.5,D169&lt;=plotting!$D$40),"max.11",AND(D169=plotting!$C$40+6,D169&lt;=plotting!$D$40),"max.12",AND(D169=plotting!$C$40+6.5,D169&lt;=plotting!$D$40),"max.13",AND(D169=plotting!$C$40+7,D169&lt;=plotting!$D$40),"max.14",AND(D169=plotting!$C$40+7.5,D169&lt;=plotting!$D$40),"max.15",AND(D169=plotting!$C$40+8,D169&lt;=plotting!$D$40),"max.16",AND(D169=plotting!$C$40+8.5,D169&lt;=plotting!$D$40),"max.17",AND(D169=plotting!$C$40+9,D169&lt;=plotting!$D$40),"max.18",AND(D169=plotting!$C$40+9.5,D169&lt;=plotting!$D$40),"max.19",AND(D169=plotting!$C$40+10,D169&lt;=plotting!$D$40),"max.20",AND(D169=plotting!$C$40+10.5,D169&lt;=plotting!$D$40),"max.21",AND(D169=plotting!$C$40+11,D169&lt;=plotting!$D$40),"max.22",AND(D169=plotting!$C$40+11.5,D169&lt;=plotting!$D$40),"max.23",AND(D169=plotting!$C$40+12,D169&lt;=plotting!$D$40),"max.24",AND(D169=plotting!$C$40+12.5,D169&lt;=plotting!$D$40),"max.25",AND(D169=plotting!$C$40+13,D169&lt;=plotting!$D$40),"max.26",AND(D169=plotting!$C$40+13.5,D169&lt;=plotting!$D$40),"max.27",AND(D169=plotting!$C$40+14,D169&lt;=plotting!$D$40),"max.28",AND(D169=plotting!$C$40+14.5,D169&lt;=plotting!$D$40),"max.29",AND(D169=plotting!$C$40+15,D169&lt;=plotting!$D$40),"max.30",AND(D169&gt;plotting!$D$40,D169&lt;=plotting!$C$49),"na",AND(D169=plotting!$C$49+0.5,D169&lt;=plotting!$D$49),"per.1",AND(D169=plotting!$C$49+1,D169&lt;=plotting!$D$49),"per.2",AND(D169=plotting!$C$49+1.5,D169&lt;=plotting!$D$49),"per.3",AND(D169=plotting!$C$49+2,D169&lt;=plotting!$D$49),"per.4",AND(D169=plotting!$C$49+2.5,D169&lt;=plotting!$D$49),"per.5",AND(D169=plotting!$C$49+3,D169&lt;=plotting!$D$49),"per.6",AND(D169=plotting!$C$49+3.5,D169&lt;=plotting!$D$49),"per.7",AND(D169=plotting!$C$49+4,D169&lt;=plotting!$D$49),"per.8",AND(D169=plotting!$C$49+4.5,D169&lt;=plotting!$D$49),"per.9",AND(D169=plotting!$C$49+5,D169&lt;=plotting!$D$49),"per.10",AND(D169=plotting!$C$49+5.5,D169&lt;=plotting!$D$49),"per.11",AND(D169=plotting!$C$49+6,D169&lt;=plotting!$D$49),"per.12",AND(D169=plotting!$C$49+6.5,D169&lt;=plotting!$D$49),"per.13",AND(D169=plotting!$C$49+7,D169&lt;=plotting!$D$49),"per.14",AND(D169=plotting!$C$49+7.5,D169&lt;=plotting!$D$49),"per.15",AND(D169=plotting!$C$49+8,D169&lt;=plotting!$D$49),"per.16",AND(D169=plotting!$C$49+8.5,D169&lt;=plotting!$D$49),"per.17",AND(D169=plotting!$C$49+9,D169&lt;=plotting!$D$49),"per.18",AND(D169=plotting!$C$49+9.5,D169&lt;=plotting!$D$49),"per.19",AND(D169=plotting!$C$49+10,D169&lt;=plotting!$D$49),"per.20",AND(D169=plotting!$C$49+10.5,D169&lt;=plotting!$D$49),"per.21",AND(D169=plotting!$C$49+11,D169&lt;=plotting!$D$49),"per.22",AND(D169=plotting!$C$49+11.5,D169&lt;=plotting!$D$49),"per.23",AND(D169=plotting!$C$49+12,D169&lt;=plotting!$D$49),"per.24",AND(D169=plotting!$C$49+12.5,D169&lt;=plotting!$D$49),"per.25",AND(D169=plotting!$C$49+13,D169&lt;=plotting!$D$49),"per.26",AND(D169=plotting!$C$49+13.5,D169&lt;=plotting!$D$49),"per.27",AND(D169=plotting!$C$49+14,D169&lt;=plotting!$D$49),"per.28",AND(D169=plotting!$C$49+14.5,D169&lt;=plotting!$D$49),"per.29",AND(D169=plotting!$C$49+15,D169&lt;=plotting!$D$49),"per.30",D169&gt;plotting!$D$49,"na")</f>
        <v>na</v>
      </c>
      <c r="M169" s="11" t="str" cm="1">
        <f t="array" ref="M169">_xlfn.IFS(D169&lt;plotting!$C$32+2.5,"na",AND(D169&gt;=plotting!$C$32,D169&lt;plotting!$D$32),plotting!$F$32,AND(D169&gt;=plotting!$D$32,D169&lt;plotting!$C$33+2.5),"na",AND(D169&gt;=plotting!$C$33,D169&lt;plotting!$D$33),plotting!$F$33,AND(D169&gt;=plotting!$D$33,D169&lt;plotting!$C$34+2.5),"na",AND(D169&gt;=plotting!$C$34,D169&lt;plotting!$D$34),plotting!$F$34,AND(D169&gt;=plotting!$D$34,D169&lt;plotting!$I$40),"na",D169=plotting!$I$40,plotting!$J$40,AND(D169&gt;plotting!$I$40,D169&lt;plotting!$I$41,D169&lt;plotting!$D$40),"na",D169=plotting!$I$41,plotting!$J$41,AND(D169&gt;plotting!$I$41,D169&lt;plotting!$I$42,D169&lt;plotting!$D$40),"na",D169=plotting!$I$42,plotting!$J$42,AND(D169&gt;plotting!$I$42,D169&lt;=plotting!$D$40),"na",AND(D169&gt;plotting!$D$40,D169&lt;=plotting!$C$49),"na",AND(D169&gt;plotting!$C$49,D169&lt;=plotting!$D$49),plotting!$E$49,D169&gt;plotting!$D$49,"na")</f>
        <v>na</v>
      </c>
      <c r="N169" s="11" cm="1">
        <f t="array" ref="N169">_xlfn.IFS(D169&lt;plotting!$C$32+2.5,"na",AND(D169&gt;=plotting!$C$32,D169&lt;plotting!$D$32),plotting!$G$32,AND(D169&gt;=plotting!$D$32,D169&lt;plotting!$C$33+2.5),"na",AND(D169&gt;=plotting!$C$33,D169&lt;plotting!$D$33),plotting!$G$33,AND(D169&gt;=plotting!$D$33,D169&lt;plotting!$C$34+2.5),"na",AND(D169&gt;=plotting!$C$34,D169&lt;plotting!$D$34),plotting!$G$34,AND(D169&gt;=plotting!$D$34,D169&lt;=plotting!$C$40),"na",AND(D169&gt;plotting!$C$40,D169&lt;=plotting!$D$40),plotting!$K$40,AND(D169&gt;plotting!$D$40,D169&lt;=plotting!$C$49),"na",AND(D169&gt;plotting!$C$49,D169&lt;=plotting!$F$49),plotting!$G$49,AND(D169&gt;plotting!$F$49,D169&lt;=plotting!$F$50),plotting!$G$50,AND(D169&gt;plotting!$F$50,D169&lt;=plotting!$F$51),plotting!$G$51,AND(D169&gt;plotting!$F$51,D169&lt;=plotting!$F$52),plotting!$G$52,AND(D169&gt;plotting!$F$52,D169&lt;=plotting!$F$53),plotting!$G$53,AND(D169&gt;plotting!$F$53,D169&lt;=plotting!$D$49),plotting!$G$54,D169&gt;plotting!$D$49,"na")</f>
        <v>0</v>
      </c>
      <c r="O169" s="11" t="str">
        <f>IF(AND(D169&gt;plotting!$C$40,D169&lt;=plotting!$D$40),plotting!$H$40,"na")</f>
        <v>na</v>
      </c>
      <c r="P169" t="str">
        <f>IF(AND(D169&gt;plotting!$C$40,D169&lt;=plotting!$D$40),plotting!$L$40,"na")</f>
        <v>na</v>
      </c>
      <c r="Q169" t="str">
        <f>IF(AND(D169&gt;plotting!$C$40,D169&lt;=plotting!$D$40),plotting!$J$43,"na")</f>
        <v>na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35">
      <c r="A170" s="11">
        <f>IF(plotting!$D$4&gt;0,plotting!$D$4,"na")</f>
        <v>5</v>
      </c>
      <c r="B170" s="11" t="str">
        <f>IF(plotting!$D$10&gt;0,plotting!$D$10,"na")</f>
        <v>idr4000_h24</v>
      </c>
      <c r="C170" s="11" t="str">
        <f>IF(plotting!$D$11&gt;0,plotting!$D$11,"na")</f>
        <v>t1</v>
      </c>
      <c r="D170" s="11">
        <v>84.5</v>
      </c>
      <c r="E170" s="11" t="str">
        <f>IF(plotting!$D$5&gt;0,plotting!$D$5,"na")</f>
        <v>M</v>
      </c>
      <c r="F170" s="11">
        <f>IF(plotting!$D$7&gt;0,plotting!$D$7,"na")</f>
        <v>180</v>
      </c>
      <c r="G170" s="11">
        <f>IF(plotting!$D$8&gt;0,plotting!$D$8,"na")</f>
        <v>74.599999999999994</v>
      </c>
      <c r="H170" s="11">
        <f>IF(AND(plotting!$D$6&gt;0,plotting!$D$12&gt;0),(plotting!$D$12-plotting!$D$6)/365,"na")</f>
        <v>23.183561643835617</v>
      </c>
      <c r="I170" s="11">
        <f>IF(plotting!$D$18&gt;0,plotting!$D$18,"na")</f>
        <v>18.8</v>
      </c>
      <c r="J170" s="11">
        <f>IF(plotting!$D$19&gt;0,plotting!$D$19,"na")</f>
        <v>66</v>
      </c>
      <c r="K170" s="11">
        <f>IF(plotting!$D$13&gt;0,plotting!$D$13*24,"na")</f>
        <v>9.4666666666666668</v>
      </c>
      <c r="L170" s="12" t="str" cm="1">
        <f t="array" ref="L170">_xlfn.IFS(D170&lt;plotting!$C$32+2.5,"na",AND(D170=plotting!$C$32+2.5,D170&lt;=plotting!$D$32),"sub_25.1",AND(D170=plotting!$C$32+3,D170&lt;=plotting!$D$32),"sub_25.2",AND(D170=plotting!$C$32+3.5,D170&lt;=plotting!$D$32),"sub_25.3",AND(D170=plotting!$C$32+4,D170&lt;=plotting!$D$32),"sub_25.4",AND(D170=plotting!$C$32+4.5,D170&lt;=plotting!$D$32),"sub_25.5",AND(D170=plotting!$C$32+5,D170&lt;plotting!$D$32),"sub_25.6",AND(D170&gt;=plotting!$D$32,D170&lt;plotting!$C$33+2.5),"na",AND(D170=plotting!$C$33+2.5,D170&lt;=plotting!$D$33),"sub_40.1",AND(D170=plotting!$C$33+3,D170&lt;=plotting!$D$33),"sub_40.2",AND(D170=plotting!$C$33+3.5,D170&lt;=plotting!$D$33),"sub_40.3",AND(D170=plotting!$C$33+4,D170&lt;=plotting!$D$33),"sub_40.4",AND(D170=plotting!$C$33+4.5,D170&lt;=plotting!$D$33),"sub_40.5",AND(D170=plotting!$C$33+5,D170&lt;plotting!$D$33),"sub_40.6",AND(D170&gt;=plotting!$D$33,D170&lt;plotting!$C$34+2.5),"na",AND(D170=plotting!$C$34+2.5,D170&lt;=plotting!$D$34),"new_40.1",AND(D170=plotting!$C$34+3,D170&lt;=plotting!$D$34),"new_40.2",AND(D170=plotting!$C$34+3.5,D170&lt;=plotting!$D$34),"new_40.3",AND(D170=plotting!$C$34+4,D170&lt;=plotting!$D$34),"new_40.4",AND(D170=plotting!$C$34+4.5,D170&lt;=plotting!$D$34),"new_40.5",AND(D170=plotting!$C$34+5,D170&lt;plotting!$D$34),"new_40.6",AND(D170&gt;=plotting!$D$34,D170&lt;=plotting!$C$40),"na",AND(D170=plotting!$C$40+0.5,D170&lt;=plotting!$D$40),"max.1",AND(D170=plotting!$C$40+1,D170&lt;=plotting!$D$40),"max.2",AND(D170=plotting!$C$40+1.5,D170&lt;=plotting!$D$40),"max.3",AND(D170=plotting!$C$40+2,D170&lt;=plotting!$D$40),"max.4",AND(D170=plotting!$C$40+2.5,D170&lt;=plotting!$D$40),"max.5",AND(D170=plotting!$C$40+3,D170&lt;=plotting!$D$40),"max.6",AND(D170=plotting!$C$40+3.5,D170&lt;=plotting!$D$40),"max.7",AND(D170=plotting!$C$40+4,D170&lt;=plotting!$D$40),"max.8",AND(D170=plotting!$C$40+4.5,D170&lt;=plotting!$D$40),"max.9",AND(D170=plotting!$C$40+5,D170&lt;=plotting!$D$40),"max.10",AND(D170=plotting!$C$40+5.5,D170&lt;=plotting!$D$40),"max.11",AND(D170=plotting!$C$40+6,D170&lt;=plotting!$D$40),"max.12",AND(D170=plotting!$C$40+6.5,D170&lt;=plotting!$D$40),"max.13",AND(D170=plotting!$C$40+7,D170&lt;=plotting!$D$40),"max.14",AND(D170=plotting!$C$40+7.5,D170&lt;=plotting!$D$40),"max.15",AND(D170=plotting!$C$40+8,D170&lt;=plotting!$D$40),"max.16",AND(D170=plotting!$C$40+8.5,D170&lt;=plotting!$D$40),"max.17",AND(D170=plotting!$C$40+9,D170&lt;=plotting!$D$40),"max.18",AND(D170=plotting!$C$40+9.5,D170&lt;=plotting!$D$40),"max.19",AND(D170=plotting!$C$40+10,D170&lt;=plotting!$D$40),"max.20",AND(D170=plotting!$C$40+10.5,D170&lt;=plotting!$D$40),"max.21",AND(D170=plotting!$C$40+11,D170&lt;=plotting!$D$40),"max.22",AND(D170=plotting!$C$40+11.5,D170&lt;=plotting!$D$40),"max.23",AND(D170=plotting!$C$40+12,D170&lt;=plotting!$D$40),"max.24",AND(D170=plotting!$C$40+12.5,D170&lt;=plotting!$D$40),"max.25",AND(D170=plotting!$C$40+13,D170&lt;=plotting!$D$40),"max.26",AND(D170=plotting!$C$40+13.5,D170&lt;=plotting!$D$40),"max.27",AND(D170=plotting!$C$40+14,D170&lt;=plotting!$D$40),"max.28",AND(D170=plotting!$C$40+14.5,D170&lt;=plotting!$D$40),"max.29",AND(D170=plotting!$C$40+15,D170&lt;=plotting!$D$40),"max.30",AND(D170&gt;plotting!$D$40,D170&lt;=plotting!$C$49),"na",AND(D170=plotting!$C$49+0.5,D170&lt;=plotting!$D$49),"per.1",AND(D170=plotting!$C$49+1,D170&lt;=plotting!$D$49),"per.2",AND(D170=plotting!$C$49+1.5,D170&lt;=plotting!$D$49),"per.3",AND(D170=plotting!$C$49+2,D170&lt;=plotting!$D$49),"per.4",AND(D170=plotting!$C$49+2.5,D170&lt;=plotting!$D$49),"per.5",AND(D170=plotting!$C$49+3,D170&lt;=plotting!$D$49),"per.6",AND(D170=plotting!$C$49+3.5,D170&lt;=plotting!$D$49),"per.7",AND(D170=plotting!$C$49+4,D170&lt;=plotting!$D$49),"per.8",AND(D170=plotting!$C$49+4.5,D170&lt;=plotting!$D$49),"per.9",AND(D170=plotting!$C$49+5,D170&lt;=plotting!$D$49),"per.10",AND(D170=plotting!$C$49+5.5,D170&lt;=plotting!$D$49),"per.11",AND(D170=plotting!$C$49+6,D170&lt;=plotting!$D$49),"per.12",AND(D170=plotting!$C$49+6.5,D170&lt;=plotting!$D$49),"per.13",AND(D170=plotting!$C$49+7,D170&lt;=plotting!$D$49),"per.14",AND(D170=plotting!$C$49+7.5,D170&lt;=plotting!$D$49),"per.15",AND(D170=plotting!$C$49+8,D170&lt;=plotting!$D$49),"per.16",AND(D170=plotting!$C$49+8.5,D170&lt;=plotting!$D$49),"per.17",AND(D170=plotting!$C$49+9,D170&lt;=plotting!$D$49),"per.18",AND(D170=plotting!$C$49+9.5,D170&lt;=plotting!$D$49),"per.19",AND(D170=plotting!$C$49+10,D170&lt;=plotting!$D$49),"per.20",AND(D170=plotting!$C$49+10.5,D170&lt;=plotting!$D$49),"per.21",AND(D170=plotting!$C$49+11,D170&lt;=plotting!$D$49),"per.22",AND(D170=plotting!$C$49+11.5,D170&lt;=plotting!$D$49),"per.23",AND(D170=plotting!$C$49+12,D170&lt;=plotting!$D$49),"per.24",AND(D170=plotting!$C$49+12.5,D170&lt;=plotting!$D$49),"per.25",AND(D170=plotting!$C$49+13,D170&lt;=plotting!$D$49),"per.26",AND(D170=plotting!$C$49+13.5,D170&lt;=plotting!$D$49),"per.27",AND(D170=plotting!$C$49+14,D170&lt;=plotting!$D$49),"per.28",AND(D170=plotting!$C$49+14.5,D170&lt;=plotting!$D$49),"per.29",AND(D170=plotting!$C$49+15,D170&lt;=plotting!$D$49),"per.30",D170&gt;plotting!$D$49,"na")</f>
        <v>na</v>
      </c>
      <c r="M170" s="11" t="str" cm="1">
        <f t="array" ref="M170">_xlfn.IFS(D170&lt;plotting!$C$32+2.5,"na",AND(D170&gt;=plotting!$C$32,D170&lt;plotting!$D$32),plotting!$F$32,AND(D170&gt;=plotting!$D$32,D170&lt;plotting!$C$33+2.5),"na",AND(D170&gt;=plotting!$C$33,D170&lt;plotting!$D$33),plotting!$F$33,AND(D170&gt;=plotting!$D$33,D170&lt;plotting!$C$34+2.5),"na",AND(D170&gt;=plotting!$C$34,D170&lt;plotting!$D$34),plotting!$F$34,AND(D170&gt;=plotting!$D$34,D170&lt;plotting!$I$40),"na",D170=plotting!$I$40,plotting!$J$40,AND(D170&gt;plotting!$I$40,D170&lt;plotting!$I$41,D170&lt;plotting!$D$40),"na",D170=plotting!$I$41,plotting!$J$41,AND(D170&gt;plotting!$I$41,D170&lt;plotting!$I$42,D170&lt;plotting!$D$40),"na",D170=plotting!$I$42,plotting!$J$42,AND(D170&gt;plotting!$I$42,D170&lt;=plotting!$D$40),"na",AND(D170&gt;plotting!$D$40,D170&lt;=plotting!$C$49),"na",AND(D170&gt;plotting!$C$49,D170&lt;=plotting!$D$49),plotting!$E$49,D170&gt;plotting!$D$49,"na")</f>
        <v>na</v>
      </c>
      <c r="N170" s="11" cm="1">
        <f t="array" ref="N170">_xlfn.IFS(D170&lt;plotting!$C$32+2.5,"na",AND(D170&gt;=plotting!$C$32,D170&lt;plotting!$D$32),plotting!$G$32,AND(D170&gt;=plotting!$D$32,D170&lt;plotting!$C$33+2.5),"na",AND(D170&gt;=plotting!$C$33,D170&lt;plotting!$D$33),plotting!$G$33,AND(D170&gt;=plotting!$D$33,D170&lt;plotting!$C$34+2.5),"na",AND(D170&gt;=plotting!$C$34,D170&lt;plotting!$D$34),plotting!$G$34,AND(D170&gt;=plotting!$D$34,D170&lt;=plotting!$C$40),"na",AND(D170&gt;plotting!$C$40,D170&lt;=plotting!$D$40),plotting!$K$40,AND(D170&gt;plotting!$D$40,D170&lt;=plotting!$C$49),"na",AND(D170&gt;plotting!$C$49,D170&lt;=plotting!$F$49),plotting!$G$49,AND(D170&gt;plotting!$F$49,D170&lt;=plotting!$F$50),plotting!$G$50,AND(D170&gt;plotting!$F$50,D170&lt;=plotting!$F$51),plotting!$G$51,AND(D170&gt;plotting!$F$51,D170&lt;=plotting!$F$52),plotting!$G$52,AND(D170&gt;plotting!$F$52,D170&lt;=plotting!$F$53),plotting!$G$53,AND(D170&gt;plotting!$F$53,D170&lt;=plotting!$D$49),plotting!$G$54,D170&gt;plotting!$D$49,"na")</f>
        <v>0</v>
      </c>
      <c r="O170" s="11" t="str">
        <f>IF(AND(D170&gt;plotting!$C$40,D170&lt;=plotting!$D$40),plotting!$H$40,"na")</f>
        <v>na</v>
      </c>
      <c r="P170" t="str">
        <f>IF(AND(D170&gt;plotting!$C$40,D170&lt;=plotting!$D$40),plotting!$L$40,"na")</f>
        <v>na</v>
      </c>
      <c r="Q170" t="str">
        <f>IF(AND(D170&gt;plotting!$C$40,D170&lt;=plotting!$D$40),plotting!$J$43,"na")</f>
        <v>na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35">
      <c r="A171" s="11">
        <f>IF(plotting!$D$4&gt;0,plotting!$D$4,"na")</f>
        <v>5</v>
      </c>
      <c r="B171" s="11" t="str">
        <f>IF(plotting!$D$10&gt;0,plotting!$D$10,"na")</f>
        <v>idr4000_h24</v>
      </c>
      <c r="C171" s="11" t="str">
        <f>IF(plotting!$D$11&gt;0,plotting!$D$11,"na")</f>
        <v>t1</v>
      </c>
      <c r="D171" s="11">
        <v>85</v>
      </c>
      <c r="E171" s="11" t="str">
        <f>IF(plotting!$D$5&gt;0,plotting!$D$5,"na")</f>
        <v>M</v>
      </c>
      <c r="F171" s="11">
        <f>IF(plotting!$D$7&gt;0,plotting!$D$7,"na")</f>
        <v>180</v>
      </c>
      <c r="G171" s="11">
        <f>IF(plotting!$D$8&gt;0,plotting!$D$8,"na")</f>
        <v>74.599999999999994</v>
      </c>
      <c r="H171" s="11">
        <f>IF(AND(plotting!$D$6&gt;0,plotting!$D$12&gt;0),(plotting!$D$12-plotting!$D$6)/365,"na")</f>
        <v>23.183561643835617</v>
      </c>
      <c r="I171" s="11">
        <f>IF(plotting!$D$18&gt;0,plotting!$D$18,"na")</f>
        <v>18.8</v>
      </c>
      <c r="J171" s="11">
        <f>IF(plotting!$D$19&gt;0,plotting!$D$19,"na")</f>
        <v>66</v>
      </c>
      <c r="K171" s="11">
        <f>IF(plotting!$D$13&gt;0,plotting!$D$13*24,"na")</f>
        <v>9.4666666666666668</v>
      </c>
      <c r="L171" s="12" t="str" cm="1">
        <f t="array" ref="L171">_xlfn.IFS(D171&lt;plotting!$C$32+2.5,"na",AND(D171=plotting!$C$32+2.5,D171&lt;=plotting!$D$32),"sub_25.1",AND(D171=plotting!$C$32+3,D171&lt;=plotting!$D$32),"sub_25.2",AND(D171=plotting!$C$32+3.5,D171&lt;=plotting!$D$32),"sub_25.3",AND(D171=plotting!$C$32+4,D171&lt;=plotting!$D$32),"sub_25.4",AND(D171=plotting!$C$32+4.5,D171&lt;=plotting!$D$32),"sub_25.5",AND(D171=plotting!$C$32+5,D171&lt;plotting!$D$32),"sub_25.6",AND(D171&gt;=plotting!$D$32,D171&lt;plotting!$C$33+2.5),"na",AND(D171=plotting!$C$33+2.5,D171&lt;=plotting!$D$33),"sub_40.1",AND(D171=plotting!$C$33+3,D171&lt;=plotting!$D$33),"sub_40.2",AND(D171=plotting!$C$33+3.5,D171&lt;=plotting!$D$33),"sub_40.3",AND(D171=plotting!$C$33+4,D171&lt;=plotting!$D$33),"sub_40.4",AND(D171=plotting!$C$33+4.5,D171&lt;=plotting!$D$33),"sub_40.5",AND(D171=plotting!$C$33+5,D171&lt;plotting!$D$33),"sub_40.6",AND(D171&gt;=plotting!$D$33,D171&lt;plotting!$C$34+2.5),"na",AND(D171=plotting!$C$34+2.5,D171&lt;=plotting!$D$34),"new_40.1",AND(D171=plotting!$C$34+3,D171&lt;=plotting!$D$34),"new_40.2",AND(D171=plotting!$C$34+3.5,D171&lt;=plotting!$D$34),"new_40.3",AND(D171=plotting!$C$34+4,D171&lt;=plotting!$D$34),"new_40.4",AND(D171=plotting!$C$34+4.5,D171&lt;=plotting!$D$34),"new_40.5",AND(D171=plotting!$C$34+5,D171&lt;plotting!$D$34),"new_40.6",AND(D171&gt;=plotting!$D$34,D171&lt;=plotting!$C$40),"na",AND(D171=plotting!$C$40+0.5,D171&lt;=plotting!$D$40),"max.1",AND(D171=plotting!$C$40+1,D171&lt;=plotting!$D$40),"max.2",AND(D171=plotting!$C$40+1.5,D171&lt;=plotting!$D$40),"max.3",AND(D171=plotting!$C$40+2,D171&lt;=plotting!$D$40),"max.4",AND(D171=plotting!$C$40+2.5,D171&lt;=plotting!$D$40),"max.5",AND(D171=plotting!$C$40+3,D171&lt;=plotting!$D$40),"max.6",AND(D171=plotting!$C$40+3.5,D171&lt;=plotting!$D$40),"max.7",AND(D171=plotting!$C$40+4,D171&lt;=plotting!$D$40),"max.8",AND(D171=plotting!$C$40+4.5,D171&lt;=plotting!$D$40),"max.9",AND(D171=plotting!$C$40+5,D171&lt;=plotting!$D$40),"max.10",AND(D171=plotting!$C$40+5.5,D171&lt;=plotting!$D$40),"max.11",AND(D171=plotting!$C$40+6,D171&lt;=plotting!$D$40),"max.12",AND(D171=plotting!$C$40+6.5,D171&lt;=plotting!$D$40),"max.13",AND(D171=plotting!$C$40+7,D171&lt;=plotting!$D$40),"max.14",AND(D171=plotting!$C$40+7.5,D171&lt;=plotting!$D$40),"max.15",AND(D171=plotting!$C$40+8,D171&lt;=plotting!$D$40),"max.16",AND(D171=plotting!$C$40+8.5,D171&lt;=plotting!$D$40),"max.17",AND(D171=plotting!$C$40+9,D171&lt;=plotting!$D$40),"max.18",AND(D171=plotting!$C$40+9.5,D171&lt;=plotting!$D$40),"max.19",AND(D171=plotting!$C$40+10,D171&lt;=plotting!$D$40),"max.20",AND(D171=plotting!$C$40+10.5,D171&lt;=plotting!$D$40),"max.21",AND(D171=plotting!$C$40+11,D171&lt;=plotting!$D$40),"max.22",AND(D171=plotting!$C$40+11.5,D171&lt;=plotting!$D$40),"max.23",AND(D171=plotting!$C$40+12,D171&lt;=plotting!$D$40),"max.24",AND(D171=plotting!$C$40+12.5,D171&lt;=plotting!$D$40),"max.25",AND(D171=plotting!$C$40+13,D171&lt;=plotting!$D$40),"max.26",AND(D171=plotting!$C$40+13.5,D171&lt;=plotting!$D$40),"max.27",AND(D171=plotting!$C$40+14,D171&lt;=plotting!$D$40),"max.28",AND(D171=plotting!$C$40+14.5,D171&lt;=plotting!$D$40),"max.29",AND(D171=plotting!$C$40+15,D171&lt;=plotting!$D$40),"max.30",AND(D171&gt;plotting!$D$40,D171&lt;=plotting!$C$49),"na",AND(D171=plotting!$C$49+0.5,D171&lt;=plotting!$D$49),"per.1",AND(D171=plotting!$C$49+1,D171&lt;=plotting!$D$49),"per.2",AND(D171=plotting!$C$49+1.5,D171&lt;=plotting!$D$49),"per.3",AND(D171=plotting!$C$49+2,D171&lt;=plotting!$D$49),"per.4",AND(D171=plotting!$C$49+2.5,D171&lt;=plotting!$D$49),"per.5",AND(D171=plotting!$C$49+3,D171&lt;=plotting!$D$49),"per.6",AND(D171=plotting!$C$49+3.5,D171&lt;=plotting!$D$49),"per.7",AND(D171=plotting!$C$49+4,D171&lt;=plotting!$D$49),"per.8",AND(D171=plotting!$C$49+4.5,D171&lt;=plotting!$D$49),"per.9",AND(D171=plotting!$C$49+5,D171&lt;=plotting!$D$49),"per.10",AND(D171=plotting!$C$49+5.5,D171&lt;=plotting!$D$49),"per.11",AND(D171=plotting!$C$49+6,D171&lt;=plotting!$D$49),"per.12",AND(D171=plotting!$C$49+6.5,D171&lt;=plotting!$D$49),"per.13",AND(D171=plotting!$C$49+7,D171&lt;=plotting!$D$49),"per.14",AND(D171=plotting!$C$49+7.5,D171&lt;=plotting!$D$49),"per.15",AND(D171=plotting!$C$49+8,D171&lt;=plotting!$D$49),"per.16",AND(D171=plotting!$C$49+8.5,D171&lt;=plotting!$D$49),"per.17",AND(D171=plotting!$C$49+9,D171&lt;=plotting!$D$49),"per.18",AND(D171=plotting!$C$49+9.5,D171&lt;=plotting!$D$49),"per.19",AND(D171=plotting!$C$49+10,D171&lt;=plotting!$D$49),"per.20",AND(D171=plotting!$C$49+10.5,D171&lt;=plotting!$D$49),"per.21",AND(D171=plotting!$C$49+11,D171&lt;=plotting!$D$49),"per.22",AND(D171=plotting!$C$49+11.5,D171&lt;=plotting!$D$49),"per.23",AND(D171=plotting!$C$49+12,D171&lt;=plotting!$D$49),"per.24",AND(D171=plotting!$C$49+12.5,D171&lt;=plotting!$D$49),"per.25",AND(D171=plotting!$C$49+13,D171&lt;=plotting!$D$49),"per.26",AND(D171=plotting!$C$49+13.5,D171&lt;=plotting!$D$49),"per.27",AND(D171=plotting!$C$49+14,D171&lt;=plotting!$D$49),"per.28",AND(D171=plotting!$C$49+14.5,D171&lt;=plotting!$D$49),"per.29",AND(D171=plotting!$C$49+15,D171&lt;=plotting!$D$49),"per.30",D171&gt;plotting!$D$49,"na")</f>
        <v>na</v>
      </c>
      <c r="M171" s="11" t="str" cm="1">
        <f t="array" ref="M171">_xlfn.IFS(D171&lt;plotting!$C$32+2.5,"na",AND(D171&gt;=plotting!$C$32,D171&lt;plotting!$D$32),plotting!$F$32,AND(D171&gt;=plotting!$D$32,D171&lt;plotting!$C$33+2.5),"na",AND(D171&gt;=plotting!$C$33,D171&lt;plotting!$D$33),plotting!$F$33,AND(D171&gt;=plotting!$D$33,D171&lt;plotting!$C$34+2.5),"na",AND(D171&gt;=plotting!$C$34,D171&lt;plotting!$D$34),plotting!$F$34,AND(D171&gt;=plotting!$D$34,D171&lt;plotting!$I$40),"na",D171=plotting!$I$40,plotting!$J$40,AND(D171&gt;plotting!$I$40,D171&lt;plotting!$I$41,D171&lt;plotting!$D$40),"na",D171=plotting!$I$41,plotting!$J$41,AND(D171&gt;plotting!$I$41,D171&lt;plotting!$I$42,D171&lt;plotting!$D$40),"na",D171=plotting!$I$42,plotting!$J$42,AND(D171&gt;plotting!$I$42,D171&lt;=plotting!$D$40),"na",AND(D171&gt;plotting!$D$40,D171&lt;=plotting!$C$49),"na",AND(D171&gt;plotting!$C$49,D171&lt;=plotting!$D$49),plotting!$E$49,D171&gt;plotting!$D$49,"na")</f>
        <v>na</v>
      </c>
      <c r="N171" s="11" cm="1">
        <f t="array" ref="N171">_xlfn.IFS(D171&lt;plotting!$C$32+2.5,"na",AND(D171&gt;=plotting!$C$32,D171&lt;plotting!$D$32),plotting!$G$32,AND(D171&gt;=plotting!$D$32,D171&lt;plotting!$C$33+2.5),"na",AND(D171&gt;=plotting!$C$33,D171&lt;plotting!$D$33),plotting!$G$33,AND(D171&gt;=plotting!$D$33,D171&lt;plotting!$C$34+2.5),"na",AND(D171&gt;=plotting!$C$34,D171&lt;plotting!$D$34),plotting!$G$34,AND(D171&gt;=plotting!$D$34,D171&lt;=plotting!$C$40),"na",AND(D171&gt;plotting!$C$40,D171&lt;=plotting!$D$40),plotting!$K$40,AND(D171&gt;plotting!$D$40,D171&lt;=plotting!$C$49),"na",AND(D171&gt;plotting!$C$49,D171&lt;=plotting!$F$49),plotting!$G$49,AND(D171&gt;plotting!$F$49,D171&lt;=plotting!$F$50),plotting!$G$50,AND(D171&gt;plotting!$F$50,D171&lt;=plotting!$F$51),plotting!$G$51,AND(D171&gt;plotting!$F$51,D171&lt;=plotting!$F$52),plotting!$G$52,AND(D171&gt;plotting!$F$52,D171&lt;=plotting!$F$53),plotting!$G$53,AND(D171&gt;plotting!$F$53,D171&lt;=plotting!$D$49),plotting!$G$54,D171&gt;plotting!$D$49,"na")</f>
        <v>0</v>
      </c>
      <c r="O171" s="11" t="str">
        <f>IF(AND(D171&gt;plotting!$C$40,D171&lt;=plotting!$D$40),plotting!$H$40,"na")</f>
        <v>na</v>
      </c>
      <c r="P171" t="str">
        <f>IF(AND(D171&gt;plotting!$C$40,D171&lt;=plotting!$D$40),plotting!$L$40,"na")</f>
        <v>na</v>
      </c>
      <c r="Q171" t="str">
        <f>IF(AND(D171&gt;plotting!$C$40,D171&lt;=plotting!$D$40),plotting!$J$43,"na")</f>
        <v>na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35">
      <c r="A172" s="11">
        <f>IF(plotting!$D$4&gt;0,plotting!$D$4,"na")</f>
        <v>5</v>
      </c>
      <c r="B172" s="11" t="str">
        <f>IF(plotting!$D$10&gt;0,plotting!$D$10,"na")</f>
        <v>idr4000_h24</v>
      </c>
      <c r="C172" s="11" t="str">
        <f>IF(plotting!$D$11&gt;0,plotting!$D$11,"na")</f>
        <v>t1</v>
      </c>
      <c r="D172" s="11">
        <v>85.5</v>
      </c>
      <c r="E172" s="11" t="str">
        <f>IF(plotting!$D$5&gt;0,plotting!$D$5,"na")</f>
        <v>M</v>
      </c>
      <c r="F172" s="11">
        <f>IF(plotting!$D$7&gt;0,plotting!$D$7,"na")</f>
        <v>180</v>
      </c>
      <c r="G172" s="11">
        <f>IF(plotting!$D$8&gt;0,plotting!$D$8,"na")</f>
        <v>74.599999999999994</v>
      </c>
      <c r="H172" s="11">
        <f>IF(AND(plotting!$D$6&gt;0,plotting!$D$12&gt;0),(plotting!$D$12-plotting!$D$6)/365,"na")</f>
        <v>23.183561643835617</v>
      </c>
      <c r="I172" s="11">
        <f>IF(plotting!$D$18&gt;0,plotting!$D$18,"na")</f>
        <v>18.8</v>
      </c>
      <c r="J172" s="11">
        <f>IF(plotting!$D$19&gt;0,plotting!$D$19,"na")</f>
        <v>66</v>
      </c>
      <c r="K172" s="11">
        <f>IF(plotting!$D$13&gt;0,plotting!$D$13*24,"na")</f>
        <v>9.4666666666666668</v>
      </c>
      <c r="L172" s="12" t="str" cm="1">
        <f t="array" ref="L172">_xlfn.IFS(D172&lt;plotting!$C$32+2.5,"na",AND(D172=plotting!$C$32+2.5,D172&lt;=plotting!$D$32),"sub_25.1",AND(D172=plotting!$C$32+3,D172&lt;=plotting!$D$32),"sub_25.2",AND(D172=plotting!$C$32+3.5,D172&lt;=plotting!$D$32),"sub_25.3",AND(D172=plotting!$C$32+4,D172&lt;=plotting!$D$32),"sub_25.4",AND(D172=plotting!$C$32+4.5,D172&lt;=plotting!$D$32),"sub_25.5",AND(D172=plotting!$C$32+5,D172&lt;plotting!$D$32),"sub_25.6",AND(D172&gt;=plotting!$D$32,D172&lt;plotting!$C$33+2.5),"na",AND(D172=plotting!$C$33+2.5,D172&lt;=plotting!$D$33),"sub_40.1",AND(D172=plotting!$C$33+3,D172&lt;=plotting!$D$33),"sub_40.2",AND(D172=plotting!$C$33+3.5,D172&lt;=plotting!$D$33),"sub_40.3",AND(D172=plotting!$C$33+4,D172&lt;=plotting!$D$33),"sub_40.4",AND(D172=plotting!$C$33+4.5,D172&lt;=plotting!$D$33),"sub_40.5",AND(D172=plotting!$C$33+5,D172&lt;plotting!$D$33),"sub_40.6",AND(D172&gt;=plotting!$D$33,D172&lt;plotting!$C$34+2.5),"na",AND(D172=plotting!$C$34+2.5,D172&lt;=plotting!$D$34),"new_40.1",AND(D172=plotting!$C$34+3,D172&lt;=plotting!$D$34),"new_40.2",AND(D172=plotting!$C$34+3.5,D172&lt;=plotting!$D$34),"new_40.3",AND(D172=plotting!$C$34+4,D172&lt;=plotting!$D$34),"new_40.4",AND(D172=plotting!$C$34+4.5,D172&lt;=plotting!$D$34),"new_40.5",AND(D172=plotting!$C$34+5,D172&lt;plotting!$D$34),"new_40.6",AND(D172&gt;=plotting!$D$34,D172&lt;=plotting!$C$40),"na",AND(D172=plotting!$C$40+0.5,D172&lt;=plotting!$D$40),"max.1",AND(D172=plotting!$C$40+1,D172&lt;=plotting!$D$40),"max.2",AND(D172=plotting!$C$40+1.5,D172&lt;=plotting!$D$40),"max.3",AND(D172=plotting!$C$40+2,D172&lt;=plotting!$D$40),"max.4",AND(D172=plotting!$C$40+2.5,D172&lt;=plotting!$D$40),"max.5",AND(D172=plotting!$C$40+3,D172&lt;=plotting!$D$40),"max.6",AND(D172=plotting!$C$40+3.5,D172&lt;=plotting!$D$40),"max.7",AND(D172=plotting!$C$40+4,D172&lt;=plotting!$D$40),"max.8",AND(D172=plotting!$C$40+4.5,D172&lt;=plotting!$D$40),"max.9",AND(D172=plotting!$C$40+5,D172&lt;=plotting!$D$40),"max.10",AND(D172=plotting!$C$40+5.5,D172&lt;=plotting!$D$40),"max.11",AND(D172=plotting!$C$40+6,D172&lt;=plotting!$D$40),"max.12",AND(D172=plotting!$C$40+6.5,D172&lt;=plotting!$D$40),"max.13",AND(D172=plotting!$C$40+7,D172&lt;=plotting!$D$40),"max.14",AND(D172=plotting!$C$40+7.5,D172&lt;=plotting!$D$40),"max.15",AND(D172=plotting!$C$40+8,D172&lt;=plotting!$D$40),"max.16",AND(D172=plotting!$C$40+8.5,D172&lt;=plotting!$D$40),"max.17",AND(D172=plotting!$C$40+9,D172&lt;=plotting!$D$40),"max.18",AND(D172=plotting!$C$40+9.5,D172&lt;=plotting!$D$40),"max.19",AND(D172=plotting!$C$40+10,D172&lt;=plotting!$D$40),"max.20",AND(D172=plotting!$C$40+10.5,D172&lt;=plotting!$D$40),"max.21",AND(D172=plotting!$C$40+11,D172&lt;=plotting!$D$40),"max.22",AND(D172=plotting!$C$40+11.5,D172&lt;=plotting!$D$40),"max.23",AND(D172=plotting!$C$40+12,D172&lt;=plotting!$D$40),"max.24",AND(D172=plotting!$C$40+12.5,D172&lt;=plotting!$D$40),"max.25",AND(D172=plotting!$C$40+13,D172&lt;=plotting!$D$40),"max.26",AND(D172=plotting!$C$40+13.5,D172&lt;=plotting!$D$40),"max.27",AND(D172=plotting!$C$40+14,D172&lt;=plotting!$D$40),"max.28",AND(D172=plotting!$C$40+14.5,D172&lt;=plotting!$D$40),"max.29",AND(D172=plotting!$C$40+15,D172&lt;=plotting!$D$40),"max.30",AND(D172&gt;plotting!$D$40,D172&lt;=plotting!$C$49),"na",AND(D172=plotting!$C$49+0.5,D172&lt;=plotting!$D$49),"per.1",AND(D172=plotting!$C$49+1,D172&lt;=plotting!$D$49),"per.2",AND(D172=plotting!$C$49+1.5,D172&lt;=plotting!$D$49),"per.3",AND(D172=plotting!$C$49+2,D172&lt;=plotting!$D$49),"per.4",AND(D172=plotting!$C$49+2.5,D172&lt;=plotting!$D$49),"per.5",AND(D172=plotting!$C$49+3,D172&lt;=plotting!$D$49),"per.6",AND(D172=plotting!$C$49+3.5,D172&lt;=plotting!$D$49),"per.7",AND(D172=plotting!$C$49+4,D172&lt;=plotting!$D$49),"per.8",AND(D172=plotting!$C$49+4.5,D172&lt;=plotting!$D$49),"per.9",AND(D172=plotting!$C$49+5,D172&lt;=plotting!$D$49),"per.10",AND(D172=plotting!$C$49+5.5,D172&lt;=plotting!$D$49),"per.11",AND(D172=plotting!$C$49+6,D172&lt;=plotting!$D$49),"per.12",AND(D172=plotting!$C$49+6.5,D172&lt;=plotting!$D$49),"per.13",AND(D172=plotting!$C$49+7,D172&lt;=plotting!$D$49),"per.14",AND(D172=plotting!$C$49+7.5,D172&lt;=plotting!$D$49),"per.15",AND(D172=plotting!$C$49+8,D172&lt;=plotting!$D$49),"per.16",AND(D172=plotting!$C$49+8.5,D172&lt;=plotting!$D$49),"per.17",AND(D172=plotting!$C$49+9,D172&lt;=plotting!$D$49),"per.18",AND(D172=plotting!$C$49+9.5,D172&lt;=plotting!$D$49),"per.19",AND(D172=plotting!$C$49+10,D172&lt;=plotting!$D$49),"per.20",AND(D172=plotting!$C$49+10.5,D172&lt;=plotting!$D$49),"per.21",AND(D172=plotting!$C$49+11,D172&lt;=plotting!$D$49),"per.22",AND(D172=plotting!$C$49+11.5,D172&lt;=plotting!$D$49),"per.23",AND(D172=plotting!$C$49+12,D172&lt;=plotting!$D$49),"per.24",AND(D172=plotting!$C$49+12.5,D172&lt;=plotting!$D$49),"per.25",AND(D172=plotting!$C$49+13,D172&lt;=plotting!$D$49),"per.26",AND(D172=plotting!$C$49+13.5,D172&lt;=plotting!$D$49),"per.27",AND(D172=plotting!$C$49+14,D172&lt;=plotting!$D$49),"per.28",AND(D172=plotting!$C$49+14.5,D172&lt;=plotting!$D$49),"per.29",AND(D172=plotting!$C$49+15,D172&lt;=plotting!$D$49),"per.30",D172&gt;plotting!$D$49,"na")</f>
        <v>na</v>
      </c>
      <c r="M172" s="11" t="str" cm="1">
        <f t="array" ref="M172">_xlfn.IFS(D172&lt;plotting!$C$32+2.5,"na",AND(D172&gt;=plotting!$C$32,D172&lt;plotting!$D$32),plotting!$F$32,AND(D172&gt;=plotting!$D$32,D172&lt;plotting!$C$33+2.5),"na",AND(D172&gt;=plotting!$C$33,D172&lt;plotting!$D$33),plotting!$F$33,AND(D172&gt;=plotting!$D$33,D172&lt;plotting!$C$34+2.5),"na",AND(D172&gt;=plotting!$C$34,D172&lt;plotting!$D$34),plotting!$F$34,AND(D172&gt;=plotting!$D$34,D172&lt;plotting!$I$40),"na",D172=plotting!$I$40,plotting!$J$40,AND(D172&gt;plotting!$I$40,D172&lt;plotting!$I$41,D172&lt;plotting!$D$40),"na",D172=plotting!$I$41,plotting!$J$41,AND(D172&gt;plotting!$I$41,D172&lt;plotting!$I$42,D172&lt;plotting!$D$40),"na",D172=plotting!$I$42,plotting!$J$42,AND(D172&gt;plotting!$I$42,D172&lt;=plotting!$D$40),"na",AND(D172&gt;plotting!$D$40,D172&lt;=plotting!$C$49),"na",AND(D172&gt;plotting!$C$49,D172&lt;=plotting!$D$49),plotting!$E$49,D172&gt;plotting!$D$49,"na")</f>
        <v>na</v>
      </c>
      <c r="N172" s="11" cm="1">
        <f t="array" ref="N172">_xlfn.IFS(D172&lt;plotting!$C$32+2.5,"na",AND(D172&gt;=plotting!$C$32,D172&lt;plotting!$D$32),plotting!$G$32,AND(D172&gt;=plotting!$D$32,D172&lt;plotting!$C$33+2.5),"na",AND(D172&gt;=plotting!$C$33,D172&lt;plotting!$D$33),plotting!$G$33,AND(D172&gt;=plotting!$D$33,D172&lt;plotting!$C$34+2.5),"na",AND(D172&gt;=plotting!$C$34,D172&lt;plotting!$D$34),plotting!$G$34,AND(D172&gt;=plotting!$D$34,D172&lt;=plotting!$C$40),"na",AND(D172&gt;plotting!$C$40,D172&lt;=plotting!$D$40),plotting!$K$40,AND(D172&gt;plotting!$D$40,D172&lt;=plotting!$C$49),"na",AND(D172&gt;plotting!$C$49,D172&lt;=plotting!$F$49),plotting!$G$49,AND(D172&gt;plotting!$F$49,D172&lt;=plotting!$F$50),plotting!$G$50,AND(D172&gt;plotting!$F$50,D172&lt;=plotting!$F$51),plotting!$G$51,AND(D172&gt;plotting!$F$51,D172&lt;=plotting!$F$52),plotting!$G$52,AND(D172&gt;plotting!$F$52,D172&lt;=plotting!$F$53),plotting!$G$53,AND(D172&gt;plotting!$F$53,D172&lt;=plotting!$D$49),plotting!$G$54,D172&gt;plotting!$D$49,"na")</f>
        <v>0</v>
      </c>
      <c r="O172" s="11" t="str">
        <f>IF(AND(D172&gt;plotting!$C$40,D172&lt;=plotting!$D$40),plotting!$H$40,"na")</f>
        <v>na</v>
      </c>
      <c r="P172" t="str">
        <f>IF(AND(D172&gt;plotting!$C$40,D172&lt;=plotting!$D$40),plotting!$L$40,"na")</f>
        <v>na</v>
      </c>
      <c r="Q172" t="str">
        <f>IF(AND(D172&gt;plotting!$C$40,D172&lt;=plotting!$D$40),plotting!$J$43,"na")</f>
        <v>na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35">
      <c r="A173" s="11">
        <f>IF(plotting!$D$4&gt;0,plotting!$D$4,"na")</f>
        <v>5</v>
      </c>
      <c r="B173" s="11" t="str">
        <f>IF(plotting!$D$10&gt;0,plotting!$D$10,"na")</f>
        <v>idr4000_h24</v>
      </c>
      <c r="C173" s="11" t="str">
        <f>IF(plotting!$D$11&gt;0,plotting!$D$11,"na")</f>
        <v>t1</v>
      </c>
      <c r="D173" s="11">
        <v>86</v>
      </c>
      <c r="E173" s="11" t="str">
        <f>IF(plotting!$D$5&gt;0,plotting!$D$5,"na")</f>
        <v>M</v>
      </c>
      <c r="F173" s="11">
        <f>IF(plotting!$D$7&gt;0,plotting!$D$7,"na")</f>
        <v>180</v>
      </c>
      <c r="G173" s="11">
        <f>IF(plotting!$D$8&gt;0,plotting!$D$8,"na")</f>
        <v>74.599999999999994</v>
      </c>
      <c r="H173" s="11">
        <f>IF(AND(plotting!$D$6&gt;0,plotting!$D$12&gt;0),(plotting!$D$12-plotting!$D$6)/365,"na")</f>
        <v>23.183561643835617</v>
      </c>
      <c r="I173" s="11">
        <f>IF(plotting!$D$18&gt;0,plotting!$D$18,"na")</f>
        <v>18.8</v>
      </c>
      <c r="J173" s="11">
        <f>IF(plotting!$D$19&gt;0,plotting!$D$19,"na")</f>
        <v>66</v>
      </c>
      <c r="K173" s="11">
        <f>IF(plotting!$D$13&gt;0,plotting!$D$13*24,"na")</f>
        <v>9.4666666666666668</v>
      </c>
      <c r="L173" s="12" t="str" cm="1">
        <f t="array" ref="L173">_xlfn.IFS(D173&lt;plotting!$C$32+2.5,"na",AND(D173=plotting!$C$32+2.5,D173&lt;=plotting!$D$32),"sub_25.1",AND(D173=plotting!$C$32+3,D173&lt;=plotting!$D$32),"sub_25.2",AND(D173=plotting!$C$32+3.5,D173&lt;=plotting!$D$32),"sub_25.3",AND(D173=plotting!$C$32+4,D173&lt;=plotting!$D$32),"sub_25.4",AND(D173=plotting!$C$32+4.5,D173&lt;=plotting!$D$32),"sub_25.5",AND(D173=plotting!$C$32+5,D173&lt;plotting!$D$32),"sub_25.6",AND(D173&gt;=plotting!$D$32,D173&lt;plotting!$C$33+2.5),"na",AND(D173=plotting!$C$33+2.5,D173&lt;=plotting!$D$33),"sub_40.1",AND(D173=plotting!$C$33+3,D173&lt;=plotting!$D$33),"sub_40.2",AND(D173=plotting!$C$33+3.5,D173&lt;=plotting!$D$33),"sub_40.3",AND(D173=plotting!$C$33+4,D173&lt;=plotting!$D$33),"sub_40.4",AND(D173=plotting!$C$33+4.5,D173&lt;=plotting!$D$33),"sub_40.5",AND(D173=plotting!$C$33+5,D173&lt;plotting!$D$33),"sub_40.6",AND(D173&gt;=plotting!$D$33,D173&lt;plotting!$C$34+2.5),"na",AND(D173=plotting!$C$34+2.5,D173&lt;=plotting!$D$34),"new_40.1",AND(D173=plotting!$C$34+3,D173&lt;=plotting!$D$34),"new_40.2",AND(D173=plotting!$C$34+3.5,D173&lt;=plotting!$D$34),"new_40.3",AND(D173=plotting!$C$34+4,D173&lt;=plotting!$D$34),"new_40.4",AND(D173=plotting!$C$34+4.5,D173&lt;=plotting!$D$34),"new_40.5",AND(D173=plotting!$C$34+5,D173&lt;plotting!$D$34),"new_40.6",AND(D173&gt;=plotting!$D$34,D173&lt;=plotting!$C$40),"na",AND(D173=plotting!$C$40+0.5,D173&lt;=plotting!$D$40),"max.1",AND(D173=plotting!$C$40+1,D173&lt;=plotting!$D$40),"max.2",AND(D173=plotting!$C$40+1.5,D173&lt;=plotting!$D$40),"max.3",AND(D173=plotting!$C$40+2,D173&lt;=plotting!$D$40),"max.4",AND(D173=plotting!$C$40+2.5,D173&lt;=plotting!$D$40),"max.5",AND(D173=plotting!$C$40+3,D173&lt;=plotting!$D$40),"max.6",AND(D173=plotting!$C$40+3.5,D173&lt;=plotting!$D$40),"max.7",AND(D173=plotting!$C$40+4,D173&lt;=plotting!$D$40),"max.8",AND(D173=plotting!$C$40+4.5,D173&lt;=plotting!$D$40),"max.9",AND(D173=plotting!$C$40+5,D173&lt;=plotting!$D$40),"max.10",AND(D173=plotting!$C$40+5.5,D173&lt;=plotting!$D$40),"max.11",AND(D173=plotting!$C$40+6,D173&lt;=plotting!$D$40),"max.12",AND(D173=plotting!$C$40+6.5,D173&lt;=plotting!$D$40),"max.13",AND(D173=plotting!$C$40+7,D173&lt;=plotting!$D$40),"max.14",AND(D173=plotting!$C$40+7.5,D173&lt;=plotting!$D$40),"max.15",AND(D173=plotting!$C$40+8,D173&lt;=plotting!$D$40),"max.16",AND(D173=plotting!$C$40+8.5,D173&lt;=plotting!$D$40),"max.17",AND(D173=plotting!$C$40+9,D173&lt;=plotting!$D$40),"max.18",AND(D173=plotting!$C$40+9.5,D173&lt;=plotting!$D$40),"max.19",AND(D173=plotting!$C$40+10,D173&lt;=plotting!$D$40),"max.20",AND(D173=plotting!$C$40+10.5,D173&lt;=plotting!$D$40),"max.21",AND(D173=plotting!$C$40+11,D173&lt;=plotting!$D$40),"max.22",AND(D173=plotting!$C$40+11.5,D173&lt;=plotting!$D$40),"max.23",AND(D173=plotting!$C$40+12,D173&lt;=plotting!$D$40),"max.24",AND(D173=plotting!$C$40+12.5,D173&lt;=plotting!$D$40),"max.25",AND(D173=plotting!$C$40+13,D173&lt;=plotting!$D$40),"max.26",AND(D173=plotting!$C$40+13.5,D173&lt;=plotting!$D$40),"max.27",AND(D173=plotting!$C$40+14,D173&lt;=plotting!$D$40),"max.28",AND(D173=plotting!$C$40+14.5,D173&lt;=plotting!$D$40),"max.29",AND(D173=plotting!$C$40+15,D173&lt;=plotting!$D$40),"max.30",AND(D173&gt;plotting!$D$40,D173&lt;=plotting!$C$49),"na",AND(D173=plotting!$C$49+0.5,D173&lt;=plotting!$D$49),"per.1",AND(D173=plotting!$C$49+1,D173&lt;=plotting!$D$49),"per.2",AND(D173=plotting!$C$49+1.5,D173&lt;=plotting!$D$49),"per.3",AND(D173=plotting!$C$49+2,D173&lt;=plotting!$D$49),"per.4",AND(D173=plotting!$C$49+2.5,D173&lt;=plotting!$D$49),"per.5",AND(D173=plotting!$C$49+3,D173&lt;=plotting!$D$49),"per.6",AND(D173=plotting!$C$49+3.5,D173&lt;=plotting!$D$49),"per.7",AND(D173=plotting!$C$49+4,D173&lt;=plotting!$D$49),"per.8",AND(D173=plotting!$C$49+4.5,D173&lt;=plotting!$D$49),"per.9",AND(D173=plotting!$C$49+5,D173&lt;=plotting!$D$49),"per.10",AND(D173=plotting!$C$49+5.5,D173&lt;=plotting!$D$49),"per.11",AND(D173=plotting!$C$49+6,D173&lt;=plotting!$D$49),"per.12",AND(D173=plotting!$C$49+6.5,D173&lt;=plotting!$D$49),"per.13",AND(D173=plotting!$C$49+7,D173&lt;=plotting!$D$49),"per.14",AND(D173=plotting!$C$49+7.5,D173&lt;=plotting!$D$49),"per.15",AND(D173=plotting!$C$49+8,D173&lt;=plotting!$D$49),"per.16",AND(D173=plotting!$C$49+8.5,D173&lt;=plotting!$D$49),"per.17",AND(D173=plotting!$C$49+9,D173&lt;=plotting!$D$49),"per.18",AND(D173=plotting!$C$49+9.5,D173&lt;=plotting!$D$49),"per.19",AND(D173=plotting!$C$49+10,D173&lt;=plotting!$D$49),"per.20",AND(D173=plotting!$C$49+10.5,D173&lt;=plotting!$D$49),"per.21",AND(D173=plotting!$C$49+11,D173&lt;=plotting!$D$49),"per.22",AND(D173=plotting!$C$49+11.5,D173&lt;=plotting!$D$49),"per.23",AND(D173=plotting!$C$49+12,D173&lt;=plotting!$D$49),"per.24",AND(D173=plotting!$C$49+12.5,D173&lt;=plotting!$D$49),"per.25",AND(D173=plotting!$C$49+13,D173&lt;=plotting!$D$49),"per.26",AND(D173=plotting!$C$49+13.5,D173&lt;=plotting!$D$49),"per.27",AND(D173=plotting!$C$49+14,D173&lt;=plotting!$D$49),"per.28",AND(D173=plotting!$C$49+14.5,D173&lt;=plotting!$D$49),"per.29",AND(D173=plotting!$C$49+15,D173&lt;=plotting!$D$49),"per.30",D173&gt;plotting!$D$49,"na")</f>
        <v>na</v>
      </c>
      <c r="M173" s="11" t="str" cm="1">
        <f t="array" ref="M173">_xlfn.IFS(D173&lt;plotting!$C$32+2.5,"na",AND(D173&gt;=plotting!$C$32,D173&lt;plotting!$D$32),plotting!$F$32,AND(D173&gt;=plotting!$D$32,D173&lt;plotting!$C$33+2.5),"na",AND(D173&gt;=plotting!$C$33,D173&lt;plotting!$D$33),plotting!$F$33,AND(D173&gt;=plotting!$D$33,D173&lt;plotting!$C$34+2.5),"na",AND(D173&gt;=plotting!$C$34,D173&lt;plotting!$D$34),plotting!$F$34,AND(D173&gt;=plotting!$D$34,D173&lt;plotting!$I$40),"na",D173=plotting!$I$40,plotting!$J$40,AND(D173&gt;plotting!$I$40,D173&lt;plotting!$I$41,D173&lt;plotting!$D$40),"na",D173=plotting!$I$41,plotting!$J$41,AND(D173&gt;plotting!$I$41,D173&lt;plotting!$I$42,D173&lt;plotting!$D$40),"na",D173=plotting!$I$42,plotting!$J$42,AND(D173&gt;plotting!$I$42,D173&lt;=plotting!$D$40),"na",AND(D173&gt;plotting!$D$40,D173&lt;=plotting!$C$49),"na",AND(D173&gt;plotting!$C$49,D173&lt;=plotting!$D$49),plotting!$E$49,D173&gt;plotting!$D$49,"na")</f>
        <v>na</v>
      </c>
      <c r="N173" s="11" cm="1">
        <f t="array" ref="N173">_xlfn.IFS(D173&lt;plotting!$C$32+2.5,"na",AND(D173&gt;=plotting!$C$32,D173&lt;plotting!$D$32),plotting!$G$32,AND(D173&gt;=plotting!$D$32,D173&lt;plotting!$C$33+2.5),"na",AND(D173&gt;=plotting!$C$33,D173&lt;plotting!$D$33),plotting!$G$33,AND(D173&gt;=plotting!$D$33,D173&lt;plotting!$C$34+2.5),"na",AND(D173&gt;=plotting!$C$34,D173&lt;plotting!$D$34),plotting!$G$34,AND(D173&gt;=plotting!$D$34,D173&lt;=plotting!$C$40),"na",AND(D173&gt;plotting!$C$40,D173&lt;=plotting!$D$40),plotting!$K$40,AND(D173&gt;plotting!$D$40,D173&lt;=plotting!$C$49),"na",AND(D173&gt;plotting!$C$49,D173&lt;=plotting!$F$49),plotting!$G$49,AND(D173&gt;plotting!$F$49,D173&lt;=plotting!$F$50),plotting!$G$50,AND(D173&gt;plotting!$F$50,D173&lt;=plotting!$F$51),plotting!$G$51,AND(D173&gt;plotting!$F$51,D173&lt;=plotting!$F$52),plotting!$G$52,AND(D173&gt;plotting!$F$52,D173&lt;=plotting!$F$53),plotting!$G$53,AND(D173&gt;plotting!$F$53,D173&lt;=plotting!$D$49),plotting!$G$54,D173&gt;plotting!$D$49,"na")</f>
        <v>0</v>
      </c>
      <c r="O173" s="11" t="str">
        <f>IF(AND(D173&gt;plotting!$C$40,D173&lt;=plotting!$D$40),plotting!$H$40,"na")</f>
        <v>na</v>
      </c>
      <c r="P173" t="str">
        <f>IF(AND(D173&gt;plotting!$C$40,D173&lt;=plotting!$D$40),plotting!$L$40,"na")</f>
        <v>na</v>
      </c>
      <c r="Q173" t="str">
        <f>IF(AND(D173&gt;plotting!$C$40,D173&lt;=plotting!$D$40),plotting!$J$43,"na")</f>
        <v>na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35">
      <c r="A174" s="11">
        <f>IF(plotting!$D$4&gt;0,plotting!$D$4,"na")</f>
        <v>5</v>
      </c>
      <c r="B174" s="11" t="str">
        <f>IF(plotting!$D$10&gt;0,plotting!$D$10,"na")</f>
        <v>idr4000_h24</v>
      </c>
      <c r="C174" s="11" t="str">
        <f>IF(plotting!$D$11&gt;0,plotting!$D$11,"na")</f>
        <v>t1</v>
      </c>
      <c r="D174" s="11">
        <v>86.5</v>
      </c>
      <c r="E174" s="11" t="str">
        <f>IF(plotting!$D$5&gt;0,plotting!$D$5,"na")</f>
        <v>M</v>
      </c>
      <c r="F174" s="11">
        <f>IF(plotting!$D$7&gt;0,plotting!$D$7,"na")</f>
        <v>180</v>
      </c>
      <c r="G174" s="11">
        <f>IF(plotting!$D$8&gt;0,plotting!$D$8,"na")</f>
        <v>74.599999999999994</v>
      </c>
      <c r="H174" s="11">
        <f>IF(AND(plotting!$D$6&gt;0,plotting!$D$12&gt;0),(plotting!$D$12-plotting!$D$6)/365,"na")</f>
        <v>23.183561643835617</v>
      </c>
      <c r="I174" s="11">
        <f>IF(plotting!$D$18&gt;0,plotting!$D$18,"na")</f>
        <v>18.8</v>
      </c>
      <c r="J174" s="11">
        <f>IF(plotting!$D$19&gt;0,plotting!$D$19,"na")</f>
        <v>66</v>
      </c>
      <c r="K174" s="11">
        <f>IF(plotting!$D$13&gt;0,plotting!$D$13*24,"na")</f>
        <v>9.4666666666666668</v>
      </c>
      <c r="L174" s="12" t="str" cm="1">
        <f t="array" ref="L174">_xlfn.IFS(D174&lt;plotting!$C$32+2.5,"na",AND(D174=plotting!$C$32+2.5,D174&lt;=plotting!$D$32),"sub_25.1",AND(D174=plotting!$C$32+3,D174&lt;=plotting!$D$32),"sub_25.2",AND(D174=plotting!$C$32+3.5,D174&lt;=plotting!$D$32),"sub_25.3",AND(D174=plotting!$C$32+4,D174&lt;=plotting!$D$32),"sub_25.4",AND(D174=plotting!$C$32+4.5,D174&lt;=plotting!$D$32),"sub_25.5",AND(D174=plotting!$C$32+5,D174&lt;plotting!$D$32),"sub_25.6",AND(D174&gt;=plotting!$D$32,D174&lt;plotting!$C$33+2.5),"na",AND(D174=plotting!$C$33+2.5,D174&lt;=plotting!$D$33),"sub_40.1",AND(D174=plotting!$C$33+3,D174&lt;=plotting!$D$33),"sub_40.2",AND(D174=plotting!$C$33+3.5,D174&lt;=plotting!$D$33),"sub_40.3",AND(D174=plotting!$C$33+4,D174&lt;=plotting!$D$33),"sub_40.4",AND(D174=plotting!$C$33+4.5,D174&lt;=plotting!$D$33),"sub_40.5",AND(D174=plotting!$C$33+5,D174&lt;plotting!$D$33),"sub_40.6",AND(D174&gt;=plotting!$D$33,D174&lt;plotting!$C$34+2.5),"na",AND(D174=plotting!$C$34+2.5,D174&lt;=plotting!$D$34),"new_40.1",AND(D174=plotting!$C$34+3,D174&lt;=plotting!$D$34),"new_40.2",AND(D174=plotting!$C$34+3.5,D174&lt;=plotting!$D$34),"new_40.3",AND(D174=plotting!$C$34+4,D174&lt;=plotting!$D$34),"new_40.4",AND(D174=plotting!$C$34+4.5,D174&lt;=plotting!$D$34),"new_40.5",AND(D174=plotting!$C$34+5,D174&lt;plotting!$D$34),"new_40.6",AND(D174&gt;=plotting!$D$34,D174&lt;=plotting!$C$40),"na",AND(D174=plotting!$C$40+0.5,D174&lt;=plotting!$D$40),"max.1",AND(D174=plotting!$C$40+1,D174&lt;=plotting!$D$40),"max.2",AND(D174=plotting!$C$40+1.5,D174&lt;=plotting!$D$40),"max.3",AND(D174=plotting!$C$40+2,D174&lt;=plotting!$D$40),"max.4",AND(D174=plotting!$C$40+2.5,D174&lt;=plotting!$D$40),"max.5",AND(D174=plotting!$C$40+3,D174&lt;=plotting!$D$40),"max.6",AND(D174=plotting!$C$40+3.5,D174&lt;=plotting!$D$40),"max.7",AND(D174=plotting!$C$40+4,D174&lt;=plotting!$D$40),"max.8",AND(D174=plotting!$C$40+4.5,D174&lt;=plotting!$D$40),"max.9",AND(D174=plotting!$C$40+5,D174&lt;=plotting!$D$40),"max.10",AND(D174=plotting!$C$40+5.5,D174&lt;=plotting!$D$40),"max.11",AND(D174=plotting!$C$40+6,D174&lt;=plotting!$D$40),"max.12",AND(D174=plotting!$C$40+6.5,D174&lt;=plotting!$D$40),"max.13",AND(D174=plotting!$C$40+7,D174&lt;=plotting!$D$40),"max.14",AND(D174=plotting!$C$40+7.5,D174&lt;=plotting!$D$40),"max.15",AND(D174=plotting!$C$40+8,D174&lt;=plotting!$D$40),"max.16",AND(D174=plotting!$C$40+8.5,D174&lt;=plotting!$D$40),"max.17",AND(D174=plotting!$C$40+9,D174&lt;=plotting!$D$40),"max.18",AND(D174=plotting!$C$40+9.5,D174&lt;=plotting!$D$40),"max.19",AND(D174=plotting!$C$40+10,D174&lt;=plotting!$D$40),"max.20",AND(D174=plotting!$C$40+10.5,D174&lt;=plotting!$D$40),"max.21",AND(D174=plotting!$C$40+11,D174&lt;=plotting!$D$40),"max.22",AND(D174=plotting!$C$40+11.5,D174&lt;=plotting!$D$40),"max.23",AND(D174=plotting!$C$40+12,D174&lt;=plotting!$D$40),"max.24",AND(D174=plotting!$C$40+12.5,D174&lt;=plotting!$D$40),"max.25",AND(D174=plotting!$C$40+13,D174&lt;=plotting!$D$40),"max.26",AND(D174=plotting!$C$40+13.5,D174&lt;=plotting!$D$40),"max.27",AND(D174=plotting!$C$40+14,D174&lt;=plotting!$D$40),"max.28",AND(D174=plotting!$C$40+14.5,D174&lt;=plotting!$D$40),"max.29",AND(D174=plotting!$C$40+15,D174&lt;=plotting!$D$40),"max.30",AND(D174&gt;plotting!$D$40,D174&lt;=plotting!$C$49),"na",AND(D174=plotting!$C$49+0.5,D174&lt;=plotting!$D$49),"per.1",AND(D174=plotting!$C$49+1,D174&lt;=plotting!$D$49),"per.2",AND(D174=plotting!$C$49+1.5,D174&lt;=plotting!$D$49),"per.3",AND(D174=plotting!$C$49+2,D174&lt;=plotting!$D$49),"per.4",AND(D174=plotting!$C$49+2.5,D174&lt;=plotting!$D$49),"per.5",AND(D174=plotting!$C$49+3,D174&lt;=plotting!$D$49),"per.6",AND(D174=plotting!$C$49+3.5,D174&lt;=plotting!$D$49),"per.7",AND(D174=plotting!$C$49+4,D174&lt;=plotting!$D$49),"per.8",AND(D174=plotting!$C$49+4.5,D174&lt;=plotting!$D$49),"per.9",AND(D174=plotting!$C$49+5,D174&lt;=plotting!$D$49),"per.10",AND(D174=plotting!$C$49+5.5,D174&lt;=plotting!$D$49),"per.11",AND(D174=plotting!$C$49+6,D174&lt;=plotting!$D$49),"per.12",AND(D174=plotting!$C$49+6.5,D174&lt;=plotting!$D$49),"per.13",AND(D174=plotting!$C$49+7,D174&lt;=plotting!$D$49),"per.14",AND(D174=plotting!$C$49+7.5,D174&lt;=plotting!$D$49),"per.15",AND(D174=plotting!$C$49+8,D174&lt;=plotting!$D$49),"per.16",AND(D174=plotting!$C$49+8.5,D174&lt;=plotting!$D$49),"per.17",AND(D174=plotting!$C$49+9,D174&lt;=plotting!$D$49),"per.18",AND(D174=plotting!$C$49+9.5,D174&lt;=plotting!$D$49),"per.19",AND(D174=plotting!$C$49+10,D174&lt;=plotting!$D$49),"per.20",AND(D174=plotting!$C$49+10.5,D174&lt;=plotting!$D$49),"per.21",AND(D174=plotting!$C$49+11,D174&lt;=plotting!$D$49),"per.22",AND(D174=plotting!$C$49+11.5,D174&lt;=plotting!$D$49),"per.23",AND(D174=plotting!$C$49+12,D174&lt;=plotting!$D$49),"per.24",AND(D174=plotting!$C$49+12.5,D174&lt;=plotting!$D$49),"per.25",AND(D174=plotting!$C$49+13,D174&lt;=plotting!$D$49),"per.26",AND(D174=plotting!$C$49+13.5,D174&lt;=plotting!$D$49),"per.27",AND(D174=plotting!$C$49+14,D174&lt;=plotting!$D$49),"per.28",AND(D174=plotting!$C$49+14.5,D174&lt;=plotting!$D$49),"per.29",AND(D174=plotting!$C$49+15,D174&lt;=plotting!$D$49),"per.30",D174&gt;plotting!$D$49,"na")</f>
        <v>na</v>
      </c>
      <c r="M174" s="11" t="str" cm="1">
        <f t="array" ref="M174">_xlfn.IFS(D174&lt;plotting!$C$32+2.5,"na",AND(D174&gt;=plotting!$C$32,D174&lt;plotting!$D$32),plotting!$F$32,AND(D174&gt;=plotting!$D$32,D174&lt;plotting!$C$33+2.5),"na",AND(D174&gt;=plotting!$C$33,D174&lt;plotting!$D$33),plotting!$F$33,AND(D174&gt;=plotting!$D$33,D174&lt;plotting!$C$34+2.5),"na",AND(D174&gt;=plotting!$C$34,D174&lt;plotting!$D$34),plotting!$F$34,AND(D174&gt;=plotting!$D$34,D174&lt;plotting!$I$40),"na",D174=plotting!$I$40,plotting!$J$40,AND(D174&gt;plotting!$I$40,D174&lt;plotting!$I$41,D174&lt;plotting!$D$40),"na",D174=plotting!$I$41,plotting!$J$41,AND(D174&gt;plotting!$I$41,D174&lt;plotting!$I$42,D174&lt;plotting!$D$40),"na",D174=plotting!$I$42,plotting!$J$42,AND(D174&gt;plotting!$I$42,D174&lt;=plotting!$D$40),"na",AND(D174&gt;plotting!$D$40,D174&lt;=plotting!$C$49),"na",AND(D174&gt;plotting!$C$49,D174&lt;=plotting!$D$49),plotting!$E$49,D174&gt;plotting!$D$49,"na")</f>
        <v>na</v>
      </c>
      <c r="N174" s="11" cm="1">
        <f t="array" ref="N174">_xlfn.IFS(D174&lt;plotting!$C$32+2.5,"na",AND(D174&gt;=plotting!$C$32,D174&lt;plotting!$D$32),plotting!$G$32,AND(D174&gt;=plotting!$D$32,D174&lt;plotting!$C$33+2.5),"na",AND(D174&gt;=plotting!$C$33,D174&lt;plotting!$D$33),plotting!$G$33,AND(D174&gt;=plotting!$D$33,D174&lt;plotting!$C$34+2.5),"na",AND(D174&gt;=plotting!$C$34,D174&lt;plotting!$D$34),plotting!$G$34,AND(D174&gt;=plotting!$D$34,D174&lt;=plotting!$C$40),"na",AND(D174&gt;plotting!$C$40,D174&lt;=plotting!$D$40),plotting!$K$40,AND(D174&gt;plotting!$D$40,D174&lt;=plotting!$C$49),"na",AND(D174&gt;plotting!$C$49,D174&lt;=plotting!$F$49),plotting!$G$49,AND(D174&gt;plotting!$F$49,D174&lt;=plotting!$F$50),plotting!$G$50,AND(D174&gt;plotting!$F$50,D174&lt;=plotting!$F$51),plotting!$G$51,AND(D174&gt;plotting!$F$51,D174&lt;=plotting!$F$52),plotting!$G$52,AND(D174&gt;plotting!$F$52,D174&lt;=plotting!$F$53),plotting!$G$53,AND(D174&gt;plotting!$F$53,D174&lt;=plotting!$D$49),plotting!$G$54,D174&gt;plotting!$D$49,"na")</f>
        <v>0</v>
      </c>
      <c r="O174" s="11" t="str">
        <f>IF(AND(D174&gt;plotting!$C$40,D174&lt;=plotting!$D$40),plotting!$H$40,"na")</f>
        <v>na</v>
      </c>
      <c r="P174" t="str">
        <f>IF(AND(D174&gt;plotting!$C$40,D174&lt;=plotting!$D$40),plotting!$L$40,"na")</f>
        <v>na</v>
      </c>
      <c r="Q174" t="str">
        <f>IF(AND(D174&gt;plotting!$C$40,D174&lt;=plotting!$D$40),plotting!$J$43,"na")</f>
        <v>na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35">
      <c r="A175" s="11">
        <f>IF(plotting!$D$4&gt;0,plotting!$D$4,"na")</f>
        <v>5</v>
      </c>
      <c r="B175" s="11" t="str">
        <f>IF(plotting!$D$10&gt;0,plotting!$D$10,"na")</f>
        <v>idr4000_h24</v>
      </c>
      <c r="C175" s="11" t="str">
        <f>IF(plotting!$D$11&gt;0,plotting!$D$11,"na")</f>
        <v>t1</v>
      </c>
      <c r="D175" s="11">
        <v>87</v>
      </c>
      <c r="E175" s="11" t="str">
        <f>IF(plotting!$D$5&gt;0,plotting!$D$5,"na")</f>
        <v>M</v>
      </c>
      <c r="F175" s="11">
        <f>IF(plotting!$D$7&gt;0,plotting!$D$7,"na")</f>
        <v>180</v>
      </c>
      <c r="G175" s="11">
        <f>IF(plotting!$D$8&gt;0,plotting!$D$8,"na")</f>
        <v>74.599999999999994</v>
      </c>
      <c r="H175" s="11">
        <f>IF(AND(plotting!$D$6&gt;0,plotting!$D$12&gt;0),(plotting!$D$12-plotting!$D$6)/365,"na")</f>
        <v>23.183561643835617</v>
      </c>
      <c r="I175" s="11">
        <f>IF(plotting!$D$18&gt;0,plotting!$D$18,"na")</f>
        <v>18.8</v>
      </c>
      <c r="J175" s="11">
        <f>IF(plotting!$D$19&gt;0,plotting!$D$19,"na")</f>
        <v>66</v>
      </c>
      <c r="K175" s="11">
        <f>IF(plotting!$D$13&gt;0,plotting!$D$13*24,"na")</f>
        <v>9.4666666666666668</v>
      </c>
      <c r="L175" s="12" t="str" cm="1">
        <f t="array" ref="L175">_xlfn.IFS(D175&lt;plotting!$C$32+2.5,"na",AND(D175=plotting!$C$32+2.5,D175&lt;=plotting!$D$32),"sub_25.1",AND(D175=plotting!$C$32+3,D175&lt;=plotting!$D$32),"sub_25.2",AND(D175=plotting!$C$32+3.5,D175&lt;=plotting!$D$32),"sub_25.3",AND(D175=plotting!$C$32+4,D175&lt;=plotting!$D$32),"sub_25.4",AND(D175=plotting!$C$32+4.5,D175&lt;=plotting!$D$32),"sub_25.5",AND(D175=plotting!$C$32+5,D175&lt;plotting!$D$32),"sub_25.6",AND(D175&gt;=plotting!$D$32,D175&lt;plotting!$C$33+2.5),"na",AND(D175=plotting!$C$33+2.5,D175&lt;=plotting!$D$33),"sub_40.1",AND(D175=plotting!$C$33+3,D175&lt;=plotting!$D$33),"sub_40.2",AND(D175=plotting!$C$33+3.5,D175&lt;=plotting!$D$33),"sub_40.3",AND(D175=plotting!$C$33+4,D175&lt;=plotting!$D$33),"sub_40.4",AND(D175=plotting!$C$33+4.5,D175&lt;=plotting!$D$33),"sub_40.5",AND(D175=plotting!$C$33+5,D175&lt;plotting!$D$33),"sub_40.6",AND(D175&gt;=plotting!$D$33,D175&lt;plotting!$C$34+2.5),"na",AND(D175=plotting!$C$34+2.5,D175&lt;=plotting!$D$34),"new_40.1",AND(D175=plotting!$C$34+3,D175&lt;=plotting!$D$34),"new_40.2",AND(D175=plotting!$C$34+3.5,D175&lt;=plotting!$D$34),"new_40.3",AND(D175=plotting!$C$34+4,D175&lt;=plotting!$D$34),"new_40.4",AND(D175=plotting!$C$34+4.5,D175&lt;=plotting!$D$34),"new_40.5",AND(D175=plotting!$C$34+5,D175&lt;plotting!$D$34),"new_40.6",AND(D175&gt;=plotting!$D$34,D175&lt;=plotting!$C$40),"na",AND(D175=plotting!$C$40+0.5,D175&lt;=plotting!$D$40),"max.1",AND(D175=plotting!$C$40+1,D175&lt;=plotting!$D$40),"max.2",AND(D175=plotting!$C$40+1.5,D175&lt;=plotting!$D$40),"max.3",AND(D175=plotting!$C$40+2,D175&lt;=plotting!$D$40),"max.4",AND(D175=plotting!$C$40+2.5,D175&lt;=plotting!$D$40),"max.5",AND(D175=plotting!$C$40+3,D175&lt;=plotting!$D$40),"max.6",AND(D175=plotting!$C$40+3.5,D175&lt;=plotting!$D$40),"max.7",AND(D175=plotting!$C$40+4,D175&lt;=plotting!$D$40),"max.8",AND(D175=plotting!$C$40+4.5,D175&lt;=plotting!$D$40),"max.9",AND(D175=plotting!$C$40+5,D175&lt;=plotting!$D$40),"max.10",AND(D175=plotting!$C$40+5.5,D175&lt;=plotting!$D$40),"max.11",AND(D175=plotting!$C$40+6,D175&lt;=plotting!$D$40),"max.12",AND(D175=plotting!$C$40+6.5,D175&lt;=plotting!$D$40),"max.13",AND(D175=plotting!$C$40+7,D175&lt;=plotting!$D$40),"max.14",AND(D175=plotting!$C$40+7.5,D175&lt;=plotting!$D$40),"max.15",AND(D175=plotting!$C$40+8,D175&lt;=plotting!$D$40),"max.16",AND(D175=plotting!$C$40+8.5,D175&lt;=plotting!$D$40),"max.17",AND(D175=plotting!$C$40+9,D175&lt;=plotting!$D$40),"max.18",AND(D175=plotting!$C$40+9.5,D175&lt;=plotting!$D$40),"max.19",AND(D175=plotting!$C$40+10,D175&lt;=plotting!$D$40),"max.20",AND(D175=plotting!$C$40+10.5,D175&lt;=plotting!$D$40),"max.21",AND(D175=plotting!$C$40+11,D175&lt;=plotting!$D$40),"max.22",AND(D175=plotting!$C$40+11.5,D175&lt;=plotting!$D$40),"max.23",AND(D175=plotting!$C$40+12,D175&lt;=plotting!$D$40),"max.24",AND(D175=plotting!$C$40+12.5,D175&lt;=plotting!$D$40),"max.25",AND(D175=plotting!$C$40+13,D175&lt;=plotting!$D$40),"max.26",AND(D175=plotting!$C$40+13.5,D175&lt;=plotting!$D$40),"max.27",AND(D175=plotting!$C$40+14,D175&lt;=plotting!$D$40),"max.28",AND(D175=plotting!$C$40+14.5,D175&lt;=plotting!$D$40),"max.29",AND(D175=plotting!$C$40+15,D175&lt;=plotting!$D$40),"max.30",AND(D175&gt;plotting!$D$40,D175&lt;=plotting!$C$49),"na",AND(D175=plotting!$C$49+0.5,D175&lt;=plotting!$D$49),"per.1",AND(D175=plotting!$C$49+1,D175&lt;=plotting!$D$49),"per.2",AND(D175=plotting!$C$49+1.5,D175&lt;=plotting!$D$49),"per.3",AND(D175=plotting!$C$49+2,D175&lt;=plotting!$D$49),"per.4",AND(D175=plotting!$C$49+2.5,D175&lt;=plotting!$D$49),"per.5",AND(D175=plotting!$C$49+3,D175&lt;=plotting!$D$49),"per.6",AND(D175=plotting!$C$49+3.5,D175&lt;=plotting!$D$49),"per.7",AND(D175=plotting!$C$49+4,D175&lt;=plotting!$D$49),"per.8",AND(D175=plotting!$C$49+4.5,D175&lt;=plotting!$D$49),"per.9",AND(D175=plotting!$C$49+5,D175&lt;=plotting!$D$49),"per.10",AND(D175=plotting!$C$49+5.5,D175&lt;=plotting!$D$49),"per.11",AND(D175=plotting!$C$49+6,D175&lt;=plotting!$D$49),"per.12",AND(D175=plotting!$C$49+6.5,D175&lt;=plotting!$D$49),"per.13",AND(D175=plotting!$C$49+7,D175&lt;=plotting!$D$49),"per.14",AND(D175=plotting!$C$49+7.5,D175&lt;=plotting!$D$49),"per.15",AND(D175=plotting!$C$49+8,D175&lt;=plotting!$D$49),"per.16",AND(D175=plotting!$C$49+8.5,D175&lt;=plotting!$D$49),"per.17",AND(D175=plotting!$C$49+9,D175&lt;=plotting!$D$49),"per.18",AND(D175=plotting!$C$49+9.5,D175&lt;=plotting!$D$49),"per.19",AND(D175=plotting!$C$49+10,D175&lt;=plotting!$D$49),"per.20",AND(D175=plotting!$C$49+10.5,D175&lt;=plotting!$D$49),"per.21",AND(D175=plotting!$C$49+11,D175&lt;=plotting!$D$49),"per.22",AND(D175=plotting!$C$49+11.5,D175&lt;=plotting!$D$49),"per.23",AND(D175=plotting!$C$49+12,D175&lt;=plotting!$D$49),"per.24",AND(D175=plotting!$C$49+12.5,D175&lt;=plotting!$D$49),"per.25",AND(D175=plotting!$C$49+13,D175&lt;=plotting!$D$49),"per.26",AND(D175=plotting!$C$49+13.5,D175&lt;=plotting!$D$49),"per.27",AND(D175=plotting!$C$49+14,D175&lt;=plotting!$D$49),"per.28",AND(D175=plotting!$C$49+14.5,D175&lt;=plotting!$D$49),"per.29",AND(D175=plotting!$C$49+15,D175&lt;=plotting!$D$49),"per.30",D175&gt;plotting!$D$49,"na")</f>
        <v>na</v>
      </c>
      <c r="M175" s="11" t="str" cm="1">
        <f t="array" ref="M175">_xlfn.IFS(D175&lt;plotting!$C$32+2.5,"na",AND(D175&gt;=plotting!$C$32,D175&lt;plotting!$D$32),plotting!$F$32,AND(D175&gt;=plotting!$D$32,D175&lt;plotting!$C$33+2.5),"na",AND(D175&gt;=plotting!$C$33,D175&lt;plotting!$D$33),plotting!$F$33,AND(D175&gt;=plotting!$D$33,D175&lt;plotting!$C$34+2.5),"na",AND(D175&gt;=plotting!$C$34,D175&lt;plotting!$D$34),plotting!$F$34,AND(D175&gt;=plotting!$D$34,D175&lt;plotting!$I$40),"na",D175=plotting!$I$40,plotting!$J$40,AND(D175&gt;plotting!$I$40,D175&lt;plotting!$I$41,D175&lt;plotting!$D$40),"na",D175=plotting!$I$41,plotting!$J$41,AND(D175&gt;plotting!$I$41,D175&lt;plotting!$I$42,D175&lt;plotting!$D$40),"na",D175=plotting!$I$42,plotting!$J$42,AND(D175&gt;plotting!$I$42,D175&lt;=plotting!$D$40),"na",AND(D175&gt;plotting!$D$40,D175&lt;=plotting!$C$49),"na",AND(D175&gt;plotting!$C$49,D175&lt;=plotting!$D$49),plotting!$E$49,D175&gt;plotting!$D$49,"na")</f>
        <v>na</v>
      </c>
      <c r="N175" s="11" cm="1">
        <f t="array" ref="N175">_xlfn.IFS(D175&lt;plotting!$C$32+2.5,"na",AND(D175&gt;=plotting!$C$32,D175&lt;plotting!$D$32),plotting!$G$32,AND(D175&gt;=plotting!$D$32,D175&lt;plotting!$C$33+2.5),"na",AND(D175&gt;=plotting!$C$33,D175&lt;plotting!$D$33),plotting!$G$33,AND(D175&gt;=plotting!$D$33,D175&lt;plotting!$C$34+2.5),"na",AND(D175&gt;=plotting!$C$34,D175&lt;plotting!$D$34),plotting!$G$34,AND(D175&gt;=plotting!$D$34,D175&lt;=plotting!$C$40),"na",AND(D175&gt;plotting!$C$40,D175&lt;=plotting!$D$40),plotting!$K$40,AND(D175&gt;plotting!$D$40,D175&lt;=plotting!$C$49),"na",AND(D175&gt;plotting!$C$49,D175&lt;=plotting!$F$49),plotting!$G$49,AND(D175&gt;plotting!$F$49,D175&lt;=plotting!$F$50),plotting!$G$50,AND(D175&gt;plotting!$F$50,D175&lt;=plotting!$F$51),plotting!$G$51,AND(D175&gt;plotting!$F$51,D175&lt;=plotting!$F$52),plotting!$G$52,AND(D175&gt;plotting!$F$52,D175&lt;=plotting!$F$53),plotting!$G$53,AND(D175&gt;plotting!$F$53,D175&lt;=plotting!$D$49),plotting!$G$54,D175&gt;plotting!$D$49,"na")</f>
        <v>0</v>
      </c>
      <c r="O175" s="11" t="str">
        <f>IF(AND(D175&gt;plotting!$C$40,D175&lt;=plotting!$D$40),plotting!$H$40,"na")</f>
        <v>na</v>
      </c>
      <c r="P175" t="str">
        <f>IF(AND(D175&gt;plotting!$C$40,D175&lt;=plotting!$D$40),plotting!$L$40,"na")</f>
        <v>na</v>
      </c>
      <c r="Q175" t="str">
        <f>IF(AND(D175&gt;plotting!$C$40,D175&lt;=plotting!$D$40),plotting!$J$43,"na")</f>
        <v>na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35">
      <c r="A176" s="11">
        <f>IF(plotting!$D$4&gt;0,plotting!$D$4,"na")</f>
        <v>5</v>
      </c>
      <c r="B176" s="11" t="str">
        <f>IF(plotting!$D$10&gt;0,plotting!$D$10,"na")</f>
        <v>idr4000_h24</v>
      </c>
      <c r="C176" s="11" t="str">
        <f>IF(plotting!$D$11&gt;0,plotting!$D$11,"na")</f>
        <v>t1</v>
      </c>
      <c r="D176" s="11">
        <v>87.5</v>
      </c>
      <c r="E176" s="11" t="str">
        <f>IF(plotting!$D$5&gt;0,plotting!$D$5,"na")</f>
        <v>M</v>
      </c>
      <c r="F176" s="11">
        <f>IF(plotting!$D$7&gt;0,plotting!$D$7,"na")</f>
        <v>180</v>
      </c>
      <c r="G176" s="11">
        <f>IF(plotting!$D$8&gt;0,plotting!$D$8,"na")</f>
        <v>74.599999999999994</v>
      </c>
      <c r="H176" s="11">
        <f>IF(AND(plotting!$D$6&gt;0,plotting!$D$12&gt;0),(plotting!$D$12-plotting!$D$6)/365,"na")</f>
        <v>23.183561643835617</v>
      </c>
      <c r="I176" s="11">
        <f>IF(plotting!$D$18&gt;0,plotting!$D$18,"na")</f>
        <v>18.8</v>
      </c>
      <c r="J176" s="11">
        <f>IF(plotting!$D$19&gt;0,plotting!$D$19,"na")</f>
        <v>66</v>
      </c>
      <c r="K176" s="11">
        <f>IF(plotting!$D$13&gt;0,plotting!$D$13*24,"na")</f>
        <v>9.4666666666666668</v>
      </c>
      <c r="L176" s="12" t="str" cm="1">
        <f t="array" ref="L176">_xlfn.IFS(D176&lt;plotting!$C$32+2.5,"na",AND(D176=plotting!$C$32+2.5,D176&lt;=plotting!$D$32),"sub_25.1",AND(D176=plotting!$C$32+3,D176&lt;=plotting!$D$32),"sub_25.2",AND(D176=plotting!$C$32+3.5,D176&lt;=plotting!$D$32),"sub_25.3",AND(D176=plotting!$C$32+4,D176&lt;=plotting!$D$32),"sub_25.4",AND(D176=plotting!$C$32+4.5,D176&lt;=plotting!$D$32),"sub_25.5",AND(D176=plotting!$C$32+5,D176&lt;plotting!$D$32),"sub_25.6",AND(D176&gt;=plotting!$D$32,D176&lt;plotting!$C$33+2.5),"na",AND(D176=plotting!$C$33+2.5,D176&lt;=plotting!$D$33),"sub_40.1",AND(D176=plotting!$C$33+3,D176&lt;=plotting!$D$33),"sub_40.2",AND(D176=plotting!$C$33+3.5,D176&lt;=plotting!$D$33),"sub_40.3",AND(D176=plotting!$C$33+4,D176&lt;=plotting!$D$33),"sub_40.4",AND(D176=plotting!$C$33+4.5,D176&lt;=plotting!$D$33),"sub_40.5",AND(D176=plotting!$C$33+5,D176&lt;plotting!$D$33),"sub_40.6",AND(D176&gt;=plotting!$D$33,D176&lt;plotting!$C$34+2.5),"na",AND(D176=plotting!$C$34+2.5,D176&lt;=plotting!$D$34),"new_40.1",AND(D176=plotting!$C$34+3,D176&lt;=plotting!$D$34),"new_40.2",AND(D176=plotting!$C$34+3.5,D176&lt;=plotting!$D$34),"new_40.3",AND(D176=plotting!$C$34+4,D176&lt;=plotting!$D$34),"new_40.4",AND(D176=plotting!$C$34+4.5,D176&lt;=plotting!$D$34),"new_40.5",AND(D176=plotting!$C$34+5,D176&lt;plotting!$D$34),"new_40.6",AND(D176&gt;=plotting!$D$34,D176&lt;=plotting!$C$40),"na",AND(D176=plotting!$C$40+0.5,D176&lt;=plotting!$D$40),"max.1",AND(D176=plotting!$C$40+1,D176&lt;=plotting!$D$40),"max.2",AND(D176=plotting!$C$40+1.5,D176&lt;=plotting!$D$40),"max.3",AND(D176=plotting!$C$40+2,D176&lt;=plotting!$D$40),"max.4",AND(D176=plotting!$C$40+2.5,D176&lt;=plotting!$D$40),"max.5",AND(D176=plotting!$C$40+3,D176&lt;=plotting!$D$40),"max.6",AND(D176=plotting!$C$40+3.5,D176&lt;=plotting!$D$40),"max.7",AND(D176=plotting!$C$40+4,D176&lt;=plotting!$D$40),"max.8",AND(D176=plotting!$C$40+4.5,D176&lt;=plotting!$D$40),"max.9",AND(D176=plotting!$C$40+5,D176&lt;=plotting!$D$40),"max.10",AND(D176=plotting!$C$40+5.5,D176&lt;=plotting!$D$40),"max.11",AND(D176=plotting!$C$40+6,D176&lt;=plotting!$D$40),"max.12",AND(D176=plotting!$C$40+6.5,D176&lt;=plotting!$D$40),"max.13",AND(D176=plotting!$C$40+7,D176&lt;=plotting!$D$40),"max.14",AND(D176=plotting!$C$40+7.5,D176&lt;=plotting!$D$40),"max.15",AND(D176=plotting!$C$40+8,D176&lt;=plotting!$D$40),"max.16",AND(D176=plotting!$C$40+8.5,D176&lt;=plotting!$D$40),"max.17",AND(D176=plotting!$C$40+9,D176&lt;=plotting!$D$40),"max.18",AND(D176=plotting!$C$40+9.5,D176&lt;=plotting!$D$40),"max.19",AND(D176=plotting!$C$40+10,D176&lt;=plotting!$D$40),"max.20",AND(D176=plotting!$C$40+10.5,D176&lt;=plotting!$D$40),"max.21",AND(D176=plotting!$C$40+11,D176&lt;=plotting!$D$40),"max.22",AND(D176=plotting!$C$40+11.5,D176&lt;=plotting!$D$40),"max.23",AND(D176=plotting!$C$40+12,D176&lt;=plotting!$D$40),"max.24",AND(D176=plotting!$C$40+12.5,D176&lt;=plotting!$D$40),"max.25",AND(D176=plotting!$C$40+13,D176&lt;=plotting!$D$40),"max.26",AND(D176=plotting!$C$40+13.5,D176&lt;=plotting!$D$40),"max.27",AND(D176=plotting!$C$40+14,D176&lt;=plotting!$D$40),"max.28",AND(D176=plotting!$C$40+14.5,D176&lt;=plotting!$D$40),"max.29",AND(D176=plotting!$C$40+15,D176&lt;=plotting!$D$40),"max.30",AND(D176&gt;plotting!$D$40,D176&lt;=plotting!$C$49),"na",AND(D176=plotting!$C$49+0.5,D176&lt;=plotting!$D$49),"per.1",AND(D176=plotting!$C$49+1,D176&lt;=plotting!$D$49),"per.2",AND(D176=plotting!$C$49+1.5,D176&lt;=plotting!$D$49),"per.3",AND(D176=plotting!$C$49+2,D176&lt;=plotting!$D$49),"per.4",AND(D176=plotting!$C$49+2.5,D176&lt;=plotting!$D$49),"per.5",AND(D176=plotting!$C$49+3,D176&lt;=plotting!$D$49),"per.6",AND(D176=plotting!$C$49+3.5,D176&lt;=plotting!$D$49),"per.7",AND(D176=plotting!$C$49+4,D176&lt;=plotting!$D$49),"per.8",AND(D176=plotting!$C$49+4.5,D176&lt;=plotting!$D$49),"per.9",AND(D176=plotting!$C$49+5,D176&lt;=plotting!$D$49),"per.10",AND(D176=plotting!$C$49+5.5,D176&lt;=plotting!$D$49),"per.11",AND(D176=plotting!$C$49+6,D176&lt;=plotting!$D$49),"per.12",AND(D176=plotting!$C$49+6.5,D176&lt;=plotting!$D$49),"per.13",AND(D176=plotting!$C$49+7,D176&lt;=plotting!$D$49),"per.14",AND(D176=plotting!$C$49+7.5,D176&lt;=plotting!$D$49),"per.15",AND(D176=plotting!$C$49+8,D176&lt;=plotting!$D$49),"per.16",AND(D176=plotting!$C$49+8.5,D176&lt;=plotting!$D$49),"per.17",AND(D176=plotting!$C$49+9,D176&lt;=plotting!$D$49),"per.18",AND(D176=plotting!$C$49+9.5,D176&lt;=plotting!$D$49),"per.19",AND(D176=plotting!$C$49+10,D176&lt;=plotting!$D$49),"per.20",AND(D176=plotting!$C$49+10.5,D176&lt;=plotting!$D$49),"per.21",AND(D176=plotting!$C$49+11,D176&lt;=plotting!$D$49),"per.22",AND(D176=plotting!$C$49+11.5,D176&lt;=plotting!$D$49),"per.23",AND(D176=plotting!$C$49+12,D176&lt;=plotting!$D$49),"per.24",AND(D176=plotting!$C$49+12.5,D176&lt;=plotting!$D$49),"per.25",AND(D176=plotting!$C$49+13,D176&lt;=plotting!$D$49),"per.26",AND(D176=plotting!$C$49+13.5,D176&lt;=plotting!$D$49),"per.27",AND(D176=plotting!$C$49+14,D176&lt;=plotting!$D$49),"per.28",AND(D176=plotting!$C$49+14.5,D176&lt;=plotting!$D$49),"per.29",AND(D176=plotting!$C$49+15,D176&lt;=plotting!$D$49),"per.30",D176&gt;plotting!$D$49,"na")</f>
        <v>na</v>
      </c>
      <c r="M176" s="11" t="str" cm="1">
        <f t="array" ref="M176">_xlfn.IFS(D176&lt;plotting!$C$32+2.5,"na",AND(D176&gt;=plotting!$C$32,D176&lt;plotting!$D$32),plotting!$F$32,AND(D176&gt;=plotting!$D$32,D176&lt;plotting!$C$33+2.5),"na",AND(D176&gt;=plotting!$C$33,D176&lt;plotting!$D$33),plotting!$F$33,AND(D176&gt;=plotting!$D$33,D176&lt;plotting!$C$34+2.5),"na",AND(D176&gt;=plotting!$C$34,D176&lt;plotting!$D$34),plotting!$F$34,AND(D176&gt;=plotting!$D$34,D176&lt;plotting!$I$40),"na",D176=plotting!$I$40,plotting!$J$40,AND(D176&gt;plotting!$I$40,D176&lt;plotting!$I$41,D176&lt;plotting!$D$40),"na",D176=plotting!$I$41,plotting!$J$41,AND(D176&gt;plotting!$I$41,D176&lt;plotting!$I$42,D176&lt;plotting!$D$40),"na",D176=plotting!$I$42,plotting!$J$42,AND(D176&gt;plotting!$I$42,D176&lt;=plotting!$D$40),"na",AND(D176&gt;plotting!$D$40,D176&lt;=plotting!$C$49),"na",AND(D176&gt;plotting!$C$49,D176&lt;=plotting!$D$49),plotting!$E$49,D176&gt;plotting!$D$49,"na")</f>
        <v>na</v>
      </c>
      <c r="N176" s="11" cm="1">
        <f t="array" ref="N176">_xlfn.IFS(D176&lt;plotting!$C$32+2.5,"na",AND(D176&gt;=plotting!$C$32,D176&lt;plotting!$D$32),plotting!$G$32,AND(D176&gt;=plotting!$D$32,D176&lt;plotting!$C$33+2.5),"na",AND(D176&gt;=plotting!$C$33,D176&lt;plotting!$D$33),plotting!$G$33,AND(D176&gt;=plotting!$D$33,D176&lt;plotting!$C$34+2.5),"na",AND(D176&gt;=plotting!$C$34,D176&lt;plotting!$D$34),plotting!$G$34,AND(D176&gt;=plotting!$D$34,D176&lt;=plotting!$C$40),"na",AND(D176&gt;plotting!$C$40,D176&lt;=plotting!$D$40),plotting!$K$40,AND(D176&gt;plotting!$D$40,D176&lt;=plotting!$C$49),"na",AND(D176&gt;plotting!$C$49,D176&lt;=plotting!$F$49),plotting!$G$49,AND(D176&gt;plotting!$F$49,D176&lt;=plotting!$F$50),plotting!$G$50,AND(D176&gt;plotting!$F$50,D176&lt;=plotting!$F$51),plotting!$G$51,AND(D176&gt;plotting!$F$51,D176&lt;=plotting!$F$52),plotting!$G$52,AND(D176&gt;plotting!$F$52,D176&lt;=plotting!$F$53),plotting!$G$53,AND(D176&gt;plotting!$F$53,D176&lt;=plotting!$D$49),plotting!$G$54,D176&gt;plotting!$D$49,"na")</f>
        <v>0</v>
      </c>
      <c r="O176" s="11" t="str">
        <f>IF(AND(D176&gt;plotting!$C$40,D176&lt;=plotting!$D$40),plotting!$H$40,"na")</f>
        <v>na</v>
      </c>
      <c r="P176" t="str">
        <f>IF(AND(D176&gt;plotting!$C$40,D176&lt;=plotting!$D$40),plotting!$L$40,"na")</f>
        <v>na</v>
      </c>
      <c r="Q176" t="str">
        <f>IF(AND(D176&gt;plotting!$C$40,D176&lt;=plotting!$D$40),plotting!$J$43,"na")</f>
        <v>na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35">
      <c r="A177" s="11">
        <f>IF(plotting!$D$4&gt;0,plotting!$D$4,"na")</f>
        <v>5</v>
      </c>
      <c r="B177" s="11" t="str">
        <f>IF(plotting!$D$10&gt;0,plotting!$D$10,"na")</f>
        <v>idr4000_h24</v>
      </c>
      <c r="C177" s="11" t="str">
        <f>IF(plotting!$D$11&gt;0,plotting!$D$11,"na")</f>
        <v>t1</v>
      </c>
      <c r="D177" s="11">
        <v>88</v>
      </c>
      <c r="E177" s="11" t="str">
        <f>IF(plotting!$D$5&gt;0,plotting!$D$5,"na")</f>
        <v>M</v>
      </c>
      <c r="F177" s="11">
        <f>IF(plotting!$D$7&gt;0,plotting!$D$7,"na")</f>
        <v>180</v>
      </c>
      <c r="G177" s="11">
        <f>IF(plotting!$D$8&gt;0,plotting!$D$8,"na")</f>
        <v>74.599999999999994</v>
      </c>
      <c r="H177" s="11">
        <f>IF(AND(plotting!$D$6&gt;0,plotting!$D$12&gt;0),(plotting!$D$12-plotting!$D$6)/365,"na")</f>
        <v>23.183561643835617</v>
      </c>
      <c r="I177" s="11">
        <f>IF(plotting!$D$18&gt;0,plotting!$D$18,"na")</f>
        <v>18.8</v>
      </c>
      <c r="J177" s="11">
        <f>IF(plotting!$D$19&gt;0,plotting!$D$19,"na")</f>
        <v>66</v>
      </c>
      <c r="K177" s="11">
        <f>IF(plotting!$D$13&gt;0,plotting!$D$13*24,"na")</f>
        <v>9.4666666666666668</v>
      </c>
      <c r="L177" s="12" t="str" cm="1">
        <f t="array" ref="L177">_xlfn.IFS(D177&lt;plotting!$C$32+2.5,"na",AND(D177=plotting!$C$32+2.5,D177&lt;=plotting!$D$32),"sub_25.1",AND(D177=plotting!$C$32+3,D177&lt;=plotting!$D$32),"sub_25.2",AND(D177=plotting!$C$32+3.5,D177&lt;=plotting!$D$32),"sub_25.3",AND(D177=plotting!$C$32+4,D177&lt;=plotting!$D$32),"sub_25.4",AND(D177=plotting!$C$32+4.5,D177&lt;=plotting!$D$32),"sub_25.5",AND(D177=plotting!$C$32+5,D177&lt;plotting!$D$32),"sub_25.6",AND(D177&gt;=plotting!$D$32,D177&lt;plotting!$C$33+2.5),"na",AND(D177=plotting!$C$33+2.5,D177&lt;=plotting!$D$33),"sub_40.1",AND(D177=plotting!$C$33+3,D177&lt;=plotting!$D$33),"sub_40.2",AND(D177=plotting!$C$33+3.5,D177&lt;=plotting!$D$33),"sub_40.3",AND(D177=plotting!$C$33+4,D177&lt;=plotting!$D$33),"sub_40.4",AND(D177=plotting!$C$33+4.5,D177&lt;=plotting!$D$33),"sub_40.5",AND(D177=plotting!$C$33+5,D177&lt;plotting!$D$33),"sub_40.6",AND(D177&gt;=plotting!$D$33,D177&lt;plotting!$C$34+2.5),"na",AND(D177=plotting!$C$34+2.5,D177&lt;=plotting!$D$34),"new_40.1",AND(D177=plotting!$C$34+3,D177&lt;=plotting!$D$34),"new_40.2",AND(D177=plotting!$C$34+3.5,D177&lt;=plotting!$D$34),"new_40.3",AND(D177=plotting!$C$34+4,D177&lt;=plotting!$D$34),"new_40.4",AND(D177=plotting!$C$34+4.5,D177&lt;=plotting!$D$34),"new_40.5",AND(D177=plotting!$C$34+5,D177&lt;plotting!$D$34),"new_40.6",AND(D177&gt;=plotting!$D$34,D177&lt;=plotting!$C$40),"na",AND(D177=plotting!$C$40+0.5,D177&lt;=plotting!$D$40),"max.1",AND(D177=plotting!$C$40+1,D177&lt;=plotting!$D$40),"max.2",AND(D177=plotting!$C$40+1.5,D177&lt;=plotting!$D$40),"max.3",AND(D177=plotting!$C$40+2,D177&lt;=plotting!$D$40),"max.4",AND(D177=plotting!$C$40+2.5,D177&lt;=plotting!$D$40),"max.5",AND(D177=plotting!$C$40+3,D177&lt;=plotting!$D$40),"max.6",AND(D177=plotting!$C$40+3.5,D177&lt;=plotting!$D$40),"max.7",AND(D177=plotting!$C$40+4,D177&lt;=plotting!$D$40),"max.8",AND(D177=plotting!$C$40+4.5,D177&lt;=plotting!$D$40),"max.9",AND(D177=plotting!$C$40+5,D177&lt;=plotting!$D$40),"max.10",AND(D177=plotting!$C$40+5.5,D177&lt;=plotting!$D$40),"max.11",AND(D177=plotting!$C$40+6,D177&lt;=plotting!$D$40),"max.12",AND(D177=plotting!$C$40+6.5,D177&lt;=plotting!$D$40),"max.13",AND(D177=plotting!$C$40+7,D177&lt;=plotting!$D$40),"max.14",AND(D177=plotting!$C$40+7.5,D177&lt;=plotting!$D$40),"max.15",AND(D177=plotting!$C$40+8,D177&lt;=plotting!$D$40),"max.16",AND(D177=plotting!$C$40+8.5,D177&lt;=plotting!$D$40),"max.17",AND(D177=plotting!$C$40+9,D177&lt;=plotting!$D$40),"max.18",AND(D177=plotting!$C$40+9.5,D177&lt;=plotting!$D$40),"max.19",AND(D177=plotting!$C$40+10,D177&lt;=plotting!$D$40),"max.20",AND(D177=plotting!$C$40+10.5,D177&lt;=plotting!$D$40),"max.21",AND(D177=plotting!$C$40+11,D177&lt;=plotting!$D$40),"max.22",AND(D177=plotting!$C$40+11.5,D177&lt;=plotting!$D$40),"max.23",AND(D177=plotting!$C$40+12,D177&lt;=plotting!$D$40),"max.24",AND(D177=plotting!$C$40+12.5,D177&lt;=plotting!$D$40),"max.25",AND(D177=plotting!$C$40+13,D177&lt;=plotting!$D$40),"max.26",AND(D177=plotting!$C$40+13.5,D177&lt;=plotting!$D$40),"max.27",AND(D177=plotting!$C$40+14,D177&lt;=plotting!$D$40),"max.28",AND(D177=plotting!$C$40+14.5,D177&lt;=plotting!$D$40),"max.29",AND(D177=plotting!$C$40+15,D177&lt;=plotting!$D$40),"max.30",AND(D177&gt;plotting!$D$40,D177&lt;=plotting!$C$49),"na",AND(D177=plotting!$C$49+0.5,D177&lt;=plotting!$D$49),"per.1",AND(D177=plotting!$C$49+1,D177&lt;=plotting!$D$49),"per.2",AND(D177=plotting!$C$49+1.5,D177&lt;=plotting!$D$49),"per.3",AND(D177=plotting!$C$49+2,D177&lt;=plotting!$D$49),"per.4",AND(D177=plotting!$C$49+2.5,D177&lt;=plotting!$D$49),"per.5",AND(D177=plotting!$C$49+3,D177&lt;=plotting!$D$49),"per.6",AND(D177=plotting!$C$49+3.5,D177&lt;=plotting!$D$49),"per.7",AND(D177=plotting!$C$49+4,D177&lt;=plotting!$D$49),"per.8",AND(D177=plotting!$C$49+4.5,D177&lt;=plotting!$D$49),"per.9",AND(D177=plotting!$C$49+5,D177&lt;=plotting!$D$49),"per.10",AND(D177=plotting!$C$49+5.5,D177&lt;=plotting!$D$49),"per.11",AND(D177=plotting!$C$49+6,D177&lt;=plotting!$D$49),"per.12",AND(D177=plotting!$C$49+6.5,D177&lt;=plotting!$D$49),"per.13",AND(D177=plotting!$C$49+7,D177&lt;=plotting!$D$49),"per.14",AND(D177=plotting!$C$49+7.5,D177&lt;=plotting!$D$49),"per.15",AND(D177=plotting!$C$49+8,D177&lt;=plotting!$D$49),"per.16",AND(D177=plotting!$C$49+8.5,D177&lt;=plotting!$D$49),"per.17",AND(D177=plotting!$C$49+9,D177&lt;=plotting!$D$49),"per.18",AND(D177=plotting!$C$49+9.5,D177&lt;=plotting!$D$49),"per.19",AND(D177=plotting!$C$49+10,D177&lt;=plotting!$D$49),"per.20",AND(D177=plotting!$C$49+10.5,D177&lt;=plotting!$D$49),"per.21",AND(D177=plotting!$C$49+11,D177&lt;=plotting!$D$49),"per.22",AND(D177=plotting!$C$49+11.5,D177&lt;=plotting!$D$49),"per.23",AND(D177=plotting!$C$49+12,D177&lt;=plotting!$D$49),"per.24",AND(D177=plotting!$C$49+12.5,D177&lt;=plotting!$D$49),"per.25",AND(D177=plotting!$C$49+13,D177&lt;=plotting!$D$49),"per.26",AND(D177=plotting!$C$49+13.5,D177&lt;=plotting!$D$49),"per.27",AND(D177=plotting!$C$49+14,D177&lt;=plotting!$D$49),"per.28",AND(D177=plotting!$C$49+14.5,D177&lt;=plotting!$D$49),"per.29",AND(D177=plotting!$C$49+15,D177&lt;=plotting!$D$49),"per.30",D177&gt;plotting!$D$49,"na")</f>
        <v>na</v>
      </c>
      <c r="M177" s="11" t="str" cm="1">
        <f t="array" ref="M177">_xlfn.IFS(D177&lt;plotting!$C$32+2.5,"na",AND(D177&gt;=plotting!$C$32,D177&lt;plotting!$D$32),plotting!$F$32,AND(D177&gt;=plotting!$D$32,D177&lt;plotting!$C$33+2.5),"na",AND(D177&gt;=plotting!$C$33,D177&lt;plotting!$D$33),plotting!$F$33,AND(D177&gt;=plotting!$D$33,D177&lt;plotting!$C$34+2.5),"na",AND(D177&gt;=plotting!$C$34,D177&lt;plotting!$D$34),plotting!$F$34,AND(D177&gt;=plotting!$D$34,D177&lt;plotting!$I$40),"na",D177=plotting!$I$40,plotting!$J$40,AND(D177&gt;plotting!$I$40,D177&lt;plotting!$I$41,D177&lt;plotting!$D$40),"na",D177=plotting!$I$41,plotting!$J$41,AND(D177&gt;plotting!$I$41,D177&lt;plotting!$I$42,D177&lt;plotting!$D$40),"na",D177=plotting!$I$42,plotting!$J$42,AND(D177&gt;plotting!$I$42,D177&lt;=plotting!$D$40),"na",AND(D177&gt;plotting!$D$40,D177&lt;=plotting!$C$49),"na",AND(D177&gt;plotting!$C$49,D177&lt;=plotting!$D$49),plotting!$E$49,D177&gt;plotting!$D$49,"na")</f>
        <v>na</v>
      </c>
      <c r="N177" s="11" cm="1">
        <f t="array" ref="N177">_xlfn.IFS(D177&lt;plotting!$C$32+2.5,"na",AND(D177&gt;=plotting!$C$32,D177&lt;plotting!$D$32),plotting!$G$32,AND(D177&gt;=plotting!$D$32,D177&lt;plotting!$C$33+2.5),"na",AND(D177&gt;=plotting!$C$33,D177&lt;plotting!$D$33),plotting!$G$33,AND(D177&gt;=plotting!$D$33,D177&lt;plotting!$C$34+2.5),"na",AND(D177&gt;=plotting!$C$34,D177&lt;plotting!$D$34),plotting!$G$34,AND(D177&gt;=plotting!$D$34,D177&lt;=plotting!$C$40),"na",AND(D177&gt;plotting!$C$40,D177&lt;=plotting!$D$40),plotting!$K$40,AND(D177&gt;plotting!$D$40,D177&lt;=plotting!$C$49),"na",AND(D177&gt;plotting!$C$49,D177&lt;=plotting!$F$49),plotting!$G$49,AND(D177&gt;plotting!$F$49,D177&lt;=plotting!$F$50),plotting!$G$50,AND(D177&gt;plotting!$F$50,D177&lt;=plotting!$F$51),plotting!$G$51,AND(D177&gt;plotting!$F$51,D177&lt;=plotting!$F$52),plotting!$G$52,AND(D177&gt;plotting!$F$52,D177&lt;=plotting!$F$53),plotting!$G$53,AND(D177&gt;plotting!$F$53,D177&lt;=plotting!$D$49),plotting!$G$54,D177&gt;plotting!$D$49,"na")</f>
        <v>0</v>
      </c>
      <c r="O177" s="11" t="str">
        <f>IF(AND(D177&gt;plotting!$C$40,D177&lt;=plotting!$D$40),plotting!$H$40,"na")</f>
        <v>na</v>
      </c>
      <c r="P177" t="str">
        <f>IF(AND(D177&gt;plotting!$C$40,D177&lt;=plotting!$D$40),plotting!$L$40,"na")</f>
        <v>na</v>
      </c>
      <c r="Q177" t="str">
        <f>IF(AND(D177&gt;plotting!$C$40,D177&lt;=plotting!$D$40),plotting!$J$43,"na")</f>
        <v>na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35">
      <c r="A178" s="11">
        <f>IF(plotting!$D$4&gt;0,plotting!$D$4,"na")</f>
        <v>5</v>
      </c>
      <c r="B178" s="11" t="str">
        <f>IF(plotting!$D$10&gt;0,plotting!$D$10,"na")</f>
        <v>idr4000_h24</v>
      </c>
      <c r="C178" s="11" t="str">
        <f>IF(plotting!$D$11&gt;0,plotting!$D$11,"na")</f>
        <v>t1</v>
      </c>
      <c r="D178" s="11">
        <v>88.5</v>
      </c>
      <c r="E178" s="11" t="str">
        <f>IF(plotting!$D$5&gt;0,plotting!$D$5,"na")</f>
        <v>M</v>
      </c>
      <c r="F178" s="11">
        <f>IF(plotting!$D$7&gt;0,plotting!$D$7,"na")</f>
        <v>180</v>
      </c>
      <c r="G178" s="11">
        <f>IF(plotting!$D$8&gt;0,plotting!$D$8,"na")</f>
        <v>74.599999999999994</v>
      </c>
      <c r="H178" s="11">
        <f>IF(AND(plotting!$D$6&gt;0,plotting!$D$12&gt;0),(plotting!$D$12-plotting!$D$6)/365,"na")</f>
        <v>23.183561643835617</v>
      </c>
      <c r="I178" s="11">
        <f>IF(plotting!$D$18&gt;0,plotting!$D$18,"na")</f>
        <v>18.8</v>
      </c>
      <c r="J178" s="11">
        <f>IF(plotting!$D$19&gt;0,plotting!$D$19,"na")</f>
        <v>66</v>
      </c>
      <c r="K178" s="11">
        <f>IF(plotting!$D$13&gt;0,plotting!$D$13*24,"na")</f>
        <v>9.4666666666666668</v>
      </c>
      <c r="L178" s="12" t="str" cm="1">
        <f t="array" ref="L178">_xlfn.IFS(D178&lt;plotting!$C$32+2.5,"na",AND(D178=plotting!$C$32+2.5,D178&lt;=plotting!$D$32),"sub_25.1",AND(D178=plotting!$C$32+3,D178&lt;=plotting!$D$32),"sub_25.2",AND(D178=plotting!$C$32+3.5,D178&lt;=plotting!$D$32),"sub_25.3",AND(D178=plotting!$C$32+4,D178&lt;=plotting!$D$32),"sub_25.4",AND(D178=plotting!$C$32+4.5,D178&lt;=plotting!$D$32),"sub_25.5",AND(D178=plotting!$C$32+5,D178&lt;plotting!$D$32),"sub_25.6",AND(D178&gt;=plotting!$D$32,D178&lt;plotting!$C$33+2.5),"na",AND(D178=plotting!$C$33+2.5,D178&lt;=plotting!$D$33),"sub_40.1",AND(D178=plotting!$C$33+3,D178&lt;=plotting!$D$33),"sub_40.2",AND(D178=plotting!$C$33+3.5,D178&lt;=plotting!$D$33),"sub_40.3",AND(D178=plotting!$C$33+4,D178&lt;=plotting!$D$33),"sub_40.4",AND(D178=plotting!$C$33+4.5,D178&lt;=plotting!$D$33),"sub_40.5",AND(D178=plotting!$C$33+5,D178&lt;plotting!$D$33),"sub_40.6",AND(D178&gt;=plotting!$D$33,D178&lt;plotting!$C$34+2.5),"na",AND(D178=plotting!$C$34+2.5,D178&lt;=plotting!$D$34),"new_40.1",AND(D178=plotting!$C$34+3,D178&lt;=plotting!$D$34),"new_40.2",AND(D178=plotting!$C$34+3.5,D178&lt;=plotting!$D$34),"new_40.3",AND(D178=plotting!$C$34+4,D178&lt;=plotting!$D$34),"new_40.4",AND(D178=plotting!$C$34+4.5,D178&lt;=plotting!$D$34),"new_40.5",AND(D178=plotting!$C$34+5,D178&lt;plotting!$D$34),"new_40.6",AND(D178&gt;=plotting!$D$34,D178&lt;=plotting!$C$40),"na",AND(D178=plotting!$C$40+0.5,D178&lt;=plotting!$D$40),"max.1",AND(D178=plotting!$C$40+1,D178&lt;=plotting!$D$40),"max.2",AND(D178=plotting!$C$40+1.5,D178&lt;=plotting!$D$40),"max.3",AND(D178=plotting!$C$40+2,D178&lt;=plotting!$D$40),"max.4",AND(D178=plotting!$C$40+2.5,D178&lt;=plotting!$D$40),"max.5",AND(D178=plotting!$C$40+3,D178&lt;=plotting!$D$40),"max.6",AND(D178=plotting!$C$40+3.5,D178&lt;=plotting!$D$40),"max.7",AND(D178=plotting!$C$40+4,D178&lt;=plotting!$D$40),"max.8",AND(D178=plotting!$C$40+4.5,D178&lt;=plotting!$D$40),"max.9",AND(D178=plotting!$C$40+5,D178&lt;=plotting!$D$40),"max.10",AND(D178=plotting!$C$40+5.5,D178&lt;=plotting!$D$40),"max.11",AND(D178=plotting!$C$40+6,D178&lt;=plotting!$D$40),"max.12",AND(D178=plotting!$C$40+6.5,D178&lt;=plotting!$D$40),"max.13",AND(D178=plotting!$C$40+7,D178&lt;=plotting!$D$40),"max.14",AND(D178=plotting!$C$40+7.5,D178&lt;=plotting!$D$40),"max.15",AND(D178=plotting!$C$40+8,D178&lt;=plotting!$D$40),"max.16",AND(D178=plotting!$C$40+8.5,D178&lt;=plotting!$D$40),"max.17",AND(D178=plotting!$C$40+9,D178&lt;=plotting!$D$40),"max.18",AND(D178=plotting!$C$40+9.5,D178&lt;=plotting!$D$40),"max.19",AND(D178=plotting!$C$40+10,D178&lt;=plotting!$D$40),"max.20",AND(D178=plotting!$C$40+10.5,D178&lt;=plotting!$D$40),"max.21",AND(D178=plotting!$C$40+11,D178&lt;=plotting!$D$40),"max.22",AND(D178=plotting!$C$40+11.5,D178&lt;=plotting!$D$40),"max.23",AND(D178=plotting!$C$40+12,D178&lt;=plotting!$D$40),"max.24",AND(D178=plotting!$C$40+12.5,D178&lt;=plotting!$D$40),"max.25",AND(D178=plotting!$C$40+13,D178&lt;=plotting!$D$40),"max.26",AND(D178=plotting!$C$40+13.5,D178&lt;=plotting!$D$40),"max.27",AND(D178=plotting!$C$40+14,D178&lt;=plotting!$D$40),"max.28",AND(D178=plotting!$C$40+14.5,D178&lt;=plotting!$D$40),"max.29",AND(D178=plotting!$C$40+15,D178&lt;=plotting!$D$40),"max.30",AND(D178&gt;plotting!$D$40,D178&lt;=plotting!$C$49),"na",AND(D178=plotting!$C$49+0.5,D178&lt;=plotting!$D$49),"per.1",AND(D178=plotting!$C$49+1,D178&lt;=plotting!$D$49),"per.2",AND(D178=plotting!$C$49+1.5,D178&lt;=plotting!$D$49),"per.3",AND(D178=plotting!$C$49+2,D178&lt;=plotting!$D$49),"per.4",AND(D178=plotting!$C$49+2.5,D178&lt;=plotting!$D$49),"per.5",AND(D178=plotting!$C$49+3,D178&lt;=plotting!$D$49),"per.6",AND(D178=plotting!$C$49+3.5,D178&lt;=plotting!$D$49),"per.7",AND(D178=plotting!$C$49+4,D178&lt;=plotting!$D$49),"per.8",AND(D178=plotting!$C$49+4.5,D178&lt;=plotting!$D$49),"per.9",AND(D178=plotting!$C$49+5,D178&lt;=plotting!$D$49),"per.10",AND(D178=plotting!$C$49+5.5,D178&lt;=plotting!$D$49),"per.11",AND(D178=plotting!$C$49+6,D178&lt;=plotting!$D$49),"per.12",AND(D178=plotting!$C$49+6.5,D178&lt;=plotting!$D$49),"per.13",AND(D178=plotting!$C$49+7,D178&lt;=plotting!$D$49),"per.14",AND(D178=plotting!$C$49+7.5,D178&lt;=plotting!$D$49),"per.15",AND(D178=plotting!$C$49+8,D178&lt;=plotting!$D$49),"per.16",AND(D178=plotting!$C$49+8.5,D178&lt;=plotting!$D$49),"per.17",AND(D178=plotting!$C$49+9,D178&lt;=plotting!$D$49),"per.18",AND(D178=plotting!$C$49+9.5,D178&lt;=plotting!$D$49),"per.19",AND(D178=plotting!$C$49+10,D178&lt;=plotting!$D$49),"per.20",AND(D178=plotting!$C$49+10.5,D178&lt;=plotting!$D$49),"per.21",AND(D178=plotting!$C$49+11,D178&lt;=plotting!$D$49),"per.22",AND(D178=plotting!$C$49+11.5,D178&lt;=plotting!$D$49),"per.23",AND(D178=plotting!$C$49+12,D178&lt;=plotting!$D$49),"per.24",AND(D178=plotting!$C$49+12.5,D178&lt;=plotting!$D$49),"per.25",AND(D178=plotting!$C$49+13,D178&lt;=plotting!$D$49),"per.26",AND(D178=plotting!$C$49+13.5,D178&lt;=plotting!$D$49),"per.27",AND(D178=plotting!$C$49+14,D178&lt;=plotting!$D$49),"per.28",AND(D178=plotting!$C$49+14.5,D178&lt;=plotting!$D$49),"per.29",AND(D178=plotting!$C$49+15,D178&lt;=plotting!$D$49),"per.30",D178&gt;plotting!$D$49,"na")</f>
        <v>na</v>
      </c>
      <c r="M178" s="11" t="str" cm="1">
        <f t="array" ref="M178">_xlfn.IFS(D178&lt;plotting!$C$32+2.5,"na",AND(D178&gt;=plotting!$C$32,D178&lt;plotting!$D$32),plotting!$F$32,AND(D178&gt;=plotting!$D$32,D178&lt;plotting!$C$33+2.5),"na",AND(D178&gt;=plotting!$C$33,D178&lt;plotting!$D$33),plotting!$F$33,AND(D178&gt;=plotting!$D$33,D178&lt;plotting!$C$34+2.5),"na",AND(D178&gt;=plotting!$C$34,D178&lt;plotting!$D$34),plotting!$F$34,AND(D178&gt;=plotting!$D$34,D178&lt;plotting!$I$40),"na",D178=plotting!$I$40,plotting!$J$40,AND(D178&gt;plotting!$I$40,D178&lt;plotting!$I$41,D178&lt;plotting!$D$40),"na",D178=plotting!$I$41,plotting!$J$41,AND(D178&gt;plotting!$I$41,D178&lt;plotting!$I$42,D178&lt;plotting!$D$40),"na",D178=plotting!$I$42,plotting!$J$42,AND(D178&gt;plotting!$I$42,D178&lt;=plotting!$D$40),"na",AND(D178&gt;plotting!$D$40,D178&lt;=plotting!$C$49),"na",AND(D178&gt;plotting!$C$49,D178&lt;=plotting!$D$49),plotting!$E$49,D178&gt;plotting!$D$49,"na")</f>
        <v>na</v>
      </c>
      <c r="N178" s="11" cm="1">
        <f t="array" ref="N178">_xlfn.IFS(D178&lt;plotting!$C$32+2.5,"na",AND(D178&gt;=plotting!$C$32,D178&lt;plotting!$D$32),plotting!$G$32,AND(D178&gt;=plotting!$D$32,D178&lt;plotting!$C$33+2.5),"na",AND(D178&gt;=plotting!$C$33,D178&lt;plotting!$D$33),plotting!$G$33,AND(D178&gt;=plotting!$D$33,D178&lt;plotting!$C$34+2.5),"na",AND(D178&gt;=plotting!$C$34,D178&lt;plotting!$D$34),plotting!$G$34,AND(D178&gt;=plotting!$D$34,D178&lt;=plotting!$C$40),"na",AND(D178&gt;plotting!$C$40,D178&lt;=plotting!$D$40),plotting!$K$40,AND(D178&gt;plotting!$D$40,D178&lt;=plotting!$C$49),"na",AND(D178&gt;plotting!$C$49,D178&lt;=plotting!$F$49),plotting!$G$49,AND(D178&gt;plotting!$F$49,D178&lt;=plotting!$F$50),plotting!$G$50,AND(D178&gt;plotting!$F$50,D178&lt;=plotting!$F$51),plotting!$G$51,AND(D178&gt;plotting!$F$51,D178&lt;=plotting!$F$52),plotting!$G$52,AND(D178&gt;plotting!$F$52,D178&lt;=plotting!$F$53),plotting!$G$53,AND(D178&gt;plotting!$F$53,D178&lt;=plotting!$D$49),plotting!$G$54,D178&gt;plotting!$D$49,"na")</f>
        <v>0</v>
      </c>
      <c r="O178" s="11" t="str">
        <f>IF(AND(D178&gt;plotting!$C$40,D178&lt;=plotting!$D$40),plotting!$H$40,"na")</f>
        <v>na</v>
      </c>
      <c r="P178" t="str">
        <f>IF(AND(D178&gt;plotting!$C$40,D178&lt;=plotting!$D$40),plotting!$L$40,"na")</f>
        <v>na</v>
      </c>
      <c r="Q178" t="str">
        <f>IF(AND(D178&gt;plotting!$C$40,D178&lt;=plotting!$D$40),plotting!$J$43,"na")</f>
        <v>na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35">
      <c r="A179" s="11">
        <f>IF(plotting!$D$4&gt;0,plotting!$D$4,"na")</f>
        <v>5</v>
      </c>
      <c r="B179" s="11" t="str">
        <f>IF(plotting!$D$10&gt;0,plotting!$D$10,"na")</f>
        <v>idr4000_h24</v>
      </c>
      <c r="C179" s="11" t="str">
        <f>IF(plotting!$D$11&gt;0,plotting!$D$11,"na")</f>
        <v>t1</v>
      </c>
      <c r="D179" s="11">
        <v>89</v>
      </c>
      <c r="E179" s="11" t="str">
        <f>IF(plotting!$D$5&gt;0,plotting!$D$5,"na")</f>
        <v>M</v>
      </c>
      <c r="F179" s="11">
        <f>IF(plotting!$D$7&gt;0,plotting!$D$7,"na")</f>
        <v>180</v>
      </c>
      <c r="G179" s="11">
        <f>IF(plotting!$D$8&gt;0,plotting!$D$8,"na")</f>
        <v>74.599999999999994</v>
      </c>
      <c r="H179" s="11">
        <f>IF(AND(plotting!$D$6&gt;0,plotting!$D$12&gt;0),(plotting!$D$12-plotting!$D$6)/365,"na")</f>
        <v>23.183561643835617</v>
      </c>
      <c r="I179" s="11">
        <f>IF(plotting!$D$18&gt;0,plotting!$D$18,"na")</f>
        <v>18.8</v>
      </c>
      <c r="J179" s="11">
        <f>IF(plotting!$D$19&gt;0,plotting!$D$19,"na")</f>
        <v>66</v>
      </c>
      <c r="K179" s="11">
        <f>IF(plotting!$D$13&gt;0,plotting!$D$13*24,"na")</f>
        <v>9.4666666666666668</v>
      </c>
      <c r="L179" s="12" t="str" cm="1">
        <f t="array" ref="L179">_xlfn.IFS(D179&lt;plotting!$C$32+2.5,"na",AND(D179=plotting!$C$32+2.5,D179&lt;=plotting!$D$32),"sub_25.1",AND(D179=plotting!$C$32+3,D179&lt;=plotting!$D$32),"sub_25.2",AND(D179=plotting!$C$32+3.5,D179&lt;=plotting!$D$32),"sub_25.3",AND(D179=plotting!$C$32+4,D179&lt;=plotting!$D$32),"sub_25.4",AND(D179=plotting!$C$32+4.5,D179&lt;=plotting!$D$32),"sub_25.5",AND(D179=plotting!$C$32+5,D179&lt;plotting!$D$32),"sub_25.6",AND(D179&gt;=plotting!$D$32,D179&lt;plotting!$C$33+2.5),"na",AND(D179=plotting!$C$33+2.5,D179&lt;=plotting!$D$33),"sub_40.1",AND(D179=plotting!$C$33+3,D179&lt;=plotting!$D$33),"sub_40.2",AND(D179=plotting!$C$33+3.5,D179&lt;=plotting!$D$33),"sub_40.3",AND(D179=plotting!$C$33+4,D179&lt;=plotting!$D$33),"sub_40.4",AND(D179=plotting!$C$33+4.5,D179&lt;=plotting!$D$33),"sub_40.5",AND(D179=plotting!$C$33+5,D179&lt;plotting!$D$33),"sub_40.6",AND(D179&gt;=plotting!$D$33,D179&lt;plotting!$C$34+2.5),"na",AND(D179=plotting!$C$34+2.5,D179&lt;=plotting!$D$34),"new_40.1",AND(D179=plotting!$C$34+3,D179&lt;=plotting!$D$34),"new_40.2",AND(D179=plotting!$C$34+3.5,D179&lt;=plotting!$D$34),"new_40.3",AND(D179=plotting!$C$34+4,D179&lt;=plotting!$D$34),"new_40.4",AND(D179=plotting!$C$34+4.5,D179&lt;=plotting!$D$34),"new_40.5",AND(D179=plotting!$C$34+5,D179&lt;plotting!$D$34),"new_40.6",AND(D179&gt;=plotting!$D$34,D179&lt;=plotting!$C$40),"na",AND(D179=plotting!$C$40+0.5,D179&lt;=plotting!$D$40),"max.1",AND(D179=plotting!$C$40+1,D179&lt;=plotting!$D$40),"max.2",AND(D179=plotting!$C$40+1.5,D179&lt;=plotting!$D$40),"max.3",AND(D179=plotting!$C$40+2,D179&lt;=plotting!$D$40),"max.4",AND(D179=plotting!$C$40+2.5,D179&lt;=plotting!$D$40),"max.5",AND(D179=plotting!$C$40+3,D179&lt;=plotting!$D$40),"max.6",AND(D179=plotting!$C$40+3.5,D179&lt;=plotting!$D$40),"max.7",AND(D179=plotting!$C$40+4,D179&lt;=plotting!$D$40),"max.8",AND(D179=plotting!$C$40+4.5,D179&lt;=plotting!$D$40),"max.9",AND(D179=plotting!$C$40+5,D179&lt;=plotting!$D$40),"max.10",AND(D179=plotting!$C$40+5.5,D179&lt;=plotting!$D$40),"max.11",AND(D179=plotting!$C$40+6,D179&lt;=plotting!$D$40),"max.12",AND(D179=plotting!$C$40+6.5,D179&lt;=plotting!$D$40),"max.13",AND(D179=plotting!$C$40+7,D179&lt;=plotting!$D$40),"max.14",AND(D179=plotting!$C$40+7.5,D179&lt;=plotting!$D$40),"max.15",AND(D179=plotting!$C$40+8,D179&lt;=plotting!$D$40),"max.16",AND(D179=plotting!$C$40+8.5,D179&lt;=plotting!$D$40),"max.17",AND(D179=plotting!$C$40+9,D179&lt;=plotting!$D$40),"max.18",AND(D179=plotting!$C$40+9.5,D179&lt;=plotting!$D$40),"max.19",AND(D179=plotting!$C$40+10,D179&lt;=plotting!$D$40),"max.20",AND(D179=plotting!$C$40+10.5,D179&lt;=plotting!$D$40),"max.21",AND(D179=plotting!$C$40+11,D179&lt;=plotting!$D$40),"max.22",AND(D179=plotting!$C$40+11.5,D179&lt;=plotting!$D$40),"max.23",AND(D179=plotting!$C$40+12,D179&lt;=plotting!$D$40),"max.24",AND(D179=plotting!$C$40+12.5,D179&lt;=plotting!$D$40),"max.25",AND(D179=plotting!$C$40+13,D179&lt;=plotting!$D$40),"max.26",AND(D179=plotting!$C$40+13.5,D179&lt;=plotting!$D$40),"max.27",AND(D179=plotting!$C$40+14,D179&lt;=plotting!$D$40),"max.28",AND(D179=plotting!$C$40+14.5,D179&lt;=plotting!$D$40),"max.29",AND(D179=plotting!$C$40+15,D179&lt;=plotting!$D$40),"max.30",AND(D179&gt;plotting!$D$40,D179&lt;=plotting!$C$49),"na",AND(D179=plotting!$C$49+0.5,D179&lt;=plotting!$D$49),"per.1",AND(D179=plotting!$C$49+1,D179&lt;=plotting!$D$49),"per.2",AND(D179=plotting!$C$49+1.5,D179&lt;=plotting!$D$49),"per.3",AND(D179=plotting!$C$49+2,D179&lt;=plotting!$D$49),"per.4",AND(D179=plotting!$C$49+2.5,D179&lt;=plotting!$D$49),"per.5",AND(D179=plotting!$C$49+3,D179&lt;=plotting!$D$49),"per.6",AND(D179=plotting!$C$49+3.5,D179&lt;=plotting!$D$49),"per.7",AND(D179=plotting!$C$49+4,D179&lt;=plotting!$D$49),"per.8",AND(D179=plotting!$C$49+4.5,D179&lt;=plotting!$D$49),"per.9",AND(D179=plotting!$C$49+5,D179&lt;=plotting!$D$49),"per.10",AND(D179=plotting!$C$49+5.5,D179&lt;=plotting!$D$49),"per.11",AND(D179=plotting!$C$49+6,D179&lt;=plotting!$D$49),"per.12",AND(D179=plotting!$C$49+6.5,D179&lt;=plotting!$D$49),"per.13",AND(D179=plotting!$C$49+7,D179&lt;=plotting!$D$49),"per.14",AND(D179=plotting!$C$49+7.5,D179&lt;=plotting!$D$49),"per.15",AND(D179=plotting!$C$49+8,D179&lt;=plotting!$D$49),"per.16",AND(D179=plotting!$C$49+8.5,D179&lt;=plotting!$D$49),"per.17",AND(D179=plotting!$C$49+9,D179&lt;=plotting!$D$49),"per.18",AND(D179=plotting!$C$49+9.5,D179&lt;=plotting!$D$49),"per.19",AND(D179=plotting!$C$49+10,D179&lt;=plotting!$D$49),"per.20",AND(D179=plotting!$C$49+10.5,D179&lt;=plotting!$D$49),"per.21",AND(D179=plotting!$C$49+11,D179&lt;=plotting!$D$49),"per.22",AND(D179=plotting!$C$49+11.5,D179&lt;=plotting!$D$49),"per.23",AND(D179=plotting!$C$49+12,D179&lt;=plotting!$D$49),"per.24",AND(D179=plotting!$C$49+12.5,D179&lt;=plotting!$D$49),"per.25",AND(D179=plotting!$C$49+13,D179&lt;=plotting!$D$49),"per.26",AND(D179=plotting!$C$49+13.5,D179&lt;=plotting!$D$49),"per.27",AND(D179=plotting!$C$49+14,D179&lt;=plotting!$D$49),"per.28",AND(D179=plotting!$C$49+14.5,D179&lt;=plotting!$D$49),"per.29",AND(D179=plotting!$C$49+15,D179&lt;=plotting!$D$49),"per.30",D179&gt;plotting!$D$49,"na")</f>
        <v>na</v>
      </c>
      <c r="M179" s="11" t="str" cm="1">
        <f t="array" ref="M179">_xlfn.IFS(D179&lt;plotting!$C$32+2.5,"na",AND(D179&gt;=plotting!$C$32,D179&lt;plotting!$D$32),plotting!$F$32,AND(D179&gt;=plotting!$D$32,D179&lt;plotting!$C$33+2.5),"na",AND(D179&gt;=plotting!$C$33,D179&lt;plotting!$D$33),plotting!$F$33,AND(D179&gt;=plotting!$D$33,D179&lt;plotting!$C$34+2.5),"na",AND(D179&gt;=plotting!$C$34,D179&lt;plotting!$D$34),plotting!$F$34,AND(D179&gt;=plotting!$D$34,D179&lt;plotting!$I$40),"na",D179=plotting!$I$40,plotting!$J$40,AND(D179&gt;plotting!$I$40,D179&lt;plotting!$I$41,D179&lt;plotting!$D$40),"na",D179=plotting!$I$41,plotting!$J$41,AND(D179&gt;plotting!$I$41,D179&lt;plotting!$I$42,D179&lt;plotting!$D$40),"na",D179=plotting!$I$42,plotting!$J$42,AND(D179&gt;plotting!$I$42,D179&lt;=plotting!$D$40),"na",AND(D179&gt;plotting!$D$40,D179&lt;=plotting!$C$49),"na",AND(D179&gt;plotting!$C$49,D179&lt;=plotting!$D$49),plotting!$E$49,D179&gt;plotting!$D$49,"na")</f>
        <v>na</v>
      </c>
      <c r="N179" s="11" cm="1">
        <f t="array" ref="N179">_xlfn.IFS(D179&lt;plotting!$C$32+2.5,"na",AND(D179&gt;=plotting!$C$32,D179&lt;plotting!$D$32),plotting!$G$32,AND(D179&gt;=plotting!$D$32,D179&lt;plotting!$C$33+2.5),"na",AND(D179&gt;=plotting!$C$33,D179&lt;plotting!$D$33),plotting!$G$33,AND(D179&gt;=plotting!$D$33,D179&lt;plotting!$C$34+2.5),"na",AND(D179&gt;=plotting!$C$34,D179&lt;plotting!$D$34),plotting!$G$34,AND(D179&gt;=plotting!$D$34,D179&lt;=plotting!$C$40),"na",AND(D179&gt;plotting!$C$40,D179&lt;=plotting!$D$40),plotting!$K$40,AND(D179&gt;plotting!$D$40,D179&lt;=plotting!$C$49),"na",AND(D179&gt;plotting!$C$49,D179&lt;=plotting!$F$49),plotting!$G$49,AND(D179&gt;plotting!$F$49,D179&lt;=plotting!$F$50),plotting!$G$50,AND(D179&gt;plotting!$F$50,D179&lt;=plotting!$F$51),plotting!$G$51,AND(D179&gt;plotting!$F$51,D179&lt;=plotting!$F$52),plotting!$G$52,AND(D179&gt;plotting!$F$52,D179&lt;=plotting!$F$53),plotting!$G$53,AND(D179&gt;plotting!$F$53,D179&lt;=plotting!$D$49),plotting!$G$54,D179&gt;plotting!$D$49,"na")</f>
        <v>0</v>
      </c>
      <c r="O179" s="11" t="str">
        <f>IF(AND(D179&gt;plotting!$C$40,D179&lt;=plotting!$D$40),plotting!$H$40,"na")</f>
        <v>na</v>
      </c>
      <c r="P179" t="str">
        <f>IF(AND(D179&gt;plotting!$C$40,D179&lt;=plotting!$D$40),plotting!$L$40,"na")</f>
        <v>na</v>
      </c>
      <c r="Q179" t="str">
        <f>IF(AND(D179&gt;plotting!$C$40,D179&lt;=plotting!$D$40),plotting!$J$43,"na")</f>
        <v>na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35">
      <c r="A180" s="11">
        <f>IF(plotting!$D$4&gt;0,plotting!$D$4,"na")</f>
        <v>5</v>
      </c>
      <c r="B180" s="11" t="str">
        <f>IF(plotting!$D$10&gt;0,plotting!$D$10,"na")</f>
        <v>idr4000_h24</v>
      </c>
      <c r="C180" s="11" t="str">
        <f>IF(plotting!$D$11&gt;0,plotting!$D$11,"na")</f>
        <v>t1</v>
      </c>
      <c r="D180" s="11">
        <v>89.5</v>
      </c>
      <c r="E180" s="11" t="str">
        <f>IF(plotting!$D$5&gt;0,plotting!$D$5,"na")</f>
        <v>M</v>
      </c>
      <c r="F180" s="11">
        <f>IF(plotting!$D$7&gt;0,plotting!$D$7,"na")</f>
        <v>180</v>
      </c>
      <c r="G180" s="11">
        <f>IF(plotting!$D$8&gt;0,plotting!$D$8,"na")</f>
        <v>74.599999999999994</v>
      </c>
      <c r="H180" s="11">
        <f>IF(AND(plotting!$D$6&gt;0,plotting!$D$12&gt;0),(plotting!$D$12-plotting!$D$6)/365,"na")</f>
        <v>23.183561643835617</v>
      </c>
      <c r="I180" s="11">
        <f>IF(plotting!$D$18&gt;0,plotting!$D$18,"na")</f>
        <v>18.8</v>
      </c>
      <c r="J180" s="11">
        <f>IF(plotting!$D$19&gt;0,plotting!$D$19,"na")</f>
        <v>66</v>
      </c>
      <c r="K180" s="11">
        <f>IF(plotting!$D$13&gt;0,plotting!$D$13*24,"na")</f>
        <v>9.4666666666666668</v>
      </c>
      <c r="L180" s="12" t="str" cm="1">
        <f t="array" ref="L180">_xlfn.IFS(D180&lt;plotting!$C$32+2.5,"na",AND(D180=plotting!$C$32+2.5,D180&lt;=plotting!$D$32),"sub_25.1",AND(D180=plotting!$C$32+3,D180&lt;=plotting!$D$32),"sub_25.2",AND(D180=plotting!$C$32+3.5,D180&lt;=plotting!$D$32),"sub_25.3",AND(D180=plotting!$C$32+4,D180&lt;=plotting!$D$32),"sub_25.4",AND(D180=plotting!$C$32+4.5,D180&lt;=plotting!$D$32),"sub_25.5",AND(D180=plotting!$C$32+5,D180&lt;plotting!$D$32),"sub_25.6",AND(D180&gt;=plotting!$D$32,D180&lt;plotting!$C$33+2.5),"na",AND(D180=plotting!$C$33+2.5,D180&lt;=plotting!$D$33),"sub_40.1",AND(D180=plotting!$C$33+3,D180&lt;=plotting!$D$33),"sub_40.2",AND(D180=plotting!$C$33+3.5,D180&lt;=plotting!$D$33),"sub_40.3",AND(D180=plotting!$C$33+4,D180&lt;=plotting!$D$33),"sub_40.4",AND(D180=plotting!$C$33+4.5,D180&lt;=plotting!$D$33),"sub_40.5",AND(D180=plotting!$C$33+5,D180&lt;plotting!$D$33),"sub_40.6",AND(D180&gt;=plotting!$D$33,D180&lt;plotting!$C$34+2.5),"na",AND(D180=plotting!$C$34+2.5,D180&lt;=plotting!$D$34),"new_40.1",AND(D180=plotting!$C$34+3,D180&lt;=plotting!$D$34),"new_40.2",AND(D180=plotting!$C$34+3.5,D180&lt;=plotting!$D$34),"new_40.3",AND(D180=plotting!$C$34+4,D180&lt;=plotting!$D$34),"new_40.4",AND(D180=plotting!$C$34+4.5,D180&lt;=plotting!$D$34),"new_40.5",AND(D180=plotting!$C$34+5,D180&lt;plotting!$D$34),"new_40.6",AND(D180&gt;=plotting!$D$34,D180&lt;=plotting!$C$40),"na",AND(D180=plotting!$C$40+0.5,D180&lt;=plotting!$D$40),"max.1",AND(D180=plotting!$C$40+1,D180&lt;=plotting!$D$40),"max.2",AND(D180=plotting!$C$40+1.5,D180&lt;=plotting!$D$40),"max.3",AND(D180=plotting!$C$40+2,D180&lt;=plotting!$D$40),"max.4",AND(D180=plotting!$C$40+2.5,D180&lt;=plotting!$D$40),"max.5",AND(D180=plotting!$C$40+3,D180&lt;=plotting!$D$40),"max.6",AND(D180=plotting!$C$40+3.5,D180&lt;=plotting!$D$40),"max.7",AND(D180=plotting!$C$40+4,D180&lt;=plotting!$D$40),"max.8",AND(D180=plotting!$C$40+4.5,D180&lt;=plotting!$D$40),"max.9",AND(D180=plotting!$C$40+5,D180&lt;=plotting!$D$40),"max.10",AND(D180=plotting!$C$40+5.5,D180&lt;=plotting!$D$40),"max.11",AND(D180=plotting!$C$40+6,D180&lt;=plotting!$D$40),"max.12",AND(D180=plotting!$C$40+6.5,D180&lt;=plotting!$D$40),"max.13",AND(D180=plotting!$C$40+7,D180&lt;=plotting!$D$40),"max.14",AND(D180=plotting!$C$40+7.5,D180&lt;=plotting!$D$40),"max.15",AND(D180=plotting!$C$40+8,D180&lt;=plotting!$D$40),"max.16",AND(D180=plotting!$C$40+8.5,D180&lt;=plotting!$D$40),"max.17",AND(D180=plotting!$C$40+9,D180&lt;=plotting!$D$40),"max.18",AND(D180=plotting!$C$40+9.5,D180&lt;=plotting!$D$40),"max.19",AND(D180=plotting!$C$40+10,D180&lt;=plotting!$D$40),"max.20",AND(D180=plotting!$C$40+10.5,D180&lt;=plotting!$D$40),"max.21",AND(D180=plotting!$C$40+11,D180&lt;=plotting!$D$40),"max.22",AND(D180=plotting!$C$40+11.5,D180&lt;=plotting!$D$40),"max.23",AND(D180=plotting!$C$40+12,D180&lt;=plotting!$D$40),"max.24",AND(D180=plotting!$C$40+12.5,D180&lt;=plotting!$D$40),"max.25",AND(D180=plotting!$C$40+13,D180&lt;=plotting!$D$40),"max.26",AND(D180=plotting!$C$40+13.5,D180&lt;=plotting!$D$40),"max.27",AND(D180=plotting!$C$40+14,D180&lt;=plotting!$D$40),"max.28",AND(D180=plotting!$C$40+14.5,D180&lt;=plotting!$D$40),"max.29",AND(D180=plotting!$C$40+15,D180&lt;=plotting!$D$40),"max.30",AND(D180&gt;plotting!$D$40,D180&lt;=plotting!$C$49),"na",AND(D180=plotting!$C$49+0.5,D180&lt;=plotting!$D$49),"per.1",AND(D180=plotting!$C$49+1,D180&lt;=plotting!$D$49),"per.2",AND(D180=plotting!$C$49+1.5,D180&lt;=plotting!$D$49),"per.3",AND(D180=plotting!$C$49+2,D180&lt;=plotting!$D$49),"per.4",AND(D180=plotting!$C$49+2.5,D180&lt;=plotting!$D$49),"per.5",AND(D180=plotting!$C$49+3,D180&lt;=plotting!$D$49),"per.6",AND(D180=plotting!$C$49+3.5,D180&lt;=plotting!$D$49),"per.7",AND(D180=plotting!$C$49+4,D180&lt;=plotting!$D$49),"per.8",AND(D180=plotting!$C$49+4.5,D180&lt;=plotting!$D$49),"per.9",AND(D180=plotting!$C$49+5,D180&lt;=plotting!$D$49),"per.10",AND(D180=plotting!$C$49+5.5,D180&lt;=plotting!$D$49),"per.11",AND(D180=plotting!$C$49+6,D180&lt;=plotting!$D$49),"per.12",AND(D180=plotting!$C$49+6.5,D180&lt;=plotting!$D$49),"per.13",AND(D180=plotting!$C$49+7,D180&lt;=plotting!$D$49),"per.14",AND(D180=plotting!$C$49+7.5,D180&lt;=plotting!$D$49),"per.15",AND(D180=plotting!$C$49+8,D180&lt;=plotting!$D$49),"per.16",AND(D180=plotting!$C$49+8.5,D180&lt;=plotting!$D$49),"per.17",AND(D180=plotting!$C$49+9,D180&lt;=plotting!$D$49),"per.18",AND(D180=plotting!$C$49+9.5,D180&lt;=plotting!$D$49),"per.19",AND(D180=plotting!$C$49+10,D180&lt;=plotting!$D$49),"per.20",AND(D180=plotting!$C$49+10.5,D180&lt;=plotting!$D$49),"per.21",AND(D180=plotting!$C$49+11,D180&lt;=plotting!$D$49),"per.22",AND(D180=plotting!$C$49+11.5,D180&lt;=plotting!$D$49),"per.23",AND(D180=plotting!$C$49+12,D180&lt;=plotting!$D$49),"per.24",AND(D180=plotting!$C$49+12.5,D180&lt;=plotting!$D$49),"per.25",AND(D180=plotting!$C$49+13,D180&lt;=plotting!$D$49),"per.26",AND(D180=plotting!$C$49+13.5,D180&lt;=plotting!$D$49),"per.27",AND(D180=plotting!$C$49+14,D180&lt;=plotting!$D$49),"per.28",AND(D180=plotting!$C$49+14.5,D180&lt;=plotting!$D$49),"per.29",AND(D180=plotting!$C$49+15,D180&lt;=plotting!$D$49),"per.30",D180&gt;plotting!$D$49,"na")</f>
        <v>na</v>
      </c>
      <c r="M180" s="11" t="str" cm="1">
        <f t="array" ref="M180">_xlfn.IFS(D180&lt;plotting!$C$32+2.5,"na",AND(D180&gt;=plotting!$C$32,D180&lt;plotting!$D$32),plotting!$F$32,AND(D180&gt;=plotting!$D$32,D180&lt;plotting!$C$33+2.5),"na",AND(D180&gt;=plotting!$C$33,D180&lt;plotting!$D$33),plotting!$F$33,AND(D180&gt;=plotting!$D$33,D180&lt;plotting!$C$34+2.5),"na",AND(D180&gt;=plotting!$C$34,D180&lt;plotting!$D$34),plotting!$F$34,AND(D180&gt;=plotting!$D$34,D180&lt;plotting!$I$40),"na",D180=plotting!$I$40,plotting!$J$40,AND(D180&gt;plotting!$I$40,D180&lt;plotting!$I$41,D180&lt;plotting!$D$40),"na",D180=plotting!$I$41,plotting!$J$41,AND(D180&gt;plotting!$I$41,D180&lt;plotting!$I$42,D180&lt;plotting!$D$40),"na",D180=plotting!$I$42,plotting!$J$42,AND(D180&gt;plotting!$I$42,D180&lt;=plotting!$D$40),"na",AND(D180&gt;plotting!$D$40,D180&lt;=plotting!$C$49),"na",AND(D180&gt;plotting!$C$49,D180&lt;=plotting!$D$49),plotting!$E$49,D180&gt;plotting!$D$49,"na")</f>
        <v>na</v>
      </c>
      <c r="N180" s="11" cm="1">
        <f t="array" ref="N180">_xlfn.IFS(D180&lt;plotting!$C$32+2.5,"na",AND(D180&gt;=plotting!$C$32,D180&lt;plotting!$D$32),plotting!$G$32,AND(D180&gt;=plotting!$D$32,D180&lt;plotting!$C$33+2.5),"na",AND(D180&gt;=plotting!$C$33,D180&lt;plotting!$D$33),plotting!$G$33,AND(D180&gt;=plotting!$D$33,D180&lt;plotting!$C$34+2.5),"na",AND(D180&gt;=plotting!$C$34,D180&lt;plotting!$D$34),plotting!$G$34,AND(D180&gt;=plotting!$D$34,D180&lt;=plotting!$C$40),"na",AND(D180&gt;plotting!$C$40,D180&lt;=plotting!$D$40),plotting!$K$40,AND(D180&gt;plotting!$D$40,D180&lt;=plotting!$C$49),"na",AND(D180&gt;plotting!$C$49,D180&lt;=plotting!$F$49),plotting!$G$49,AND(D180&gt;plotting!$F$49,D180&lt;=plotting!$F$50),plotting!$G$50,AND(D180&gt;plotting!$F$50,D180&lt;=plotting!$F$51),plotting!$G$51,AND(D180&gt;plotting!$F$51,D180&lt;=plotting!$F$52),plotting!$G$52,AND(D180&gt;plotting!$F$52,D180&lt;=plotting!$F$53),plotting!$G$53,AND(D180&gt;plotting!$F$53,D180&lt;=plotting!$D$49),plotting!$G$54,D180&gt;plotting!$D$49,"na")</f>
        <v>0</v>
      </c>
      <c r="O180" s="11" t="str">
        <f>IF(AND(D180&gt;plotting!$C$40,D180&lt;=plotting!$D$40),plotting!$H$40,"na")</f>
        <v>na</v>
      </c>
      <c r="P180" t="str">
        <f>IF(AND(D180&gt;plotting!$C$40,D180&lt;=plotting!$D$40),plotting!$L$40,"na")</f>
        <v>na</v>
      </c>
      <c r="Q180" t="str">
        <f>IF(AND(D180&gt;plotting!$C$40,D180&lt;=plotting!$D$40),plotting!$J$43,"na")</f>
        <v>na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35">
      <c r="A181" s="11">
        <f>IF(plotting!$D$4&gt;0,plotting!$D$4,"na")</f>
        <v>5</v>
      </c>
      <c r="B181" s="11" t="str">
        <f>IF(plotting!$D$10&gt;0,plotting!$D$10,"na")</f>
        <v>idr4000_h24</v>
      </c>
      <c r="C181" s="11" t="str">
        <f>IF(plotting!$D$11&gt;0,plotting!$D$11,"na")</f>
        <v>t1</v>
      </c>
      <c r="D181" s="11">
        <v>90</v>
      </c>
      <c r="E181" s="11" t="str">
        <f>IF(plotting!$D$5&gt;0,plotting!$D$5,"na")</f>
        <v>M</v>
      </c>
      <c r="F181" s="11">
        <f>IF(plotting!$D$7&gt;0,plotting!$D$7,"na")</f>
        <v>180</v>
      </c>
      <c r="G181" s="11">
        <f>IF(plotting!$D$8&gt;0,plotting!$D$8,"na")</f>
        <v>74.599999999999994</v>
      </c>
      <c r="H181" s="11">
        <f>IF(AND(plotting!$D$6&gt;0,plotting!$D$12&gt;0),(plotting!$D$12-plotting!$D$6)/365,"na")</f>
        <v>23.183561643835617</v>
      </c>
      <c r="I181" s="11">
        <f>IF(plotting!$D$18&gt;0,plotting!$D$18,"na")</f>
        <v>18.8</v>
      </c>
      <c r="J181" s="11">
        <f>IF(plotting!$D$19&gt;0,plotting!$D$19,"na")</f>
        <v>66</v>
      </c>
      <c r="K181" s="11">
        <f>IF(plotting!$D$13&gt;0,plotting!$D$13*24,"na")</f>
        <v>9.4666666666666668</v>
      </c>
      <c r="L181" s="12" t="str" cm="1">
        <f t="array" ref="L181">_xlfn.IFS(D181&lt;plotting!$C$32+2.5,"na",AND(D181=plotting!$C$32+2.5,D181&lt;=plotting!$D$32),"sub_25.1",AND(D181=plotting!$C$32+3,D181&lt;=plotting!$D$32),"sub_25.2",AND(D181=plotting!$C$32+3.5,D181&lt;=plotting!$D$32),"sub_25.3",AND(D181=plotting!$C$32+4,D181&lt;=plotting!$D$32),"sub_25.4",AND(D181=plotting!$C$32+4.5,D181&lt;=plotting!$D$32),"sub_25.5",AND(D181=plotting!$C$32+5,D181&lt;plotting!$D$32),"sub_25.6",AND(D181&gt;=plotting!$D$32,D181&lt;plotting!$C$33+2.5),"na",AND(D181=plotting!$C$33+2.5,D181&lt;=plotting!$D$33),"sub_40.1",AND(D181=plotting!$C$33+3,D181&lt;=plotting!$D$33),"sub_40.2",AND(D181=plotting!$C$33+3.5,D181&lt;=plotting!$D$33),"sub_40.3",AND(D181=plotting!$C$33+4,D181&lt;=plotting!$D$33),"sub_40.4",AND(D181=plotting!$C$33+4.5,D181&lt;=plotting!$D$33),"sub_40.5",AND(D181=plotting!$C$33+5,D181&lt;plotting!$D$33),"sub_40.6",AND(D181&gt;=plotting!$D$33,D181&lt;plotting!$C$34+2.5),"na",AND(D181=plotting!$C$34+2.5,D181&lt;=plotting!$D$34),"new_40.1",AND(D181=plotting!$C$34+3,D181&lt;=plotting!$D$34),"new_40.2",AND(D181=plotting!$C$34+3.5,D181&lt;=plotting!$D$34),"new_40.3",AND(D181=plotting!$C$34+4,D181&lt;=plotting!$D$34),"new_40.4",AND(D181=plotting!$C$34+4.5,D181&lt;=plotting!$D$34),"new_40.5",AND(D181=plotting!$C$34+5,D181&lt;plotting!$D$34),"new_40.6",AND(D181&gt;=plotting!$D$34,D181&lt;=plotting!$C$40),"na",AND(D181=plotting!$C$40+0.5,D181&lt;=plotting!$D$40),"max.1",AND(D181=plotting!$C$40+1,D181&lt;=plotting!$D$40),"max.2",AND(D181=plotting!$C$40+1.5,D181&lt;=plotting!$D$40),"max.3",AND(D181=plotting!$C$40+2,D181&lt;=plotting!$D$40),"max.4",AND(D181=plotting!$C$40+2.5,D181&lt;=plotting!$D$40),"max.5",AND(D181=plotting!$C$40+3,D181&lt;=plotting!$D$40),"max.6",AND(D181=plotting!$C$40+3.5,D181&lt;=plotting!$D$40),"max.7",AND(D181=plotting!$C$40+4,D181&lt;=plotting!$D$40),"max.8",AND(D181=plotting!$C$40+4.5,D181&lt;=plotting!$D$40),"max.9",AND(D181=plotting!$C$40+5,D181&lt;=plotting!$D$40),"max.10",AND(D181=plotting!$C$40+5.5,D181&lt;=plotting!$D$40),"max.11",AND(D181=plotting!$C$40+6,D181&lt;=plotting!$D$40),"max.12",AND(D181=plotting!$C$40+6.5,D181&lt;=plotting!$D$40),"max.13",AND(D181=plotting!$C$40+7,D181&lt;=plotting!$D$40),"max.14",AND(D181=plotting!$C$40+7.5,D181&lt;=plotting!$D$40),"max.15",AND(D181=plotting!$C$40+8,D181&lt;=plotting!$D$40),"max.16",AND(D181=plotting!$C$40+8.5,D181&lt;=plotting!$D$40),"max.17",AND(D181=plotting!$C$40+9,D181&lt;=plotting!$D$40),"max.18",AND(D181=plotting!$C$40+9.5,D181&lt;=plotting!$D$40),"max.19",AND(D181=plotting!$C$40+10,D181&lt;=plotting!$D$40),"max.20",AND(D181=plotting!$C$40+10.5,D181&lt;=plotting!$D$40),"max.21",AND(D181=plotting!$C$40+11,D181&lt;=plotting!$D$40),"max.22",AND(D181=plotting!$C$40+11.5,D181&lt;=plotting!$D$40),"max.23",AND(D181=plotting!$C$40+12,D181&lt;=plotting!$D$40),"max.24",AND(D181=plotting!$C$40+12.5,D181&lt;=plotting!$D$40),"max.25",AND(D181=plotting!$C$40+13,D181&lt;=plotting!$D$40),"max.26",AND(D181=plotting!$C$40+13.5,D181&lt;=plotting!$D$40),"max.27",AND(D181=plotting!$C$40+14,D181&lt;=plotting!$D$40),"max.28",AND(D181=plotting!$C$40+14.5,D181&lt;=plotting!$D$40),"max.29",AND(D181=plotting!$C$40+15,D181&lt;=plotting!$D$40),"max.30",AND(D181&gt;plotting!$D$40,D181&lt;=plotting!$C$49),"na",AND(D181=plotting!$C$49+0.5,D181&lt;=plotting!$D$49),"per.1",AND(D181=plotting!$C$49+1,D181&lt;=plotting!$D$49),"per.2",AND(D181=plotting!$C$49+1.5,D181&lt;=plotting!$D$49),"per.3",AND(D181=plotting!$C$49+2,D181&lt;=plotting!$D$49),"per.4",AND(D181=plotting!$C$49+2.5,D181&lt;=plotting!$D$49),"per.5",AND(D181=plotting!$C$49+3,D181&lt;=plotting!$D$49),"per.6",AND(D181=plotting!$C$49+3.5,D181&lt;=plotting!$D$49),"per.7",AND(D181=plotting!$C$49+4,D181&lt;=plotting!$D$49),"per.8",AND(D181=plotting!$C$49+4.5,D181&lt;=plotting!$D$49),"per.9",AND(D181=plotting!$C$49+5,D181&lt;=plotting!$D$49),"per.10",AND(D181=plotting!$C$49+5.5,D181&lt;=plotting!$D$49),"per.11",AND(D181=plotting!$C$49+6,D181&lt;=plotting!$D$49),"per.12",AND(D181=plotting!$C$49+6.5,D181&lt;=plotting!$D$49),"per.13",AND(D181=plotting!$C$49+7,D181&lt;=plotting!$D$49),"per.14",AND(D181=plotting!$C$49+7.5,D181&lt;=plotting!$D$49),"per.15",AND(D181=plotting!$C$49+8,D181&lt;=plotting!$D$49),"per.16",AND(D181=plotting!$C$49+8.5,D181&lt;=plotting!$D$49),"per.17",AND(D181=plotting!$C$49+9,D181&lt;=plotting!$D$49),"per.18",AND(D181=plotting!$C$49+9.5,D181&lt;=plotting!$D$49),"per.19",AND(D181=plotting!$C$49+10,D181&lt;=plotting!$D$49),"per.20",AND(D181=plotting!$C$49+10.5,D181&lt;=plotting!$D$49),"per.21",AND(D181=plotting!$C$49+11,D181&lt;=plotting!$D$49),"per.22",AND(D181=plotting!$C$49+11.5,D181&lt;=plotting!$D$49),"per.23",AND(D181=plotting!$C$49+12,D181&lt;=plotting!$D$49),"per.24",AND(D181=plotting!$C$49+12.5,D181&lt;=plotting!$D$49),"per.25",AND(D181=plotting!$C$49+13,D181&lt;=plotting!$D$49),"per.26",AND(D181=plotting!$C$49+13.5,D181&lt;=plotting!$D$49),"per.27",AND(D181=plotting!$C$49+14,D181&lt;=plotting!$D$49),"per.28",AND(D181=plotting!$C$49+14.5,D181&lt;=plotting!$D$49),"per.29",AND(D181=plotting!$C$49+15,D181&lt;=plotting!$D$49),"per.30",D181&gt;plotting!$D$49,"na")</f>
        <v>na</v>
      </c>
      <c r="M181" s="11" t="str" cm="1">
        <f t="array" ref="M181">_xlfn.IFS(D181&lt;plotting!$C$32+2.5,"na",AND(D181&gt;=plotting!$C$32,D181&lt;plotting!$D$32),plotting!$F$32,AND(D181&gt;=plotting!$D$32,D181&lt;plotting!$C$33+2.5),"na",AND(D181&gt;=plotting!$C$33,D181&lt;plotting!$D$33),plotting!$F$33,AND(D181&gt;=plotting!$D$33,D181&lt;plotting!$C$34+2.5),"na",AND(D181&gt;=plotting!$C$34,D181&lt;plotting!$D$34),plotting!$F$34,AND(D181&gt;=plotting!$D$34,D181&lt;plotting!$I$40),"na",D181=plotting!$I$40,plotting!$J$40,AND(D181&gt;plotting!$I$40,D181&lt;plotting!$I$41,D181&lt;plotting!$D$40),"na",D181=plotting!$I$41,plotting!$J$41,AND(D181&gt;plotting!$I$41,D181&lt;plotting!$I$42,D181&lt;plotting!$D$40),"na",D181=plotting!$I$42,plotting!$J$42,AND(D181&gt;plotting!$I$42,D181&lt;=plotting!$D$40),"na",AND(D181&gt;plotting!$D$40,D181&lt;=plotting!$C$49),"na",AND(D181&gt;plotting!$C$49,D181&lt;=plotting!$D$49),plotting!$E$49,D181&gt;plotting!$D$49,"na")</f>
        <v>na</v>
      </c>
      <c r="N181" s="11" cm="1">
        <f t="array" ref="N181">_xlfn.IFS(D181&lt;plotting!$C$32+2.5,"na",AND(D181&gt;=plotting!$C$32,D181&lt;plotting!$D$32),plotting!$G$32,AND(D181&gt;=plotting!$D$32,D181&lt;plotting!$C$33+2.5),"na",AND(D181&gt;=plotting!$C$33,D181&lt;plotting!$D$33),plotting!$G$33,AND(D181&gt;=plotting!$D$33,D181&lt;plotting!$C$34+2.5),"na",AND(D181&gt;=plotting!$C$34,D181&lt;plotting!$D$34),plotting!$G$34,AND(D181&gt;=plotting!$D$34,D181&lt;=plotting!$C$40),"na",AND(D181&gt;plotting!$C$40,D181&lt;=plotting!$D$40),plotting!$K$40,AND(D181&gt;plotting!$D$40,D181&lt;=plotting!$C$49),"na",AND(D181&gt;plotting!$C$49,D181&lt;=plotting!$F$49),plotting!$G$49,AND(D181&gt;plotting!$F$49,D181&lt;=plotting!$F$50),plotting!$G$50,AND(D181&gt;plotting!$F$50,D181&lt;=plotting!$F$51),plotting!$G$51,AND(D181&gt;plotting!$F$51,D181&lt;=plotting!$F$52),plotting!$G$52,AND(D181&gt;plotting!$F$52,D181&lt;=plotting!$F$53),plotting!$G$53,AND(D181&gt;plotting!$F$53,D181&lt;=plotting!$D$49),plotting!$G$54,D181&gt;plotting!$D$49,"na")</f>
        <v>0</v>
      </c>
      <c r="O181" s="11" t="str">
        <f>IF(AND(D181&gt;plotting!$C$40,D181&lt;=plotting!$D$40),plotting!$H$40,"na")</f>
        <v>na</v>
      </c>
      <c r="P181" t="str">
        <f>IF(AND(D181&gt;plotting!$C$40,D181&lt;=plotting!$D$40),plotting!$L$40,"na")</f>
        <v>na</v>
      </c>
      <c r="Q181" t="str">
        <f>IF(AND(D181&gt;plotting!$C$40,D181&lt;=plotting!$D$40),plotting!$J$43,"na")</f>
        <v>na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3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5"/>
      <c r="M182" s="13"/>
      <c r="N182" s="13"/>
      <c r="O182" s="1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3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5"/>
      <c r="M183" s="13"/>
      <c r="N183" s="13"/>
      <c r="O183" s="1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3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3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3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3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3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3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3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3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3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3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3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3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D4B1-1161-4FAC-A404-68DAA1C87022}">
  <dimension ref="A1:E1081"/>
  <sheetViews>
    <sheetView topLeftCell="A46" workbookViewId="0">
      <selection activeCell="D18" sqref="D18"/>
    </sheetView>
  </sheetViews>
  <sheetFormatPr baseColWidth="10" defaultColWidth="11.453125" defaultRowHeight="14.5" x14ac:dyDescent="0.35"/>
  <sheetData>
    <row r="1" spans="1:5" x14ac:dyDescent="0.35">
      <c r="A1" s="10" t="s">
        <v>42</v>
      </c>
      <c r="B1" s="10" t="s">
        <v>43</v>
      </c>
      <c r="C1" s="10" t="s">
        <v>44</v>
      </c>
      <c r="D1" s="10" t="s">
        <v>45</v>
      </c>
      <c r="E1" s="10" t="s">
        <v>53</v>
      </c>
    </row>
    <row r="2" spans="1:5" x14ac:dyDescent="0.35">
      <c r="A2" s="11">
        <f>IF(plotting!$D$4&gt;0,plotting!$D$4,"na")</f>
        <v>5</v>
      </c>
      <c r="B2" s="11" t="str">
        <f>IF(plotting!$D$10&gt;0,plotting!$D$10,"na")</f>
        <v>idr4000_h24</v>
      </c>
      <c r="C2" s="11" t="str">
        <f>IF(plotting!$D$11&gt;0,plotting!$D$11,"na")</f>
        <v>t1</v>
      </c>
      <c r="D2" s="29">
        <v>8.3333333333333301E-2</v>
      </c>
      <c r="E2" t="str">
        <f>IF(AND(D2&gt;plotting!$C$40+0.083333333333,D2&lt;=plotting!$D$42),"max","na")</f>
        <v>na</v>
      </c>
    </row>
    <row r="3" spans="1:5" x14ac:dyDescent="0.35">
      <c r="A3" s="11">
        <f>IF(plotting!$D$4&gt;0,plotting!$D$4,"na")</f>
        <v>5</v>
      </c>
      <c r="B3" s="11" t="str">
        <f>IF(plotting!$D$10&gt;0,plotting!$D$10,"na")</f>
        <v>idr4000_h24</v>
      </c>
      <c r="C3" s="11" t="str">
        <f>IF(plotting!$D$11&gt;0,plotting!$D$11,"na")</f>
        <v>t1</v>
      </c>
      <c r="D3" s="29">
        <v>0.16666666666669999</v>
      </c>
      <c r="E3" t="str">
        <f>IF(AND(D3&gt;plotting!$C$40+0.083333333333,D3&lt;=plotting!$D$42),"max","na")</f>
        <v>na</v>
      </c>
    </row>
    <row r="4" spans="1:5" x14ac:dyDescent="0.35">
      <c r="A4" s="11">
        <f>IF(plotting!$D$4&gt;0,plotting!$D$4,"na")</f>
        <v>5</v>
      </c>
      <c r="B4" s="11" t="str">
        <f>IF(plotting!$D$10&gt;0,plotting!$D$10,"na")</f>
        <v>idr4000_h24</v>
      </c>
      <c r="C4" s="11" t="str">
        <f>IF(plotting!$D$11&gt;0,plotting!$D$11,"na")</f>
        <v>t1</v>
      </c>
      <c r="D4" s="29">
        <v>0.25</v>
      </c>
      <c r="E4" t="str">
        <f>IF(AND(D4&gt;plotting!$C$40+0.083333333333,D4&lt;=plotting!$D$42),"max","na")</f>
        <v>na</v>
      </c>
    </row>
    <row r="5" spans="1:5" x14ac:dyDescent="0.35">
      <c r="A5" s="11">
        <f>IF(plotting!$D$4&gt;0,plotting!$D$4,"na")</f>
        <v>5</v>
      </c>
      <c r="B5" s="11" t="str">
        <f>IF(plotting!$D$10&gt;0,plotting!$D$10,"na")</f>
        <v>idr4000_h24</v>
      </c>
      <c r="C5" s="11" t="str">
        <f>IF(plotting!$D$11&gt;0,plotting!$D$11,"na")</f>
        <v>t1</v>
      </c>
      <c r="D5" s="29">
        <v>0.33333333333330001</v>
      </c>
      <c r="E5" t="str">
        <f>IF(AND(D5&gt;plotting!$C$40+0.083333333333,D5&lt;=plotting!$D$42),"max","na")</f>
        <v>na</v>
      </c>
    </row>
    <row r="6" spans="1:5" x14ac:dyDescent="0.35">
      <c r="A6" s="11">
        <f>IF(plotting!$D$4&gt;0,plotting!$D$4,"na")</f>
        <v>5</v>
      </c>
      <c r="B6" s="11" t="str">
        <f>IF(plotting!$D$10&gt;0,plotting!$D$10,"na")</f>
        <v>idr4000_h24</v>
      </c>
      <c r="C6" s="11" t="str">
        <f>IF(plotting!$D$11&gt;0,plotting!$D$11,"na")</f>
        <v>t1</v>
      </c>
      <c r="D6" s="29">
        <v>0.41666666666667002</v>
      </c>
      <c r="E6" t="str">
        <f>IF(AND(D6&gt;plotting!$C$40+0.083333333333,D6&lt;=plotting!$D$42),"max","na")</f>
        <v>na</v>
      </c>
    </row>
    <row r="7" spans="1:5" x14ac:dyDescent="0.35">
      <c r="A7" s="11">
        <f>IF(plotting!$D$4&gt;0,plotting!$D$4,"na")</f>
        <v>5</v>
      </c>
      <c r="B7" s="11" t="str">
        <f>IF(plotting!$D$10&gt;0,plotting!$D$10,"na")</f>
        <v>idr4000_h24</v>
      </c>
      <c r="C7" s="11" t="str">
        <f>IF(plotting!$D$11&gt;0,plotting!$D$11,"na")</f>
        <v>t1</v>
      </c>
      <c r="D7" s="29">
        <v>0.5</v>
      </c>
      <c r="E7" t="str">
        <f>IF(AND(D7&gt;plotting!$C$40+0.083333333333,D7&lt;=plotting!$D$42),"max","na")</f>
        <v>na</v>
      </c>
    </row>
    <row r="8" spans="1:5" x14ac:dyDescent="0.35">
      <c r="A8" s="11">
        <f>IF(plotting!$D$4&gt;0,plotting!$D$4,"na")</f>
        <v>5</v>
      </c>
      <c r="B8" s="11" t="str">
        <f>IF(plotting!$D$10&gt;0,plotting!$D$10,"na")</f>
        <v>idr4000_h24</v>
      </c>
      <c r="C8" s="11" t="str">
        <f>IF(plotting!$D$11&gt;0,plotting!$D$11,"na")</f>
        <v>t1</v>
      </c>
      <c r="D8" s="29">
        <v>0.58333333333000004</v>
      </c>
      <c r="E8" t="str">
        <f>IF(AND(D8&gt;plotting!$C$40+0.083333333333,D8&lt;=plotting!$D$42),"max","na")</f>
        <v>na</v>
      </c>
    </row>
    <row r="9" spans="1:5" x14ac:dyDescent="0.35">
      <c r="A9" s="11">
        <f>IF(plotting!$D$4&gt;0,plotting!$D$4,"na")</f>
        <v>5</v>
      </c>
      <c r="B9" s="11" t="str">
        <f>IF(plotting!$D$10&gt;0,plotting!$D$10,"na")</f>
        <v>idr4000_h24</v>
      </c>
      <c r="C9" s="11" t="str">
        <f>IF(plotting!$D$11&gt;0,plotting!$D$11,"na")</f>
        <v>t1</v>
      </c>
      <c r="D9" s="29">
        <v>0.66666666666670005</v>
      </c>
      <c r="E9" t="str">
        <f>IF(AND(D9&gt;plotting!$C$40+0.083333333333,D9&lt;=plotting!$D$42),"max","na")</f>
        <v>na</v>
      </c>
    </row>
    <row r="10" spans="1:5" x14ac:dyDescent="0.35">
      <c r="A10" s="11">
        <f>IF(plotting!$D$4&gt;0,plotting!$D$4,"na")</f>
        <v>5</v>
      </c>
      <c r="B10" s="11" t="str">
        <f>IF(plotting!$D$10&gt;0,plotting!$D$10,"na")</f>
        <v>idr4000_h24</v>
      </c>
      <c r="C10" s="11" t="str">
        <f>IF(plotting!$D$11&gt;0,plotting!$D$11,"na")</f>
        <v>t1</v>
      </c>
      <c r="D10" s="29">
        <v>0.75</v>
      </c>
      <c r="E10" t="str">
        <f>IF(AND(D10&gt;plotting!$C$40+0.083333333333,D10&lt;=plotting!$D$42),"max","na")</f>
        <v>na</v>
      </c>
    </row>
    <row r="11" spans="1:5" x14ac:dyDescent="0.35">
      <c r="A11" s="11">
        <f>IF(plotting!$D$4&gt;0,plotting!$D$4,"na")</f>
        <v>5</v>
      </c>
      <c r="B11" s="11" t="str">
        <f>IF(plotting!$D$10&gt;0,plotting!$D$10,"na")</f>
        <v>idr4000_h24</v>
      </c>
      <c r="C11" s="11" t="str">
        <f>IF(plotting!$D$11&gt;0,plotting!$D$11,"na")</f>
        <v>t1</v>
      </c>
      <c r="D11" s="29">
        <v>0.83333333333329995</v>
      </c>
      <c r="E11" t="str">
        <f>IF(AND(D11&gt;plotting!$C$40+0.083333333333,D11&lt;=plotting!$D$42),"max","na")</f>
        <v>na</v>
      </c>
    </row>
    <row r="12" spans="1:5" x14ac:dyDescent="0.35">
      <c r="A12" s="11">
        <f>IF(plotting!$D$4&gt;0,plotting!$D$4,"na")</f>
        <v>5</v>
      </c>
      <c r="B12" s="11" t="str">
        <f>IF(plotting!$D$10&gt;0,plotting!$D$10,"na")</f>
        <v>idr4000_h24</v>
      </c>
      <c r="C12" s="11" t="str">
        <f>IF(plotting!$D$11&gt;0,plotting!$D$11,"na")</f>
        <v>t1</v>
      </c>
      <c r="D12" s="29">
        <v>0.91666666666666596</v>
      </c>
      <c r="E12" t="str">
        <f>IF(AND(D12&gt;plotting!$C$40+0.083333333333,D12&lt;=plotting!$D$42),"max","na")</f>
        <v>na</v>
      </c>
    </row>
    <row r="13" spans="1:5" x14ac:dyDescent="0.35">
      <c r="A13" s="11">
        <f>IF(plotting!$D$4&gt;0,plotting!$D$4,"na")</f>
        <v>5</v>
      </c>
      <c r="B13" s="11" t="str">
        <f>IF(plotting!$D$10&gt;0,plotting!$D$10,"na")</f>
        <v>idr4000_h24</v>
      </c>
      <c r="C13" s="11" t="str">
        <f>IF(plotting!$D$11&gt;0,plotting!$D$11,"na")</f>
        <v>t1</v>
      </c>
      <c r="D13" s="29">
        <v>1</v>
      </c>
      <c r="E13" t="str">
        <f>IF(AND(D13&gt;plotting!$C$40+0.083333333333,D13&lt;=plotting!$D$42),"max","na")</f>
        <v>na</v>
      </c>
    </row>
    <row r="14" spans="1:5" x14ac:dyDescent="0.35">
      <c r="A14" s="11">
        <f>IF(plotting!$D$4&gt;0,plotting!$D$4,"na")</f>
        <v>5</v>
      </c>
      <c r="B14" s="11" t="str">
        <f>IF(plotting!$D$10&gt;0,plotting!$D$10,"na")</f>
        <v>idr4000_h24</v>
      </c>
      <c r="C14" s="11" t="str">
        <f>IF(plotting!$D$11&gt;0,plotting!$D$11,"na")</f>
        <v>t1</v>
      </c>
      <c r="D14" s="29">
        <v>1.0833333333337301</v>
      </c>
      <c r="E14" t="str">
        <f>IF(AND(D14&gt;plotting!$C$40+0.083333333333,D14&lt;=plotting!$D$42),"max","na")</f>
        <v>na</v>
      </c>
    </row>
    <row r="15" spans="1:5" x14ac:dyDescent="0.35">
      <c r="A15" s="11">
        <f>IF(plotting!$D$4&gt;0,plotting!$D$4,"na")</f>
        <v>5</v>
      </c>
      <c r="B15" s="11" t="str">
        <f>IF(plotting!$D$10&gt;0,plotting!$D$10,"na")</f>
        <v>idr4000_h24</v>
      </c>
      <c r="C15" s="11" t="str">
        <f>IF(plotting!$D$11&gt;0,plotting!$D$11,"na")</f>
        <v>t1</v>
      </c>
      <c r="D15" s="29">
        <v>1.1666666666670999</v>
      </c>
      <c r="E15" t="str">
        <f>IF(AND(D15&gt;plotting!$C$40+0.083333333333,D15&lt;=plotting!$D$42),"max","na")</f>
        <v>na</v>
      </c>
    </row>
    <row r="16" spans="1:5" x14ac:dyDescent="0.35">
      <c r="A16" s="11">
        <f>IF(plotting!$D$4&gt;0,plotting!$D$4,"na")</f>
        <v>5</v>
      </c>
      <c r="B16" s="11" t="str">
        <f>IF(plotting!$D$10&gt;0,plotting!$D$10,"na")</f>
        <v>idr4000_h24</v>
      </c>
      <c r="C16" s="11" t="str">
        <f>IF(plotting!$D$11&gt;0,plotting!$D$11,"na")</f>
        <v>t1</v>
      </c>
      <c r="D16" s="29">
        <v>1.2500000000004601</v>
      </c>
      <c r="E16" t="str">
        <f>IF(AND(D16&gt;plotting!$C$40+0.083333333333,D16&lt;=plotting!$D$42),"max","na")</f>
        <v>na</v>
      </c>
    </row>
    <row r="17" spans="1:5" x14ac:dyDescent="0.35">
      <c r="A17" s="11">
        <f>IF(plotting!$D$4&gt;0,plotting!$D$4,"na")</f>
        <v>5</v>
      </c>
      <c r="B17" s="11" t="str">
        <f>IF(plotting!$D$10&gt;0,plotting!$D$10,"na")</f>
        <v>idr4000_h24</v>
      </c>
      <c r="C17" s="11" t="str">
        <f>IF(plotting!$D$11&gt;0,plotting!$D$11,"na")</f>
        <v>t1</v>
      </c>
      <c r="D17" s="29">
        <v>1.33333333333383</v>
      </c>
      <c r="E17" t="str">
        <f>IF(AND(D17&gt;plotting!$C$40+0.083333333333,D17&lt;=plotting!$D$42),"max","na")</f>
        <v>na</v>
      </c>
    </row>
    <row r="18" spans="1:5" x14ac:dyDescent="0.35">
      <c r="A18" s="11">
        <f>IF(plotting!$D$4&gt;0,plotting!$D$4,"na")</f>
        <v>5</v>
      </c>
      <c r="B18" s="11" t="str">
        <f>IF(plotting!$D$10&gt;0,plotting!$D$10,"na")</f>
        <v>idr4000_h24</v>
      </c>
      <c r="C18" s="11" t="str">
        <f>IF(plotting!$D$11&gt;0,plotting!$D$11,"na")</f>
        <v>t1</v>
      </c>
      <c r="D18" s="29">
        <v>1.4166666666672001</v>
      </c>
      <c r="E18" t="str">
        <f>IF(AND(D18&gt;plotting!$C$40+0.083333333333,D18&lt;=plotting!$D$42),"max","na")</f>
        <v>na</v>
      </c>
    </row>
    <row r="19" spans="1:5" x14ac:dyDescent="0.35">
      <c r="A19" s="11">
        <f>IF(plotting!$D$4&gt;0,plotting!$D$4,"na")</f>
        <v>5</v>
      </c>
      <c r="B19" s="11" t="str">
        <f>IF(plotting!$D$10&gt;0,plotting!$D$10,"na")</f>
        <v>idr4000_h24</v>
      </c>
      <c r="C19" s="11" t="str">
        <f>IF(plotting!$D$11&gt;0,plotting!$D$11,"na")</f>
        <v>t1</v>
      </c>
      <c r="D19" s="29">
        <v>1.50000000000056</v>
      </c>
      <c r="E19" t="str">
        <f>IF(AND(D19&gt;plotting!$C$40+0.083333333333,D19&lt;=plotting!$D$42),"max","na")</f>
        <v>na</v>
      </c>
    </row>
    <row r="20" spans="1:5" x14ac:dyDescent="0.35">
      <c r="A20" s="11">
        <f>IF(plotting!$D$4&gt;0,plotting!$D$4,"na")</f>
        <v>5</v>
      </c>
      <c r="B20" s="11" t="str">
        <f>IF(plotting!$D$10&gt;0,plotting!$D$10,"na")</f>
        <v>idr4000_h24</v>
      </c>
      <c r="C20" s="11" t="str">
        <f>IF(plotting!$D$11&gt;0,plotting!$D$11,"na")</f>
        <v>t1</v>
      </c>
      <c r="D20" s="29">
        <v>1.5833333333339299</v>
      </c>
      <c r="E20" t="str">
        <f>IF(AND(D20&gt;plotting!$C$40+0.083333333333,D20&lt;=plotting!$D$42),"max","na")</f>
        <v>na</v>
      </c>
    </row>
    <row r="21" spans="1:5" x14ac:dyDescent="0.35">
      <c r="A21" s="11">
        <f>IF(plotting!$D$4&gt;0,plotting!$D$4,"na")</f>
        <v>5</v>
      </c>
      <c r="B21" s="11" t="str">
        <f>IF(plotting!$D$10&gt;0,plotting!$D$10,"na")</f>
        <v>idr4000_h24</v>
      </c>
      <c r="C21" s="11" t="str">
        <f>IF(plotting!$D$11&gt;0,plotting!$D$11,"na")</f>
        <v>t1</v>
      </c>
      <c r="D21" s="29">
        <v>1.6666666666673</v>
      </c>
      <c r="E21" t="str">
        <f>IF(AND(D21&gt;plotting!$C$40+0.083333333333,D21&lt;=plotting!$D$42),"max","na")</f>
        <v>na</v>
      </c>
    </row>
    <row r="22" spans="1:5" x14ac:dyDescent="0.35">
      <c r="A22" s="11">
        <f>IF(plotting!$D$4&gt;0,plotting!$D$4,"na")</f>
        <v>5</v>
      </c>
      <c r="B22" s="11" t="str">
        <f>IF(plotting!$D$10&gt;0,plotting!$D$10,"na")</f>
        <v>idr4000_h24</v>
      </c>
      <c r="C22" s="11" t="str">
        <f>IF(plotting!$D$11&gt;0,plotting!$D$11,"na")</f>
        <v>t1</v>
      </c>
      <c r="D22" s="29">
        <v>1.7500000000006599</v>
      </c>
      <c r="E22" t="str">
        <f>IF(AND(D22&gt;plotting!$C$40+0.083333333333,D22&lt;=plotting!$D$42),"max","na")</f>
        <v>na</v>
      </c>
    </row>
    <row r="23" spans="1:5" x14ac:dyDescent="0.35">
      <c r="A23" s="11">
        <f>IF(plotting!$D$4&gt;0,plotting!$D$4,"na")</f>
        <v>5</v>
      </c>
      <c r="B23" s="11" t="str">
        <f>IF(plotting!$D$10&gt;0,plotting!$D$10,"na")</f>
        <v>idr4000_h24</v>
      </c>
      <c r="C23" s="11" t="str">
        <f>IF(plotting!$D$11&gt;0,plotting!$D$11,"na")</f>
        <v>t1</v>
      </c>
      <c r="D23" s="29">
        <v>1.83333333333403</v>
      </c>
      <c r="E23" t="str">
        <f>IF(AND(D23&gt;plotting!$C$40+0.083333333333,D23&lt;=plotting!$D$42),"max","na")</f>
        <v>na</v>
      </c>
    </row>
    <row r="24" spans="1:5" x14ac:dyDescent="0.35">
      <c r="A24" s="11">
        <f>IF(plotting!$D$4&gt;0,plotting!$D$4,"na")</f>
        <v>5</v>
      </c>
      <c r="B24" s="11" t="str">
        <f>IF(plotting!$D$10&gt;0,plotting!$D$10,"na")</f>
        <v>idr4000_h24</v>
      </c>
      <c r="C24" s="11" t="str">
        <f>IF(plotting!$D$11&gt;0,plotting!$D$11,"na")</f>
        <v>t1</v>
      </c>
      <c r="D24" s="29">
        <v>1.9166666666673999</v>
      </c>
      <c r="E24" t="str">
        <f>IF(AND(D24&gt;plotting!$C$40+0.083333333333,D24&lt;=plotting!$D$42),"max","na")</f>
        <v>na</v>
      </c>
    </row>
    <row r="25" spans="1:5" x14ac:dyDescent="0.35">
      <c r="A25" s="11">
        <f>IF(plotting!$D$4&gt;0,plotting!$D$4,"na")</f>
        <v>5</v>
      </c>
      <c r="B25" s="11" t="str">
        <f>IF(plotting!$D$10&gt;0,plotting!$D$10,"na")</f>
        <v>idr4000_h24</v>
      </c>
      <c r="C25" s="11" t="str">
        <f>IF(plotting!$D$11&gt;0,plotting!$D$11,"na")</f>
        <v>t1</v>
      </c>
      <c r="D25" s="29">
        <v>2.0000000000007598</v>
      </c>
      <c r="E25" t="str">
        <f>IF(AND(D25&gt;plotting!$C$40+0.083333333333,D25&lt;=plotting!$D$42),"max","na")</f>
        <v>na</v>
      </c>
    </row>
    <row r="26" spans="1:5" x14ac:dyDescent="0.35">
      <c r="A26" s="11">
        <f>IF(plotting!$D$4&gt;0,plotting!$D$4,"na")</f>
        <v>5</v>
      </c>
      <c r="B26" s="11" t="str">
        <f>IF(plotting!$D$10&gt;0,plotting!$D$10,"na")</f>
        <v>idr4000_h24</v>
      </c>
      <c r="C26" s="11" t="str">
        <f>IF(plotting!$D$11&gt;0,plotting!$D$11,"na")</f>
        <v>t1</v>
      </c>
      <c r="D26" s="29">
        <v>2.0833333333341302</v>
      </c>
      <c r="E26" t="str">
        <f>IF(AND(D26&gt;plotting!$C$40+0.083333333333,D26&lt;=plotting!$D$42),"max","na")</f>
        <v>na</v>
      </c>
    </row>
    <row r="27" spans="1:5" x14ac:dyDescent="0.35">
      <c r="A27" s="11">
        <f>IF(plotting!$D$4&gt;0,plotting!$D$4,"na")</f>
        <v>5</v>
      </c>
      <c r="B27" s="11" t="str">
        <f>IF(plotting!$D$10&gt;0,plotting!$D$10,"na")</f>
        <v>idr4000_h24</v>
      </c>
      <c r="C27" s="11" t="str">
        <f>IF(plotting!$D$11&gt;0,plotting!$D$11,"na")</f>
        <v>t1</v>
      </c>
      <c r="D27" s="29">
        <v>2.1666666666675001</v>
      </c>
      <c r="E27" t="str">
        <f>IF(AND(D27&gt;plotting!$C$40+0.083333333333,D27&lt;=plotting!$D$42),"max","na")</f>
        <v>na</v>
      </c>
    </row>
    <row r="28" spans="1:5" x14ac:dyDescent="0.35">
      <c r="A28" s="11">
        <f>IF(plotting!$D$4&gt;0,plotting!$D$4,"na")</f>
        <v>5</v>
      </c>
      <c r="B28" s="11" t="str">
        <f>IF(plotting!$D$10&gt;0,plotting!$D$10,"na")</f>
        <v>idr4000_h24</v>
      </c>
      <c r="C28" s="11" t="str">
        <f>IF(plotting!$D$11&gt;0,plotting!$D$11,"na")</f>
        <v>t1</v>
      </c>
      <c r="D28" s="29">
        <v>2.2500000000008602</v>
      </c>
      <c r="E28" t="str">
        <f>IF(AND(D28&gt;plotting!$C$40+0.083333333333,D28&lt;=plotting!$D$42),"max","na")</f>
        <v>na</v>
      </c>
    </row>
    <row r="29" spans="1:5" x14ac:dyDescent="0.35">
      <c r="A29" s="11">
        <f>IF(plotting!$D$4&gt;0,plotting!$D$4,"na")</f>
        <v>5</v>
      </c>
      <c r="B29" s="11" t="str">
        <f>IF(plotting!$D$10&gt;0,plotting!$D$10,"na")</f>
        <v>idr4000_h24</v>
      </c>
      <c r="C29" s="11" t="str">
        <f>IF(plotting!$D$11&gt;0,plotting!$D$11,"na")</f>
        <v>t1</v>
      </c>
      <c r="D29" s="29">
        <v>2.3333333333342301</v>
      </c>
      <c r="E29" t="str">
        <f>IF(AND(D29&gt;plotting!$C$40+0.083333333333,D29&lt;=plotting!$D$42),"max","na")</f>
        <v>na</v>
      </c>
    </row>
    <row r="30" spans="1:5" x14ac:dyDescent="0.35">
      <c r="A30" s="11">
        <f>IF(plotting!$D$4&gt;0,plotting!$D$4,"na")</f>
        <v>5</v>
      </c>
      <c r="B30" s="11" t="str">
        <f>IF(plotting!$D$10&gt;0,plotting!$D$10,"na")</f>
        <v>idr4000_h24</v>
      </c>
      <c r="C30" s="11" t="str">
        <f>IF(plotting!$D$11&gt;0,plotting!$D$11,"na")</f>
        <v>t1</v>
      </c>
      <c r="D30" s="29">
        <v>2.4166666666676</v>
      </c>
      <c r="E30" t="str">
        <f>IF(AND(D30&gt;plotting!$C$40+0.083333333333,D30&lt;=plotting!$D$42),"max","na")</f>
        <v>na</v>
      </c>
    </row>
    <row r="31" spans="1:5" x14ac:dyDescent="0.35">
      <c r="A31" s="11">
        <f>IF(plotting!$D$4&gt;0,plotting!$D$4,"na")</f>
        <v>5</v>
      </c>
      <c r="B31" s="11" t="str">
        <f>IF(plotting!$D$10&gt;0,plotting!$D$10,"na")</f>
        <v>idr4000_h24</v>
      </c>
      <c r="C31" s="11" t="str">
        <f>IF(plotting!$D$11&gt;0,plotting!$D$11,"na")</f>
        <v>t1</v>
      </c>
      <c r="D31" s="29">
        <v>2.5000000000009601</v>
      </c>
      <c r="E31" t="str">
        <f>IF(AND(D31&gt;plotting!$C$40+0.083333333333,D31&lt;=plotting!$D$42),"max","na")</f>
        <v>na</v>
      </c>
    </row>
    <row r="32" spans="1:5" x14ac:dyDescent="0.35">
      <c r="A32" s="11">
        <f>IF(plotting!$D$4&gt;0,plotting!$D$4,"na")</f>
        <v>5</v>
      </c>
      <c r="B32" s="11" t="str">
        <f>IF(plotting!$D$10&gt;0,plotting!$D$10,"na")</f>
        <v>idr4000_h24</v>
      </c>
      <c r="C32" s="11" t="str">
        <f>IF(plotting!$D$11&gt;0,plotting!$D$11,"na")</f>
        <v>t1</v>
      </c>
      <c r="D32" s="29">
        <v>2.58333333333433</v>
      </c>
      <c r="E32" t="str">
        <f>IF(AND(D32&gt;plotting!$C$40+0.083333333333,D32&lt;=plotting!$D$42),"max","na")</f>
        <v>na</v>
      </c>
    </row>
    <row r="33" spans="1:5" x14ac:dyDescent="0.35">
      <c r="A33" s="11">
        <f>IF(plotting!$D$4&gt;0,plotting!$D$4,"na")</f>
        <v>5</v>
      </c>
      <c r="B33" s="11" t="str">
        <f>IF(plotting!$D$10&gt;0,plotting!$D$10,"na")</f>
        <v>idr4000_h24</v>
      </c>
      <c r="C33" s="11" t="str">
        <f>IF(plotting!$D$11&gt;0,plotting!$D$11,"na")</f>
        <v>t1</v>
      </c>
      <c r="D33" s="29">
        <v>2.6666666666676999</v>
      </c>
      <c r="E33" t="str">
        <f>IF(AND(D33&gt;plotting!$C$40+0.083333333333,D33&lt;=plotting!$D$42),"max","na")</f>
        <v>na</v>
      </c>
    </row>
    <row r="34" spans="1:5" x14ac:dyDescent="0.35">
      <c r="A34" s="11">
        <f>IF(plotting!$D$4&gt;0,plotting!$D$4,"na")</f>
        <v>5</v>
      </c>
      <c r="B34" s="11" t="str">
        <f>IF(plotting!$D$10&gt;0,plotting!$D$10,"na")</f>
        <v>idr4000_h24</v>
      </c>
      <c r="C34" s="11" t="str">
        <f>IF(plotting!$D$11&gt;0,plotting!$D$11,"na")</f>
        <v>t1</v>
      </c>
      <c r="D34" s="29">
        <v>2.75000000000106</v>
      </c>
      <c r="E34" t="str">
        <f>IF(AND(D34&gt;plotting!$C$40+0.083333333333,D34&lt;=plotting!$D$42),"max","na")</f>
        <v>na</v>
      </c>
    </row>
    <row r="35" spans="1:5" x14ac:dyDescent="0.35">
      <c r="A35" s="11">
        <f>IF(plotting!$D$4&gt;0,plotting!$D$4,"na")</f>
        <v>5</v>
      </c>
      <c r="B35" s="11" t="str">
        <f>IF(plotting!$D$10&gt;0,plotting!$D$10,"na")</f>
        <v>idr4000_h24</v>
      </c>
      <c r="C35" s="11" t="str">
        <f>IF(plotting!$D$11&gt;0,plotting!$D$11,"na")</f>
        <v>t1</v>
      </c>
      <c r="D35" s="29">
        <v>2.8333333333344299</v>
      </c>
      <c r="E35" t="str">
        <f>IF(AND(D35&gt;plotting!$C$40+0.083333333333,D35&lt;=plotting!$D$42),"max","na")</f>
        <v>na</v>
      </c>
    </row>
    <row r="36" spans="1:5" x14ac:dyDescent="0.35">
      <c r="A36" s="11">
        <f>IF(plotting!$D$4&gt;0,plotting!$D$4,"na")</f>
        <v>5</v>
      </c>
      <c r="B36" s="11" t="str">
        <f>IF(plotting!$D$10&gt;0,plotting!$D$10,"na")</f>
        <v>idr4000_h24</v>
      </c>
      <c r="C36" s="11" t="str">
        <f>IF(plotting!$D$11&gt;0,plotting!$D$11,"na")</f>
        <v>t1</v>
      </c>
      <c r="D36" s="29">
        <v>2.9166666666677998</v>
      </c>
      <c r="E36" t="str">
        <f>IF(AND(D36&gt;plotting!$C$40+0.083333333333,D36&lt;=plotting!$D$42),"max","na")</f>
        <v>na</v>
      </c>
    </row>
    <row r="37" spans="1:5" x14ac:dyDescent="0.35">
      <c r="A37" s="11">
        <f>IF(plotting!$D$4&gt;0,plotting!$D$4,"na")</f>
        <v>5</v>
      </c>
      <c r="B37" s="11" t="str">
        <f>IF(plotting!$D$10&gt;0,plotting!$D$10,"na")</f>
        <v>idr4000_h24</v>
      </c>
      <c r="C37" s="11" t="str">
        <f>IF(plotting!$D$11&gt;0,plotting!$D$11,"na")</f>
        <v>t1</v>
      </c>
      <c r="D37" s="29">
        <v>3.00000000000116</v>
      </c>
      <c r="E37" t="str">
        <f>IF(AND(D37&gt;plotting!$C$40+0.083333333333,D37&lt;=plotting!$D$42),"max","na")</f>
        <v>na</v>
      </c>
    </row>
    <row r="38" spans="1:5" x14ac:dyDescent="0.35">
      <c r="A38" s="11">
        <f>IF(plotting!$D$4&gt;0,plotting!$D$4,"na")</f>
        <v>5</v>
      </c>
      <c r="B38" s="11" t="str">
        <f>IF(plotting!$D$10&gt;0,plotting!$D$10,"na")</f>
        <v>idr4000_h24</v>
      </c>
      <c r="C38" s="11" t="str">
        <f>IF(plotting!$D$11&gt;0,plotting!$D$11,"na")</f>
        <v>t1</v>
      </c>
      <c r="D38" s="29">
        <v>3.0833333333345299</v>
      </c>
      <c r="E38" t="str">
        <f>IF(AND(D38&gt;plotting!$C$40+0.083333333333,D38&lt;=plotting!$D$42),"max","na")</f>
        <v>na</v>
      </c>
    </row>
    <row r="39" spans="1:5" x14ac:dyDescent="0.35">
      <c r="A39" s="11">
        <f>IF(plotting!$D$4&gt;0,plotting!$D$4,"na")</f>
        <v>5</v>
      </c>
      <c r="B39" s="11" t="str">
        <f>IF(plotting!$D$10&gt;0,plotting!$D$10,"na")</f>
        <v>idr4000_h24</v>
      </c>
      <c r="C39" s="11" t="str">
        <f>IF(plotting!$D$11&gt;0,plotting!$D$11,"na")</f>
        <v>t1</v>
      </c>
      <c r="D39" s="29">
        <v>3.1666666666679002</v>
      </c>
      <c r="E39" t="str">
        <f>IF(AND(D39&gt;plotting!$C$40+0.083333333333,D39&lt;=plotting!$D$42),"max","na")</f>
        <v>na</v>
      </c>
    </row>
    <row r="40" spans="1:5" x14ac:dyDescent="0.35">
      <c r="A40" s="11">
        <f>IF(plotting!$D$4&gt;0,plotting!$D$4,"na")</f>
        <v>5</v>
      </c>
      <c r="B40" s="11" t="str">
        <f>IF(plotting!$D$10&gt;0,plotting!$D$10,"na")</f>
        <v>idr4000_h24</v>
      </c>
      <c r="C40" s="11" t="str">
        <f>IF(plotting!$D$11&gt;0,plotting!$D$11,"na")</f>
        <v>t1</v>
      </c>
      <c r="D40" s="29">
        <v>3.2500000000012599</v>
      </c>
      <c r="E40" t="str">
        <f>IF(AND(D40&gt;plotting!$C$40+0.083333333333,D40&lt;=plotting!$D$42),"max","na")</f>
        <v>na</v>
      </c>
    </row>
    <row r="41" spans="1:5" x14ac:dyDescent="0.35">
      <c r="A41" s="11">
        <f>IF(plotting!$D$4&gt;0,plotting!$D$4,"na")</f>
        <v>5</v>
      </c>
      <c r="B41" s="11" t="str">
        <f>IF(plotting!$D$10&gt;0,plotting!$D$10,"na")</f>
        <v>idr4000_h24</v>
      </c>
      <c r="C41" s="11" t="str">
        <f>IF(plotting!$D$11&gt;0,plotting!$D$11,"na")</f>
        <v>t1</v>
      </c>
      <c r="D41" s="29">
        <v>3.3333333333346298</v>
      </c>
      <c r="E41" t="str">
        <f>IF(AND(D41&gt;plotting!$C$40+0.083333333333,D41&lt;=plotting!$D$42),"max","na")</f>
        <v>na</v>
      </c>
    </row>
    <row r="42" spans="1:5" x14ac:dyDescent="0.35">
      <c r="A42" s="11">
        <f>IF(plotting!$D$4&gt;0,plotting!$D$4,"na")</f>
        <v>5</v>
      </c>
      <c r="B42" s="11" t="str">
        <f>IF(plotting!$D$10&gt;0,plotting!$D$10,"na")</f>
        <v>idr4000_h24</v>
      </c>
      <c r="C42" s="11" t="str">
        <f>IF(plotting!$D$11&gt;0,plotting!$D$11,"na")</f>
        <v>t1</v>
      </c>
      <c r="D42" s="29">
        <v>3.4166666666680001</v>
      </c>
      <c r="E42" t="str">
        <f>IF(AND(D42&gt;plotting!$C$40+0.083333333333,D42&lt;=plotting!$D$42),"max","na")</f>
        <v>na</v>
      </c>
    </row>
    <row r="43" spans="1:5" x14ac:dyDescent="0.35">
      <c r="A43" s="11">
        <f>IF(plotting!$D$4&gt;0,plotting!$D$4,"na")</f>
        <v>5</v>
      </c>
      <c r="B43" s="11" t="str">
        <f>IF(plotting!$D$10&gt;0,plotting!$D$10,"na")</f>
        <v>idr4000_h24</v>
      </c>
      <c r="C43" s="11" t="str">
        <f>IF(plotting!$D$11&gt;0,plotting!$D$11,"na")</f>
        <v>t1</v>
      </c>
      <c r="D43" s="29">
        <v>3.5000000000013598</v>
      </c>
      <c r="E43" t="str">
        <f>IF(AND(D43&gt;plotting!$C$40+0.083333333333,D43&lt;=plotting!$D$42),"max","na")</f>
        <v>na</v>
      </c>
    </row>
    <row r="44" spans="1:5" x14ac:dyDescent="0.35">
      <c r="A44" s="11">
        <f>IF(plotting!$D$4&gt;0,plotting!$D$4,"na")</f>
        <v>5</v>
      </c>
      <c r="B44" s="11" t="str">
        <f>IF(plotting!$D$10&gt;0,plotting!$D$10,"na")</f>
        <v>idr4000_h24</v>
      </c>
      <c r="C44" s="11" t="str">
        <f>IF(plotting!$D$11&gt;0,plotting!$D$11,"na")</f>
        <v>t1</v>
      </c>
      <c r="D44" s="29">
        <v>3.5833333333347301</v>
      </c>
      <c r="E44" t="str">
        <f>IF(AND(D44&gt;plotting!$C$40+0.083333333333,D44&lt;=plotting!$D$42),"max","na")</f>
        <v>na</v>
      </c>
    </row>
    <row r="45" spans="1:5" x14ac:dyDescent="0.35">
      <c r="A45" s="11">
        <f>IF(plotting!$D$4&gt;0,plotting!$D$4,"na")</f>
        <v>5</v>
      </c>
      <c r="B45" s="11" t="str">
        <f>IF(plotting!$D$10&gt;0,plotting!$D$10,"na")</f>
        <v>idr4000_h24</v>
      </c>
      <c r="C45" s="11" t="str">
        <f>IF(plotting!$D$11&gt;0,plotting!$D$11,"na")</f>
        <v>t1</v>
      </c>
      <c r="D45" s="29">
        <v>3.6666666666681</v>
      </c>
      <c r="E45" t="str">
        <f>IF(AND(D45&gt;plotting!$C$40+0.083333333333,D45&lt;=plotting!$D$42),"max","na")</f>
        <v>na</v>
      </c>
    </row>
    <row r="46" spans="1:5" x14ac:dyDescent="0.35">
      <c r="A46" s="11">
        <f>IF(plotting!$D$4&gt;0,plotting!$D$4,"na")</f>
        <v>5</v>
      </c>
      <c r="B46" s="11" t="str">
        <f>IF(plotting!$D$10&gt;0,plotting!$D$10,"na")</f>
        <v>idr4000_h24</v>
      </c>
      <c r="C46" s="11" t="str">
        <f>IF(plotting!$D$11&gt;0,plotting!$D$11,"na")</f>
        <v>t1</v>
      </c>
      <c r="D46" s="29">
        <v>3.7500000000014602</v>
      </c>
      <c r="E46" t="str">
        <f>IF(AND(D46&gt;plotting!$C$40+0.083333333333,D46&lt;=plotting!$D$42),"max","na")</f>
        <v>na</v>
      </c>
    </row>
    <row r="47" spans="1:5" x14ac:dyDescent="0.35">
      <c r="A47" s="11">
        <f>IF(plotting!$D$4&gt;0,plotting!$D$4,"na")</f>
        <v>5</v>
      </c>
      <c r="B47" s="11" t="str">
        <f>IF(plotting!$D$10&gt;0,plotting!$D$10,"na")</f>
        <v>idr4000_h24</v>
      </c>
      <c r="C47" s="11" t="str">
        <f>IF(plotting!$D$11&gt;0,plotting!$D$11,"na")</f>
        <v>t1</v>
      </c>
      <c r="D47" s="29">
        <v>3.8333333333348301</v>
      </c>
      <c r="E47" t="str">
        <f>IF(AND(D47&gt;plotting!$C$40+0.083333333333,D47&lt;=plotting!$D$42),"max","na")</f>
        <v>na</v>
      </c>
    </row>
    <row r="48" spans="1:5" x14ac:dyDescent="0.35">
      <c r="A48" s="11">
        <f>IF(plotting!$D$4&gt;0,plotting!$D$4,"na")</f>
        <v>5</v>
      </c>
      <c r="B48" s="11" t="str">
        <f>IF(plotting!$D$10&gt;0,plotting!$D$10,"na")</f>
        <v>idr4000_h24</v>
      </c>
      <c r="C48" s="11" t="str">
        <f>IF(plotting!$D$11&gt;0,plotting!$D$11,"na")</f>
        <v>t1</v>
      </c>
      <c r="D48" s="29">
        <v>3.9166666666682</v>
      </c>
      <c r="E48" t="str">
        <f>IF(AND(D48&gt;plotting!$C$40+0.083333333333,D48&lt;=plotting!$D$42),"max","na")</f>
        <v>na</v>
      </c>
    </row>
    <row r="49" spans="1:5" x14ac:dyDescent="0.35">
      <c r="A49" s="11">
        <f>IF(plotting!$D$4&gt;0,plotting!$D$4,"na")</f>
        <v>5</v>
      </c>
      <c r="B49" s="11" t="str">
        <f>IF(plotting!$D$10&gt;0,plotting!$D$10,"na")</f>
        <v>idr4000_h24</v>
      </c>
      <c r="C49" s="11" t="str">
        <f>IF(plotting!$D$11&gt;0,plotting!$D$11,"na")</f>
        <v>t1</v>
      </c>
      <c r="D49" s="29">
        <v>4.0000000000015596</v>
      </c>
      <c r="E49" t="str">
        <f>IF(AND(D49&gt;plotting!$C$40+0.083333333333,D49&lt;=plotting!$D$42),"max","na")</f>
        <v>na</v>
      </c>
    </row>
    <row r="50" spans="1:5" x14ac:dyDescent="0.35">
      <c r="A50" s="11">
        <f>IF(plotting!$D$4&gt;0,plotting!$D$4,"na")</f>
        <v>5</v>
      </c>
      <c r="B50" s="11" t="str">
        <f>IF(plotting!$D$10&gt;0,plotting!$D$10,"na")</f>
        <v>idr4000_h24</v>
      </c>
      <c r="C50" s="11" t="str">
        <f>IF(plotting!$D$11&gt;0,plotting!$D$11,"na")</f>
        <v>t1</v>
      </c>
      <c r="D50" s="29">
        <v>4.08333333333493</v>
      </c>
      <c r="E50" t="str">
        <f>IF(AND(D50&gt;plotting!$C$40+0.083333333333,D50&lt;=plotting!$D$42),"max","na")</f>
        <v>na</v>
      </c>
    </row>
    <row r="51" spans="1:5" x14ac:dyDescent="0.35">
      <c r="A51" s="11">
        <f>IF(plotting!$D$4&gt;0,plotting!$D$4,"na")</f>
        <v>5</v>
      </c>
      <c r="B51" s="11" t="str">
        <f>IF(plotting!$D$10&gt;0,plotting!$D$10,"na")</f>
        <v>idr4000_h24</v>
      </c>
      <c r="C51" s="11" t="str">
        <f>IF(plotting!$D$11&gt;0,plotting!$D$11,"na")</f>
        <v>t1</v>
      </c>
      <c r="D51" s="29">
        <v>4.1666666666683003</v>
      </c>
      <c r="E51" t="str">
        <f>IF(AND(D51&gt;plotting!$C$40+0.083333333333,D51&lt;=plotting!$D$42),"max","na")</f>
        <v>na</v>
      </c>
    </row>
    <row r="52" spans="1:5" x14ac:dyDescent="0.35">
      <c r="A52" s="11">
        <f>IF(plotting!$D$4&gt;0,plotting!$D$4,"na")</f>
        <v>5</v>
      </c>
      <c r="B52" s="11" t="str">
        <f>IF(plotting!$D$10&gt;0,plotting!$D$10,"na")</f>
        <v>idr4000_h24</v>
      </c>
      <c r="C52" s="11" t="str">
        <f>IF(plotting!$D$11&gt;0,plotting!$D$11,"na")</f>
        <v>t1</v>
      </c>
      <c r="D52" s="29">
        <v>4.25000000000166</v>
      </c>
      <c r="E52" t="str">
        <f>IF(AND(D52&gt;plotting!$C$40+0.083333333333,D52&lt;=plotting!$D$42),"max","na")</f>
        <v>na</v>
      </c>
    </row>
    <row r="53" spans="1:5" x14ac:dyDescent="0.35">
      <c r="A53" s="11">
        <f>IF(plotting!$D$4&gt;0,plotting!$D$4,"na")</f>
        <v>5</v>
      </c>
      <c r="B53" s="11" t="str">
        <f>IF(plotting!$D$10&gt;0,plotting!$D$10,"na")</f>
        <v>idr4000_h24</v>
      </c>
      <c r="C53" s="11" t="str">
        <f>IF(plotting!$D$11&gt;0,plotting!$D$11,"na")</f>
        <v>t1</v>
      </c>
      <c r="D53" s="29">
        <v>4.3333333333350303</v>
      </c>
      <c r="E53" t="str">
        <f>IF(AND(D53&gt;plotting!$C$40+0.083333333333,D53&lt;=plotting!$D$42),"max","na")</f>
        <v>na</v>
      </c>
    </row>
    <row r="54" spans="1:5" x14ac:dyDescent="0.35">
      <c r="A54" s="11">
        <f>IF(plotting!$D$4&gt;0,plotting!$D$4,"na")</f>
        <v>5</v>
      </c>
      <c r="B54" s="11" t="str">
        <f>IF(plotting!$D$10&gt;0,plotting!$D$10,"na")</f>
        <v>idr4000_h24</v>
      </c>
      <c r="C54" s="11" t="str">
        <f>IF(plotting!$D$11&gt;0,plotting!$D$11,"na")</f>
        <v>t1</v>
      </c>
      <c r="D54" s="29">
        <v>4.4166666666683998</v>
      </c>
      <c r="E54" t="str">
        <f>IF(AND(D54&gt;plotting!$C$40+0.083333333333,D54&lt;=plotting!$D$42),"max","na")</f>
        <v>na</v>
      </c>
    </row>
    <row r="55" spans="1:5" x14ac:dyDescent="0.35">
      <c r="A55" s="11">
        <f>IF(plotting!$D$4&gt;0,plotting!$D$4,"na")</f>
        <v>5</v>
      </c>
      <c r="B55" s="11" t="str">
        <f>IF(plotting!$D$10&gt;0,plotting!$D$10,"na")</f>
        <v>idr4000_h24</v>
      </c>
      <c r="C55" s="11" t="str">
        <f>IF(plotting!$D$11&gt;0,plotting!$D$11,"na")</f>
        <v>t1</v>
      </c>
      <c r="D55" s="29">
        <v>4.5000000000017604</v>
      </c>
      <c r="E55" t="str">
        <f>IF(AND(D55&gt;plotting!$C$40+0.083333333333,D55&lt;=plotting!$D$42),"max","na")</f>
        <v>na</v>
      </c>
    </row>
    <row r="56" spans="1:5" x14ac:dyDescent="0.35">
      <c r="A56" s="11">
        <f>IF(plotting!$D$4&gt;0,plotting!$D$4,"na")</f>
        <v>5</v>
      </c>
      <c r="B56" s="11" t="str">
        <f>IF(plotting!$D$10&gt;0,plotting!$D$10,"na")</f>
        <v>idr4000_h24</v>
      </c>
      <c r="C56" s="11" t="str">
        <f>IF(plotting!$D$11&gt;0,plotting!$D$11,"na")</f>
        <v>t1</v>
      </c>
      <c r="D56" s="29">
        <v>4.5833333333351298</v>
      </c>
      <c r="E56" t="str">
        <f>IF(AND(D56&gt;plotting!$C$40+0.083333333333,D56&lt;=plotting!$D$42),"max","na")</f>
        <v>na</v>
      </c>
    </row>
    <row r="57" spans="1:5" x14ac:dyDescent="0.35">
      <c r="A57" s="11">
        <f>IF(plotting!$D$4&gt;0,plotting!$D$4,"na")</f>
        <v>5</v>
      </c>
      <c r="B57" s="11" t="str">
        <f>IF(plotting!$D$10&gt;0,plotting!$D$10,"na")</f>
        <v>idr4000_h24</v>
      </c>
      <c r="C57" s="11" t="str">
        <f>IF(plotting!$D$11&gt;0,plotting!$D$11,"na")</f>
        <v>t1</v>
      </c>
      <c r="D57" s="29">
        <v>4.6666666666685002</v>
      </c>
      <c r="E57" t="str">
        <f>IF(AND(D57&gt;plotting!$C$40+0.083333333333,D57&lt;=plotting!$D$42),"max","na")</f>
        <v>na</v>
      </c>
    </row>
    <row r="58" spans="1:5" x14ac:dyDescent="0.35">
      <c r="A58" s="11">
        <f>IF(plotting!$D$4&gt;0,plotting!$D$4,"na")</f>
        <v>5</v>
      </c>
      <c r="B58" s="11" t="str">
        <f>IF(plotting!$D$10&gt;0,plotting!$D$10,"na")</f>
        <v>idr4000_h24</v>
      </c>
      <c r="C58" s="11" t="str">
        <f>IF(plotting!$D$11&gt;0,plotting!$D$11,"na")</f>
        <v>t1</v>
      </c>
      <c r="D58" s="29">
        <v>4.7500000000018598</v>
      </c>
      <c r="E58" t="str">
        <f>IF(AND(D58&gt;plotting!$C$40+0.083333333333,D58&lt;=plotting!$D$42),"max","na")</f>
        <v>na</v>
      </c>
    </row>
    <row r="59" spans="1:5" x14ac:dyDescent="0.35">
      <c r="A59" s="11">
        <f>IF(plotting!$D$4&gt;0,plotting!$D$4,"na")</f>
        <v>5</v>
      </c>
      <c r="B59" s="11" t="str">
        <f>IF(plotting!$D$10&gt;0,plotting!$D$10,"na")</f>
        <v>idr4000_h24</v>
      </c>
      <c r="C59" s="11" t="str">
        <f>IF(plotting!$D$11&gt;0,plotting!$D$11,"na")</f>
        <v>t1</v>
      </c>
      <c r="D59" s="29">
        <v>4.8333333333352302</v>
      </c>
      <c r="E59" t="str">
        <f>IF(AND(D59&gt;plotting!$C$40+0.083333333333,D59&lt;=plotting!$D$42),"max","na")</f>
        <v>na</v>
      </c>
    </row>
    <row r="60" spans="1:5" x14ac:dyDescent="0.35">
      <c r="A60" s="11">
        <f>IF(plotting!$D$4&gt;0,plotting!$D$4,"na")</f>
        <v>5</v>
      </c>
      <c r="B60" s="11" t="str">
        <f>IF(plotting!$D$10&gt;0,plotting!$D$10,"na")</f>
        <v>idr4000_h24</v>
      </c>
      <c r="C60" s="11" t="str">
        <f>IF(plotting!$D$11&gt;0,plotting!$D$11,"na")</f>
        <v>t1</v>
      </c>
      <c r="D60" s="29">
        <v>4.9166666666685996</v>
      </c>
      <c r="E60" t="str">
        <f>IF(AND(D60&gt;plotting!$C$40+0.083333333333,D60&lt;=plotting!$D$42),"max","na")</f>
        <v>na</v>
      </c>
    </row>
    <row r="61" spans="1:5" x14ac:dyDescent="0.35">
      <c r="A61" s="11">
        <f>IF(plotting!$D$4&gt;0,plotting!$D$4,"na")</f>
        <v>5</v>
      </c>
      <c r="B61" s="11" t="str">
        <f>IF(plotting!$D$10&gt;0,plotting!$D$10,"na")</f>
        <v>idr4000_h24</v>
      </c>
      <c r="C61" s="11" t="str">
        <f>IF(plotting!$D$11&gt;0,plotting!$D$11,"na")</f>
        <v>t1</v>
      </c>
      <c r="D61" s="29">
        <v>5.00000000000197</v>
      </c>
      <c r="E61" t="str">
        <f>IF(AND(D61&gt;plotting!$C$40+0.083333333333,D61&lt;=plotting!$D$42),"max","na")</f>
        <v>na</v>
      </c>
    </row>
    <row r="62" spans="1:5" x14ac:dyDescent="0.35">
      <c r="A62" s="11">
        <f>IF(plotting!$D$4&gt;0,plotting!$D$4,"na")</f>
        <v>5</v>
      </c>
      <c r="B62" s="11" t="str">
        <f>IF(plotting!$D$10&gt;0,plotting!$D$10,"na")</f>
        <v>idr4000_h24</v>
      </c>
      <c r="C62" s="11" t="str">
        <f>IF(plotting!$D$11&gt;0,plotting!$D$11,"na")</f>
        <v>t1</v>
      </c>
      <c r="D62" s="29">
        <v>5.0833333333353297</v>
      </c>
      <c r="E62" t="str">
        <f>IF(AND(D62&gt;plotting!$C$40+0.083333333333,D62&lt;=plotting!$D$42),"max","na")</f>
        <v>max</v>
      </c>
    </row>
    <row r="63" spans="1:5" x14ac:dyDescent="0.35">
      <c r="A63" s="11">
        <f>IF(plotting!$D$4&gt;0,plotting!$D$4,"na")</f>
        <v>5</v>
      </c>
      <c r="B63" s="11" t="str">
        <f>IF(plotting!$D$10&gt;0,plotting!$D$10,"na")</f>
        <v>idr4000_h24</v>
      </c>
      <c r="C63" s="11" t="str">
        <f>IF(plotting!$D$11&gt;0,plotting!$D$11,"na")</f>
        <v>t1</v>
      </c>
      <c r="D63" s="29">
        <v>5.1666666666687</v>
      </c>
      <c r="E63" t="str">
        <f>IF(AND(D63&gt;plotting!$C$40+0.083333333333,D63&lt;=plotting!$D$42),"max","na")</f>
        <v>max</v>
      </c>
    </row>
    <row r="64" spans="1:5" x14ac:dyDescent="0.35">
      <c r="A64" s="11">
        <f>IF(plotting!$D$4&gt;0,plotting!$D$4,"na")</f>
        <v>5</v>
      </c>
      <c r="B64" s="11" t="str">
        <f>IF(plotting!$D$10&gt;0,plotting!$D$10,"na")</f>
        <v>idr4000_h24</v>
      </c>
      <c r="C64" s="11" t="str">
        <f>IF(plotting!$D$11&gt;0,plotting!$D$11,"na")</f>
        <v>t1</v>
      </c>
      <c r="D64" s="29">
        <v>5.2500000000020597</v>
      </c>
      <c r="E64" t="str">
        <f>IF(AND(D64&gt;plotting!$C$40+0.083333333333,D64&lt;=plotting!$D$42),"max","na")</f>
        <v>max</v>
      </c>
    </row>
    <row r="65" spans="1:5" x14ac:dyDescent="0.35">
      <c r="A65" s="11">
        <f>IF(plotting!$D$4&gt;0,plotting!$D$4,"na")</f>
        <v>5</v>
      </c>
      <c r="B65" s="11" t="str">
        <f>IF(plotting!$D$10&gt;0,plotting!$D$10,"na")</f>
        <v>idr4000_h24</v>
      </c>
      <c r="C65" s="11" t="str">
        <f>IF(plotting!$D$11&gt;0,plotting!$D$11,"na")</f>
        <v>t1</v>
      </c>
      <c r="D65" s="29">
        <v>5.33333333333543</v>
      </c>
      <c r="E65" t="str">
        <f>IF(AND(D65&gt;plotting!$C$40+0.083333333333,D65&lt;=plotting!$D$42),"max","na")</f>
        <v>max</v>
      </c>
    </row>
    <row r="66" spans="1:5" x14ac:dyDescent="0.35">
      <c r="A66" s="11">
        <f>IF(plotting!$D$4&gt;0,plotting!$D$4,"na")</f>
        <v>5</v>
      </c>
      <c r="B66" s="11" t="str">
        <f>IF(plotting!$D$10&gt;0,plotting!$D$10,"na")</f>
        <v>idr4000_h24</v>
      </c>
      <c r="C66" s="11" t="str">
        <f>IF(plotting!$D$11&gt;0,plotting!$D$11,"na")</f>
        <v>t1</v>
      </c>
      <c r="D66" s="29">
        <v>5.4166666666688004</v>
      </c>
      <c r="E66" t="str">
        <f>IF(AND(D66&gt;plotting!$C$40+0.083333333333,D66&lt;=plotting!$D$42),"max","na")</f>
        <v>max</v>
      </c>
    </row>
    <row r="67" spans="1:5" x14ac:dyDescent="0.35">
      <c r="A67" s="11">
        <f>IF(plotting!$D$4&gt;0,plotting!$D$4,"na")</f>
        <v>5</v>
      </c>
      <c r="B67" s="11" t="str">
        <f>IF(plotting!$D$10&gt;0,plotting!$D$10,"na")</f>
        <v>idr4000_h24</v>
      </c>
      <c r="C67" s="11" t="str">
        <f>IF(plotting!$D$11&gt;0,plotting!$D$11,"na")</f>
        <v>t1</v>
      </c>
      <c r="D67" s="29">
        <v>5.5000000000021698</v>
      </c>
      <c r="E67" t="str">
        <f>IF(AND(D67&gt;plotting!$C$40+0.083333333333,D67&lt;=plotting!$D$42),"max","na")</f>
        <v>max</v>
      </c>
    </row>
    <row r="68" spans="1:5" x14ac:dyDescent="0.35">
      <c r="A68" s="11">
        <f>IF(plotting!$D$4&gt;0,plotting!$D$4,"na")</f>
        <v>5</v>
      </c>
      <c r="B68" s="11" t="str">
        <f>IF(plotting!$D$10&gt;0,plotting!$D$10,"na")</f>
        <v>idr4000_h24</v>
      </c>
      <c r="C68" s="11" t="str">
        <f>IF(plotting!$D$11&gt;0,plotting!$D$11,"na")</f>
        <v>t1</v>
      </c>
      <c r="D68" s="29">
        <v>5.5833333333355304</v>
      </c>
      <c r="E68" t="str">
        <f>IF(AND(D68&gt;plotting!$C$40+0.083333333333,D68&lt;=plotting!$D$42),"max","na")</f>
        <v>max</v>
      </c>
    </row>
    <row r="69" spans="1:5" x14ac:dyDescent="0.35">
      <c r="A69" s="11">
        <f>IF(plotting!$D$4&gt;0,plotting!$D$4,"na")</f>
        <v>5</v>
      </c>
      <c r="B69" s="11" t="str">
        <f>IF(plotting!$D$10&gt;0,plotting!$D$10,"na")</f>
        <v>idr4000_h24</v>
      </c>
      <c r="C69" s="11" t="str">
        <f>IF(plotting!$D$11&gt;0,plotting!$D$11,"na")</f>
        <v>t1</v>
      </c>
      <c r="D69" s="29">
        <v>5.6666666666688998</v>
      </c>
      <c r="E69" t="str">
        <f>IF(AND(D69&gt;plotting!$C$40+0.083333333333,D69&lt;=plotting!$D$42),"max","na")</f>
        <v>max</v>
      </c>
    </row>
    <row r="70" spans="1:5" x14ac:dyDescent="0.35">
      <c r="A70" s="11">
        <f>IF(plotting!$D$4&gt;0,plotting!$D$4,"na")</f>
        <v>5</v>
      </c>
      <c r="B70" s="11" t="str">
        <f>IF(plotting!$D$10&gt;0,plotting!$D$10,"na")</f>
        <v>idr4000_h24</v>
      </c>
      <c r="C70" s="11" t="str">
        <f>IF(plotting!$D$11&gt;0,plotting!$D$11,"na")</f>
        <v>t1</v>
      </c>
      <c r="D70" s="29">
        <v>5.7500000000022702</v>
      </c>
      <c r="E70" t="str">
        <f>IF(AND(D70&gt;plotting!$C$40+0.083333333333,D70&lt;=plotting!$D$42),"max","na")</f>
        <v>max</v>
      </c>
    </row>
    <row r="71" spans="1:5" x14ac:dyDescent="0.35">
      <c r="A71" s="11">
        <f>IF(plotting!$D$4&gt;0,plotting!$D$4,"na")</f>
        <v>5</v>
      </c>
      <c r="B71" s="11" t="str">
        <f>IF(plotting!$D$10&gt;0,plotting!$D$10,"na")</f>
        <v>idr4000_h24</v>
      </c>
      <c r="C71" s="11" t="str">
        <f>IF(plotting!$D$11&gt;0,plotting!$D$11,"na")</f>
        <v>t1</v>
      </c>
      <c r="D71" s="29">
        <v>5.8333333333356299</v>
      </c>
      <c r="E71" t="str">
        <f>IF(AND(D71&gt;plotting!$C$40+0.083333333333,D71&lt;=plotting!$D$42),"max","na")</f>
        <v>max</v>
      </c>
    </row>
    <row r="72" spans="1:5" x14ac:dyDescent="0.35">
      <c r="A72" s="11">
        <f>IF(plotting!$D$4&gt;0,plotting!$D$4,"na")</f>
        <v>5</v>
      </c>
      <c r="B72" s="11" t="str">
        <f>IF(plotting!$D$10&gt;0,plotting!$D$10,"na")</f>
        <v>idr4000_h24</v>
      </c>
      <c r="C72" s="11" t="str">
        <f>IF(plotting!$D$11&gt;0,plotting!$D$11,"na")</f>
        <v>t1</v>
      </c>
      <c r="D72" s="29">
        <v>5.9166666666690002</v>
      </c>
      <c r="E72" t="str">
        <f>IF(AND(D72&gt;plotting!$C$40+0.083333333333,D72&lt;=plotting!$D$42),"max","na")</f>
        <v>max</v>
      </c>
    </row>
    <row r="73" spans="1:5" x14ac:dyDescent="0.35">
      <c r="A73" s="11">
        <f>IF(plotting!$D$4&gt;0,plotting!$D$4,"na")</f>
        <v>5</v>
      </c>
      <c r="B73" s="11" t="str">
        <f>IF(plotting!$D$10&gt;0,plotting!$D$10,"na")</f>
        <v>idr4000_h24</v>
      </c>
      <c r="C73" s="11" t="str">
        <f>IF(plotting!$D$11&gt;0,plotting!$D$11,"na")</f>
        <v>t1</v>
      </c>
      <c r="D73" s="29">
        <v>6.0000000000023599</v>
      </c>
      <c r="E73" t="str">
        <f>IF(AND(D73&gt;plotting!$C$40+0.083333333333,D73&lt;=plotting!$D$42),"max","na")</f>
        <v>max</v>
      </c>
    </row>
    <row r="74" spans="1:5" x14ac:dyDescent="0.35">
      <c r="A74" s="11">
        <f>IF(plotting!$D$4&gt;0,plotting!$D$4,"na")</f>
        <v>5</v>
      </c>
      <c r="B74" s="11" t="str">
        <f>IF(plotting!$D$10&gt;0,plotting!$D$10,"na")</f>
        <v>idr4000_h24</v>
      </c>
      <c r="C74" s="11" t="str">
        <f>IF(plotting!$D$11&gt;0,plotting!$D$11,"na")</f>
        <v>t1</v>
      </c>
      <c r="D74" s="29">
        <v>6.0833333333357302</v>
      </c>
      <c r="E74" t="str">
        <f>IF(AND(D74&gt;plotting!$C$40+0.083333333333,D74&lt;=plotting!$D$42),"max","na")</f>
        <v>max</v>
      </c>
    </row>
    <row r="75" spans="1:5" x14ac:dyDescent="0.35">
      <c r="A75" s="11">
        <f>IF(plotting!$D$4&gt;0,plotting!$D$4,"na")</f>
        <v>5</v>
      </c>
      <c r="B75" s="11" t="str">
        <f>IF(plotting!$D$10&gt;0,plotting!$D$10,"na")</f>
        <v>idr4000_h24</v>
      </c>
      <c r="C75" s="11" t="str">
        <f>IF(plotting!$D$11&gt;0,plotting!$D$11,"na")</f>
        <v>t1</v>
      </c>
      <c r="D75" s="29">
        <v>6.1666666666690997</v>
      </c>
      <c r="E75" t="str">
        <f>IF(AND(D75&gt;plotting!$C$40+0.083333333333,D75&lt;=plotting!$D$42),"max","na")</f>
        <v>max</v>
      </c>
    </row>
    <row r="76" spans="1:5" x14ac:dyDescent="0.35">
      <c r="A76" s="11">
        <f>IF(plotting!$D$4&gt;0,plotting!$D$4,"na")</f>
        <v>5</v>
      </c>
      <c r="B76" s="11" t="str">
        <f>IF(plotting!$D$10&gt;0,plotting!$D$10,"na")</f>
        <v>idr4000_h24</v>
      </c>
      <c r="C76" s="11" t="str">
        <f>IF(plotting!$D$11&gt;0,plotting!$D$11,"na")</f>
        <v>t1</v>
      </c>
      <c r="D76" s="29">
        <v>6.25000000000247</v>
      </c>
      <c r="E76" t="str">
        <f>IF(AND(D76&gt;plotting!$C$40+0.083333333333,D76&lt;=plotting!$D$42),"max","na")</f>
        <v>max</v>
      </c>
    </row>
    <row r="77" spans="1:5" x14ac:dyDescent="0.35">
      <c r="A77" s="11">
        <f>IF(plotting!$D$4&gt;0,plotting!$D$4,"na")</f>
        <v>5</v>
      </c>
      <c r="B77" s="11" t="str">
        <f>IF(plotting!$D$10&gt;0,plotting!$D$10,"na")</f>
        <v>idr4000_h24</v>
      </c>
      <c r="C77" s="11" t="str">
        <f>IF(plotting!$D$11&gt;0,plotting!$D$11,"na")</f>
        <v>t1</v>
      </c>
      <c r="D77" s="29">
        <v>6.3333333333358297</v>
      </c>
      <c r="E77" t="str">
        <f>IF(AND(D77&gt;plotting!$C$40+0.083333333333,D77&lt;=plotting!$D$42),"max","na")</f>
        <v>max</v>
      </c>
    </row>
    <row r="78" spans="1:5" x14ac:dyDescent="0.35">
      <c r="A78" s="11">
        <f>IF(plotting!$D$4&gt;0,plotting!$D$4,"na")</f>
        <v>5</v>
      </c>
      <c r="B78" s="11" t="str">
        <f>IF(plotting!$D$10&gt;0,plotting!$D$10,"na")</f>
        <v>idr4000_h24</v>
      </c>
      <c r="C78" s="11" t="str">
        <f>IF(plotting!$D$11&gt;0,plotting!$D$11,"na")</f>
        <v>t1</v>
      </c>
      <c r="D78" s="29">
        <v>6.4166666666692</v>
      </c>
      <c r="E78" t="str">
        <f>IF(AND(D78&gt;plotting!$C$40+0.083333333333,D78&lt;=plotting!$D$42),"max","na")</f>
        <v>max</v>
      </c>
    </row>
    <row r="79" spans="1:5" x14ac:dyDescent="0.35">
      <c r="A79" s="11">
        <f>IF(plotting!$D$4&gt;0,plotting!$D$4,"na")</f>
        <v>5</v>
      </c>
      <c r="B79" s="11" t="str">
        <f>IF(plotting!$D$10&gt;0,plotting!$D$10,"na")</f>
        <v>idr4000_h24</v>
      </c>
      <c r="C79" s="11" t="str">
        <f>IF(plotting!$D$11&gt;0,plotting!$D$11,"na")</f>
        <v>t1</v>
      </c>
      <c r="D79" s="29">
        <v>6.5000000000025704</v>
      </c>
      <c r="E79" t="str">
        <f>IF(AND(D79&gt;plotting!$C$40+0.083333333333,D79&lt;=plotting!$D$42),"max","na")</f>
        <v>max</v>
      </c>
    </row>
    <row r="80" spans="1:5" x14ac:dyDescent="0.35">
      <c r="A80" s="11">
        <f>IF(plotting!$D$4&gt;0,plotting!$D$4,"na")</f>
        <v>5</v>
      </c>
      <c r="B80" s="11" t="str">
        <f>IF(plotting!$D$10&gt;0,plotting!$D$10,"na")</f>
        <v>idr4000_h24</v>
      </c>
      <c r="C80" s="11" t="str">
        <f>IF(plotting!$D$11&gt;0,plotting!$D$11,"na")</f>
        <v>t1</v>
      </c>
      <c r="D80" s="29">
        <v>6.5833333333359301</v>
      </c>
      <c r="E80" t="str">
        <f>IF(AND(D80&gt;plotting!$C$40+0.083333333333,D80&lt;=plotting!$D$42),"max","na")</f>
        <v>max</v>
      </c>
    </row>
    <row r="81" spans="1:5" x14ac:dyDescent="0.35">
      <c r="A81" s="11">
        <f>IF(plotting!$D$4&gt;0,plotting!$D$4,"na")</f>
        <v>5</v>
      </c>
      <c r="B81" s="11" t="str">
        <f>IF(plotting!$D$10&gt;0,plotting!$D$10,"na")</f>
        <v>idr4000_h24</v>
      </c>
      <c r="C81" s="11" t="str">
        <f>IF(plotting!$D$11&gt;0,plotting!$D$11,"na")</f>
        <v>t1</v>
      </c>
      <c r="D81" s="29">
        <v>6.6666666666693004</v>
      </c>
      <c r="E81" t="str">
        <f>IF(AND(D81&gt;plotting!$C$40+0.083333333333,D81&lt;=plotting!$D$42),"max","na")</f>
        <v>max</v>
      </c>
    </row>
    <row r="82" spans="1:5" x14ac:dyDescent="0.35">
      <c r="A82" s="11">
        <f>IF(plotting!$D$4&gt;0,plotting!$D$4,"na")</f>
        <v>5</v>
      </c>
      <c r="B82" s="11" t="str">
        <f>IF(plotting!$D$10&gt;0,plotting!$D$10,"na")</f>
        <v>idr4000_h24</v>
      </c>
      <c r="C82" s="11" t="str">
        <f>IF(plotting!$D$11&gt;0,plotting!$D$11,"na")</f>
        <v>t1</v>
      </c>
      <c r="D82" s="29">
        <v>6.7500000000026699</v>
      </c>
      <c r="E82" t="str">
        <f>IF(AND(D82&gt;plotting!$C$40+0.083333333333,D82&lt;=plotting!$D$42),"max","na")</f>
        <v>max</v>
      </c>
    </row>
    <row r="83" spans="1:5" x14ac:dyDescent="0.35">
      <c r="A83" s="11">
        <f>IF(plotting!$D$4&gt;0,plotting!$D$4,"na")</f>
        <v>5</v>
      </c>
      <c r="B83" s="11" t="str">
        <f>IF(plotting!$D$10&gt;0,plotting!$D$10,"na")</f>
        <v>idr4000_h24</v>
      </c>
      <c r="C83" s="11" t="str">
        <f>IF(plotting!$D$11&gt;0,plotting!$D$11,"na")</f>
        <v>t1</v>
      </c>
      <c r="D83" s="29">
        <v>6.8333333333360304</v>
      </c>
      <c r="E83" t="str">
        <f>IF(AND(D83&gt;plotting!$C$40+0.083333333333,D83&lt;=plotting!$D$42),"max","na")</f>
        <v>max</v>
      </c>
    </row>
    <row r="84" spans="1:5" x14ac:dyDescent="0.35">
      <c r="A84" s="11">
        <f>IF(plotting!$D$4&gt;0,plotting!$D$4,"na")</f>
        <v>5</v>
      </c>
      <c r="B84" s="11" t="str">
        <f>IF(plotting!$D$10&gt;0,plotting!$D$10,"na")</f>
        <v>idr4000_h24</v>
      </c>
      <c r="C84" s="11" t="str">
        <f>IF(plotting!$D$11&gt;0,plotting!$D$11,"na")</f>
        <v>t1</v>
      </c>
      <c r="D84" s="29">
        <v>6.9166666666693999</v>
      </c>
      <c r="E84" t="str">
        <f>IF(AND(D84&gt;plotting!$C$40+0.083333333333,D84&lt;=plotting!$D$42),"max","na")</f>
        <v>max</v>
      </c>
    </row>
    <row r="85" spans="1:5" x14ac:dyDescent="0.35">
      <c r="A85" s="11">
        <f>IF(plotting!$D$4&gt;0,plotting!$D$4,"na")</f>
        <v>5</v>
      </c>
      <c r="B85" s="11" t="str">
        <f>IF(plotting!$D$10&gt;0,plotting!$D$10,"na")</f>
        <v>idr4000_h24</v>
      </c>
      <c r="C85" s="11" t="str">
        <f>IF(plotting!$D$11&gt;0,plotting!$D$11,"na")</f>
        <v>t1</v>
      </c>
      <c r="D85" s="29">
        <v>7.0000000000027702</v>
      </c>
      <c r="E85" t="str">
        <f>IF(AND(D85&gt;plotting!$C$40+0.083333333333,D85&lt;=plotting!$D$42),"max","na")</f>
        <v>max</v>
      </c>
    </row>
    <row r="86" spans="1:5" x14ac:dyDescent="0.35">
      <c r="A86" s="11">
        <f>IF(plotting!$D$4&gt;0,plotting!$D$4,"na")</f>
        <v>5</v>
      </c>
      <c r="B86" s="11" t="str">
        <f>IF(plotting!$D$10&gt;0,plotting!$D$10,"na")</f>
        <v>idr4000_h24</v>
      </c>
      <c r="C86" s="11" t="str">
        <f>IF(plotting!$D$11&gt;0,plotting!$D$11,"na")</f>
        <v>t1</v>
      </c>
      <c r="D86" s="29">
        <v>7.0833333333361299</v>
      </c>
      <c r="E86" t="str">
        <f>IF(AND(D86&gt;plotting!$C$40+0.083333333333,D86&lt;=plotting!$D$42),"max","na")</f>
        <v>max</v>
      </c>
    </row>
    <row r="87" spans="1:5" x14ac:dyDescent="0.35">
      <c r="A87" s="11">
        <f>IF(plotting!$D$4&gt;0,plotting!$D$4,"na")</f>
        <v>5</v>
      </c>
      <c r="B87" s="11" t="str">
        <f>IF(plotting!$D$10&gt;0,plotting!$D$10,"na")</f>
        <v>idr4000_h24</v>
      </c>
      <c r="C87" s="11" t="str">
        <f>IF(plotting!$D$11&gt;0,plotting!$D$11,"na")</f>
        <v>t1</v>
      </c>
      <c r="D87" s="29">
        <v>7.1666666666695003</v>
      </c>
      <c r="E87" t="str">
        <f>IF(AND(D87&gt;plotting!$C$40+0.083333333333,D87&lt;=plotting!$D$42),"max","na")</f>
        <v>max</v>
      </c>
    </row>
    <row r="88" spans="1:5" x14ac:dyDescent="0.35">
      <c r="A88" s="11">
        <f>IF(plotting!$D$4&gt;0,plotting!$D$4,"na")</f>
        <v>5</v>
      </c>
      <c r="B88" s="11" t="str">
        <f>IF(plotting!$D$10&gt;0,plotting!$D$10,"na")</f>
        <v>idr4000_h24</v>
      </c>
      <c r="C88" s="11" t="str">
        <f>IF(plotting!$D$11&gt;0,plotting!$D$11,"na")</f>
        <v>t1</v>
      </c>
      <c r="D88" s="29">
        <v>7.2500000000028697</v>
      </c>
      <c r="E88" t="str">
        <f>IF(AND(D88&gt;plotting!$C$40+0.083333333333,D88&lt;=plotting!$D$42),"max","na")</f>
        <v>max</v>
      </c>
    </row>
    <row r="89" spans="1:5" x14ac:dyDescent="0.35">
      <c r="A89" s="11">
        <f>IF(plotting!$D$4&gt;0,plotting!$D$4,"na")</f>
        <v>5</v>
      </c>
      <c r="B89" s="11" t="str">
        <f>IF(plotting!$D$10&gt;0,plotting!$D$10,"na")</f>
        <v>idr4000_h24</v>
      </c>
      <c r="C89" s="11" t="str">
        <f>IF(plotting!$D$11&gt;0,plotting!$D$11,"na")</f>
        <v>t1</v>
      </c>
      <c r="D89" s="29">
        <v>7.3333333333362303</v>
      </c>
      <c r="E89" t="str">
        <f>IF(AND(D89&gt;plotting!$C$40+0.083333333333,D89&lt;=plotting!$D$42),"max","na")</f>
        <v>max</v>
      </c>
    </row>
    <row r="90" spans="1:5" x14ac:dyDescent="0.35">
      <c r="A90" s="11">
        <f>IF(plotting!$D$4&gt;0,plotting!$D$4,"na")</f>
        <v>5</v>
      </c>
      <c r="B90" s="11" t="str">
        <f>IF(plotting!$D$10&gt;0,plotting!$D$10,"na")</f>
        <v>idr4000_h24</v>
      </c>
      <c r="C90" s="11" t="str">
        <f>IF(plotting!$D$11&gt;0,plotting!$D$11,"na")</f>
        <v>t1</v>
      </c>
      <c r="D90" s="29">
        <v>7.4166666666695997</v>
      </c>
      <c r="E90" t="str">
        <f>IF(AND(D90&gt;plotting!$C$40+0.083333333333,D90&lt;=plotting!$D$42),"max","na")</f>
        <v>max</v>
      </c>
    </row>
    <row r="91" spans="1:5" x14ac:dyDescent="0.35">
      <c r="A91" s="11">
        <f>IF(plotting!$D$4&gt;0,plotting!$D$4,"na")</f>
        <v>5</v>
      </c>
      <c r="B91" s="11" t="str">
        <f>IF(plotting!$D$10&gt;0,plotting!$D$10,"na")</f>
        <v>idr4000_h24</v>
      </c>
      <c r="C91" s="11" t="str">
        <f>IF(plotting!$D$11&gt;0,plotting!$D$11,"na")</f>
        <v>t1</v>
      </c>
      <c r="D91" s="29">
        <v>7.5000000000029701</v>
      </c>
      <c r="E91" t="str">
        <f>IF(AND(D91&gt;plotting!$C$40+0.083333333333,D91&lt;=plotting!$D$42),"max","na")</f>
        <v>max</v>
      </c>
    </row>
    <row r="92" spans="1:5" x14ac:dyDescent="0.35">
      <c r="A92" s="11">
        <f>IF(plotting!$D$4&gt;0,plotting!$D$4,"na")</f>
        <v>5</v>
      </c>
      <c r="B92" s="11" t="str">
        <f>IF(plotting!$D$10&gt;0,plotting!$D$10,"na")</f>
        <v>idr4000_h24</v>
      </c>
      <c r="C92" s="11" t="str">
        <f>IF(plotting!$D$11&gt;0,plotting!$D$11,"na")</f>
        <v>t1</v>
      </c>
      <c r="D92" s="29">
        <v>7.5833333333363298</v>
      </c>
      <c r="E92" t="str">
        <f>IF(AND(D92&gt;plotting!$C$40+0.083333333333,D92&lt;=plotting!$D$42),"max","na")</f>
        <v>max</v>
      </c>
    </row>
    <row r="93" spans="1:5" x14ac:dyDescent="0.35">
      <c r="A93" s="11">
        <f>IF(plotting!$D$4&gt;0,plotting!$D$4,"na")</f>
        <v>5</v>
      </c>
      <c r="B93" s="11" t="str">
        <f>IF(plotting!$D$10&gt;0,plotting!$D$10,"na")</f>
        <v>idr4000_h24</v>
      </c>
      <c r="C93" s="11" t="str">
        <f>IF(plotting!$D$11&gt;0,plotting!$D$11,"na")</f>
        <v>t1</v>
      </c>
      <c r="D93" s="29">
        <v>7.6666666666697001</v>
      </c>
      <c r="E93" t="str">
        <f>IF(AND(D93&gt;plotting!$C$40+0.083333333333,D93&lt;=plotting!$D$42),"max","na")</f>
        <v>max</v>
      </c>
    </row>
    <row r="94" spans="1:5" x14ac:dyDescent="0.35">
      <c r="A94" s="11">
        <f>IF(plotting!$D$4&gt;0,plotting!$D$4,"na")</f>
        <v>5</v>
      </c>
      <c r="B94" s="11" t="str">
        <f>IF(plotting!$D$10&gt;0,plotting!$D$10,"na")</f>
        <v>idr4000_h24</v>
      </c>
      <c r="C94" s="11" t="str">
        <f>IF(plotting!$D$11&gt;0,plotting!$D$11,"na")</f>
        <v>t1</v>
      </c>
      <c r="D94" s="29">
        <v>7.7500000000030704</v>
      </c>
      <c r="E94" t="str">
        <f>IF(AND(D94&gt;plotting!$C$40+0.083333333333,D94&lt;=plotting!$D$42),"max","na")</f>
        <v>max</v>
      </c>
    </row>
    <row r="95" spans="1:5" x14ac:dyDescent="0.35">
      <c r="A95" s="11">
        <f>IF(plotting!$D$4&gt;0,plotting!$D$4,"na")</f>
        <v>5</v>
      </c>
      <c r="B95" s="11" t="str">
        <f>IF(plotting!$D$10&gt;0,plotting!$D$10,"na")</f>
        <v>idr4000_h24</v>
      </c>
      <c r="C95" s="11" t="str">
        <f>IF(plotting!$D$11&gt;0,plotting!$D$11,"na")</f>
        <v>t1</v>
      </c>
      <c r="D95" s="29">
        <v>7.8333333333364301</v>
      </c>
      <c r="E95" t="str">
        <f>IF(AND(D95&gt;plotting!$C$40+0.083333333333,D95&lt;=plotting!$D$42),"max","na")</f>
        <v>max</v>
      </c>
    </row>
    <row r="96" spans="1:5" x14ac:dyDescent="0.35">
      <c r="A96" s="11">
        <f>IF(plotting!$D$4&gt;0,plotting!$D$4,"na")</f>
        <v>5</v>
      </c>
      <c r="B96" s="11" t="str">
        <f>IF(plotting!$D$10&gt;0,plotting!$D$10,"na")</f>
        <v>idr4000_h24</v>
      </c>
      <c r="C96" s="11" t="str">
        <f>IF(plotting!$D$11&gt;0,plotting!$D$11,"na")</f>
        <v>t1</v>
      </c>
      <c r="D96" s="29">
        <v>7.9166666666697996</v>
      </c>
      <c r="E96" t="str">
        <f>IF(AND(D96&gt;plotting!$C$40+0.083333333333,D96&lt;=plotting!$D$42),"max","na")</f>
        <v>max</v>
      </c>
    </row>
    <row r="97" spans="1:5" x14ac:dyDescent="0.35">
      <c r="A97" s="11">
        <f>IF(plotting!$D$4&gt;0,plotting!$D$4,"na")</f>
        <v>5</v>
      </c>
      <c r="B97" s="11" t="str">
        <f>IF(plotting!$D$10&gt;0,plotting!$D$10,"na")</f>
        <v>idr4000_h24</v>
      </c>
      <c r="C97" s="11" t="str">
        <f>IF(plotting!$D$11&gt;0,plotting!$D$11,"na")</f>
        <v>t1</v>
      </c>
      <c r="D97" s="29">
        <v>8.0000000000031708</v>
      </c>
      <c r="E97" t="str">
        <f>IF(AND(D97&gt;plotting!$C$40+0.083333333333,D97&lt;=plotting!$D$42),"max","na")</f>
        <v>max</v>
      </c>
    </row>
    <row r="98" spans="1:5" x14ac:dyDescent="0.35">
      <c r="A98" s="11">
        <f>IF(plotting!$D$4&gt;0,plotting!$D$4,"na")</f>
        <v>5</v>
      </c>
      <c r="B98" s="11" t="str">
        <f>IF(plotting!$D$10&gt;0,plotting!$D$10,"na")</f>
        <v>idr4000_h24</v>
      </c>
      <c r="C98" s="11" t="str">
        <f>IF(plotting!$D$11&gt;0,plotting!$D$11,"na")</f>
        <v>t1</v>
      </c>
      <c r="D98" s="29">
        <v>8.0833333333365296</v>
      </c>
      <c r="E98" t="str">
        <f>IF(AND(D98&gt;plotting!$C$40+0.083333333333,D98&lt;=plotting!$D$42),"max","na")</f>
        <v>max</v>
      </c>
    </row>
    <row r="99" spans="1:5" x14ac:dyDescent="0.35">
      <c r="A99" s="11">
        <f>IF(plotting!$D$4&gt;0,plotting!$D$4,"na")</f>
        <v>5</v>
      </c>
      <c r="B99" s="11" t="str">
        <f>IF(plotting!$D$10&gt;0,plotting!$D$10,"na")</f>
        <v>idr4000_h24</v>
      </c>
      <c r="C99" s="11" t="str">
        <f>IF(plotting!$D$11&gt;0,plotting!$D$11,"na")</f>
        <v>t1</v>
      </c>
      <c r="D99" s="29">
        <v>8.1666666666699008</v>
      </c>
      <c r="E99" t="str">
        <f>IF(AND(D99&gt;plotting!$C$40+0.083333333333,D99&lt;=plotting!$D$42),"max","na")</f>
        <v>max</v>
      </c>
    </row>
    <row r="100" spans="1:5" x14ac:dyDescent="0.35">
      <c r="A100" s="11">
        <f>IF(plotting!$D$4&gt;0,plotting!$D$4,"na")</f>
        <v>5</v>
      </c>
      <c r="B100" s="11" t="str">
        <f>IF(plotting!$D$10&gt;0,plotting!$D$10,"na")</f>
        <v>idr4000_h24</v>
      </c>
      <c r="C100" s="11" t="str">
        <f>IF(plotting!$D$11&gt;0,plotting!$D$11,"na")</f>
        <v>t1</v>
      </c>
      <c r="D100" s="29">
        <v>8.2500000000032703</v>
      </c>
      <c r="E100" t="str">
        <f>IF(AND(D100&gt;plotting!$C$40+0.083333333333,D100&lt;=plotting!$D$42),"max","na")</f>
        <v>max</v>
      </c>
    </row>
    <row r="101" spans="1:5" x14ac:dyDescent="0.35">
      <c r="A101" s="11">
        <f>IF(plotting!$D$4&gt;0,plotting!$D$4,"na")</f>
        <v>5</v>
      </c>
      <c r="B101" s="11" t="str">
        <f>IF(plotting!$D$10&gt;0,plotting!$D$10,"na")</f>
        <v>idr4000_h24</v>
      </c>
      <c r="C101" s="11" t="str">
        <f>IF(plotting!$D$11&gt;0,plotting!$D$11,"na")</f>
        <v>t1</v>
      </c>
      <c r="D101" s="29">
        <v>8.3333333333366308</v>
      </c>
      <c r="E101" t="str">
        <f>IF(AND(D101&gt;plotting!$C$40+0.083333333333,D101&lt;=plotting!$D$42),"max","na")</f>
        <v>max</v>
      </c>
    </row>
    <row r="102" spans="1:5" x14ac:dyDescent="0.35">
      <c r="A102" s="11">
        <f>IF(plotting!$D$4&gt;0,plotting!$D$4,"na")</f>
        <v>5</v>
      </c>
      <c r="B102" s="11" t="str">
        <f>IF(plotting!$D$10&gt;0,plotting!$D$10,"na")</f>
        <v>idr4000_h24</v>
      </c>
      <c r="C102" s="11" t="str">
        <f>IF(plotting!$D$11&gt;0,plotting!$D$11,"na")</f>
        <v>t1</v>
      </c>
      <c r="D102" s="29">
        <v>8.4166666666700003</v>
      </c>
      <c r="E102" t="str">
        <f>IF(AND(D102&gt;plotting!$C$40+0.083333333333,D102&lt;=plotting!$D$42),"max","na")</f>
        <v>max</v>
      </c>
    </row>
    <row r="103" spans="1:5" x14ac:dyDescent="0.35">
      <c r="A103" s="11">
        <f>IF(plotting!$D$4&gt;0,plotting!$D$4,"na")</f>
        <v>5</v>
      </c>
      <c r="B103" s="11" t="str">
        <f>IF(plotting!$D$10&gt;0,plotting!$D$10,"na")</f>
        <v>idr4000_h24</v>
      </c>
      <c r="C103" s="11" t="str">
        <f>IF(plotting!$D$11&gt;0,plotting!$D$11,"na")</f>
        <v>t1</v>
      </c>
      <c r="D103" s="29">
        <v>8.5000000000033697</v>
      </c>
      <c r="E103" t="str">
        <f>IF(AND(D103&gt;plotting!$C$40+0.083333333333,D103&lt;=plotting!$D$42),"max","na")</f>
        <v>max</v>
      </c>
    </row>
    <row r="104" spans="1:5" x14ac:dyDescent="0.35">
      <c r="A104" s="11">
        <f>IF(plotting!$D$4&gt;0,plotting!$D$4,"na")</f>
        <v>5</v>
      </c>
      <c r="B104" s="11" t="str">
        <f>IF(plotting!$D$10&gt;0,plotting!$D$10,"na")</f>
        <v>idr4000_h24</v>
      </c>
      <c r="C104" s="11" t="str">
        <f>IF(plotting!$D$11&gt;0,plotting!$D$11,"na")</f>
        <v>t1</v>
      </c>
      <c r="D104" s="29">
        <v>8.5833333333367303</v>
      </c>
      <c r="E104" t="str">
        <f>IF(AND(D104&gt;plotting!$C$40+0.083333333333,D104&lt;=plotting!$D$42),"max","na")</f>
        <v>max</v>
      </c>
    </row>
    <row r="105" spans="1:5" x14ac:dyDescent="0.35">
      <c r="A105" s="11">
        <f>IF(plotting!$D$4&gt;0,plotting!$D$4,"na")</f>
        <v>5</v>
      </c>
      <c r="B105" s="11" t="str">
        <f>IF(plotting!$D$10&gt;0,plotting!$D$10,"na")</f>
        <v>idr4000_h24</v>
      </c>
      <c r="C105" s="11" t="str">
        <f>IF(plotting!$D$11&gt;0,plotting!$D$11,"na")</f>
        <v>t1</v>
      </c>
      <c r="D105" s="29">
        <v>8.6666666666700998</v>
      </c>
      <c r="E105" t="str">
        <f>IF(AND(D105&gt;plotting!$C$40+0.083333333333,D105&lt;=plotting!$D$42),"max","na")</f>
        <v>max</v>
      </c>
    </row>
    <row r="106" spans="1:5" x14ac:dyDescent="0.35">
      <c r="A106" s="11">
        <f>IF(plotting!$D$4&gt;0,plotting!$D$4,"na")</f>
        <v>5</v>
      </c>
      <c r="B106" s="11" t="str">
        <f>IF(plotting!$D$10&gt;0,plotting!$D$10,"na")</f>
        <v>idr4000_h24</v>
      </c>
      <c r="C106" s="11" t="str">
        <f>IF(plotting!$D$11&gt;0,plotting!$D$11,"na")</f>
        <v>t1</v>
      </c>
      <c r="D106" s="29">
        <v>8.7500000000034692</v>
      </c>
      <c r="E106" t="str">
        <f>IF(AND(D106&gt;plotting!$C$40+0.083333333333,D106&lt;=plotting!$D$42),"max","na")</f>
        <v>max</v>
      </c>
    </row>
    <row r="107" spans="1:5" x14ac:dyDescent="0.35">
      <c r="A107" s="11">
        <f>IF(plotting!$D$4&gt;0,plotting!$D$4,"na")</f>
        <v>5</v>
      </c>
      <c r="B107" s="11" t="str">
        <f>IF(plotting!$D$10&gt;0,plotting!$D$10,"na")</f>
        <v>idr4000_h24</v>
      </c>
      <c r="C107" s="11" t="str">
        <f>IF(plotting!$D$11&gt;0,plotting!$D$11,"na")</f>
        <v>t1</v>
      </c>
      <c r="D107" s="29">
        <v>8.8333333333368298</v>
      </c>
      <c r="E107" t="str">
        <f>IF(AND(D107&gt;plotting!$C$40+0.083333333333,D107&lt;=plotting!$D$42),"max","na")</f>
        <v>max</v>
      </c>
    </row>
    <row r="108" spans="1:5" x14ac:dyDescent="0.35">
      <c r="A108" s="11">
        <f>IF(plotting!$D$4&gt;0,plotting!$D$4,"na")</f>
        <v>5</v>
      </c>
      <c r="B108" s="11" t="str">
        <f>IF(plotting!$D$10&gt;0,plotting!$D$10,"na")</f>
        <v>idr4000_h24</v>
      </c>
      <c r="C108" s="11" t="str">
        <f>IF(plotting!$D$11&gt;0,plotting!$D$11,"na")</f>
        <v>t1</v>
      </c>
      <c r="D108" s="29">
        <v>8.9166666666701992</v>
      </c>
      <c r="E108" t="str">
        <f>IF(AND(D108&gt;plotting!$C$40+0.083333333333,D108&lt;=plotting!$D$42),"max","na")</f>
        <v>max</v>
      </c>
    </row>
    <row r="109" spans="1:5" x14ac:dyDescent="0.35">
      <c r="A109" s="11">
        <f>IF(plotting!$D$4&gt;0,plotting!$D$4,"na")</f>
        <v>5</v>
      </c>
      <c r="B109" s="11" t="str">
        <f>IF(plotting!$D$10&gt;0,plotting!$D$10,"na")</f>
        <v>idr4000_h24</v>
      </c>
      <c r="C109" s="11" t="str">
        <f>IF(plotting!$D$11&gt;0,plotting!$D$11,"na")</f>
        <v>t1</v>
      </c>
      <c r="D109" s="29">
        <v>9.0000000000035705</v>
      </c>
      <c r="E109" t="str">
        <f>IF(AND(D109&gt;plotting!$C$40+0.083333333333,D109&lt;=plotting!$D$42),"max","na")</f>
        <v>max</v>
      </c>
    </row>
    <row r="110" spans="1:5" x14ac:dyDescent="0.35">
      <c r="A110" s="11">
        <f>IF(plotting!$D$4&gt;0,plotting!$D$4,"na")</f>
        <v>5</v>
      </c>
      <c r="B110" s="11" t="str">
        <f>IF(plotting!$D$10&gt;0,plotting!$D$10,"na")</f>
        <v>idr4000_h24</v>
      </c>
      <c r="C110" s="11" t="str">
        <f>IF(plotting!$D$11&gt;0,plotting!$D$11,"na")</f>
        <v>t1</v>
      </c>
      <c r="D110" s="29">
        <v>9.0833333333369293</v>
      </c>
      <c r="E110" t="str">
        <f>IF(AND(D110&gt;plotting!$C$40+0.083333333333,D110&lt;=plotting!$D$42),"max","na")</f>
        <v>max</v>
      </c>
    </row>
    <row r="111" spans="1:5" x14ac:dyDescent="0.35">
      <c r="A111" s="11">
        <f>IF(plotting!$D$4&gt;0,plotting!$D$4,"na")</f>
        <v>5</v>
      </c>
      <c r="B111" s="11" t="str">
        <f>IF(plotting!$D$10&gt;0,plotting!$D$10,"na")</f>
        <v>idr4000_h24</v>
      </c>
      <c r="C111" s="11" t="str">
        <f>IF(plotting!$D$11&gt;0,plotting!$D$11,"na")</f>
        <v>t1</v>
      </c>
      <c r="D111" s="29">
        <v>9.1666666666703005</v>
      </c>
      <c r="E111" t="str">
        <f>IF(AND(D111&gt;plotting!$C$40+0.083333333333,D111&lt;=plotting!$D$42),"max","na")</f>
        <v>max</v>
      </c>
    </row>
    <row r="112" spans="1:5" x14ac:dyDescent="0.35">
      <c r="A112" s="11">
        <f>IF(plotting!$D$4&gt;0,plotting!$D$4,"na")</f>
        <v>5</v>
      </c>
      <c r="B112" s="11" t="str">
        <f>IF(plotting!$D$10&gt;0,plotting!$D$10,"na")</f>
        <v>idr4000_h24</v>
      </c>
      <c r="C112" s="11" t="str">
        <f>IF(plotting!$D$11&gt;0,plotting!$D$11,"na")</f>
        <v>t1</v>
      </c>
      <c r="D112" s="29">
        <v>9.25000000000367</v>
      </c>
      <c r="E112" t="str">
        <f>IF(AND(D112&gt;plotting!$C$40+0.083333333333,D112&lt;=plotting!$D$42),"max","na")</f>
        <v>max</v>
      </c>
    </row>
    <row r="113" spans="1:5" x14ac:dyDescent="0.35">
      <c r="A113" s="11">
        <f>IF(plotting!$D$4&gt;0,plotting!$D$4,"na")</f>
        <v>5</v>
      </c>
      <c r="B113" s="11" t="str">
        <f>IF(plotting!$D$10&gt;0,plotting!$D$10,"na")</f>
        <v>idr4000_h24</v>
      </c>
      <c r="C113" s="11" t="str">
        <f>IF(plotting!$D$11&gt;0,plotting!$D$11,"na")</f>
        <v>t1</v>
      </c>
      <c r="D113" s="29">
        <v>9.3333333333370305</v>
      </c>
      <c r="E113" t="str">
        <f>IF(AND(D113&gt;plotting!$C$40+0.083333333333,D113&lt;=plotting!$D$42),"max","na")</f>
        <v>max</v>
      </c>
    </row>
    <row r="114" spans="1:5" x14ac:dyDescent="0.35">
      <c r="A114" s="11">
        <f>IF(plotting!$D$4&gt;0,plotting!$D$4,"na")</f>
        <v>5</v>
      </c>
      <c r="B114" s="11" t="str">
        <f>IF(plotting!$D$10&gt;0,plotting!$D$10,"na")</f>
        <v>idr4000_h24</v>
      </c>
      <c r="C114" s="11" t="str">
        <f>IF(plotting!$D$11&gt;0,plotting!$D$11,"na")</f>
        <v>t1</v>
      </c>
      <c r="D114" s="29">
        <v>9.4166666666704</v>
      </c>
      <c r="E114" t="str">
        <f>IF(AND(D114&gt;plotting!$C$40+0.083333333333,D114&lt;=plotting!$D$42),"max","na")</f>
        <v>max</v>
      </c>
    </row>
    <row r="115" spans="1:5" x14ac:dyDescent="0.35">
      <c r="A115" s="11">
        <f>IF(plotting!$D$4&gt;0,plotting!$D$4,"na")</f>
        <v>5</v>
      </c>
      <c r="B115" s="11" t="str">
        <f>IF(plotting!$D$10&gt;0,plotting!$D$10,"na")</f>
        <v>idr4000_h24</v>
      </c>
      <c r="C115" s="11" t="str">
        <f>IF(plotting!$D$11&gt;0,plotting!$D$11,"na")</f>
        <v>t1</v>
      </c>
      <c r="D115" s="29">
        <v>9.5000000000037694</v>
      </c>
      <c r="E115" t="str">
        <f>IF(AND(D115&gt;plotting!$C$40+0.083333333333,D115&lt;=plotting!$D$42),"max","na")</f>
        <v>max</v>
      </c>
    </row>
    <row r="116" spans="1:5" x14ac:dyDescent="0.35">
      <c r="A116" s="11">
        <f>IF(plotting!$D$4&gt;0,plotting!$D$4,"na")</f>
        <v>5</v>
      </c>
      <c r="B116" s="11" t="str">
        <f>IF(plotting!$D$10&gt;0,plotting!$D$10,"na")</f>
        <v>idr4000_h24</v>
      </c>
      <c r="C116" s="11" t="str">
        <f>IF(plotting!$D$11&gt;0,plotting!$D$11,"na")</f>
        <v>t1</v>
      </c>
      <c r="D116" s="29">
        <v>9.58333333333713</v>
      </c>
      <c r="E116" t="str">
        <f>IF(AND(D116&gt;plotting!$C$40+0.083333333333,D116&lt;=plotting!$D$42),"max","na")</f>
        <v>max</v>
      </c>
    </row>
    <row r="117" spans="1:5" x14ac:dyDescent="0.35">
      <c r="A117" s="11">
        <f>IF(plotting!$D$4&gt;0,plotting!$D$4,"na")</f>
        <v>5</v>
      </c>
      <c r="B117" s="11" t="str">
        <f>IF(plotting!$D$10&gt;0,plotting!$D$10,"na")</f>
        <v>idr4000_h24</v>
      </c>
      <c r="C117" s="11" t="str">
        <f>IF(plotting!$D$11&gt;0,plotting!$D$11,"na")</f>
        <v>t1</v>
      </c>
      <c r="D117" s="29">
        <v>9.6666666666704995</v>
      </c>
      <c r="E117" t="str">
        <f>IF(AND(D117&gt;plotting!$C$40+0.083333333333,D117&lt;=plotting!$D$42),"max","na")</f>
        <v>max</v>
      </c>
    </row>
    <row r="118" spans="1:5" x14ac:dyDescent="0.35">
      <c r="A118" s="11">
        <f>IF(plotting!$D$4&gt;0,plotting!$D$4,"na")</f>
        <v>5</v>
      </c>
      <c r="B118" s="11" t="str">
        <f>IF(plotting!$D$10&gt;0,plotting!$D$10,"na")</f>
        <v>idr4000_h24</v>
      </c>
      <c r="C118" s="11" t="str">
        <f>IF(plotting!$D$11&gt;0,plotting!$D$11,"na")</f>
        <v>t1</v>
      </c>
      <c r="D118" s="29">
        <v>9.7500000000038707</v>
      </c>
      <c r="E118" t="str">
        <f>IF(AND(D118&gt;plotting!$C$40+0.083333333333,D118&lt;=plotting!$D$42),"max","na")</f>
        <v>max</v>
      </c>
    </row>
    <row r="119" spans="1:5" x14ac:dyDescent="0.35">
      <c r="A119" s="11">
        <f>IF(plotting!$D$4&gt;0,plotting!$D$4,"na")</f>
        <v>5</v>
      </c>
      <c r="B119" s="11" t="str">
        <f>IF(plotting!$D$10&gt;0,plotting!$D$10,"na")</f>
        <v>idr4000_h24</v>
      </c>
      <c r="C119" s="11" t="str">
        <f>IF(plotting!$D$11&gt;0,plotting!$D$11,"na")</f>
        <v>t1</v>
      </c>
      <c r="D119" s="29">
        <v>9.8333333333372295</v>
      </c>
      <c r="E119" t="str">
        <f>IF(AND(D119&gt;plotting!$C$40+0.083333333333,D119&lt;=plotting!$D$42),"max","na")</f>
        <v>max</v>
      </c>
    </row>
    <row r="120" spans="1:5" x14ac:dyDescent="0.35">
      <c r="A120" s="11">
        <f>IF(plotting!$D$4&gt;0,plotting!$D$4,"na")</f>
        <v>5</v>
      </c>
      <c r="B120" s="11" t="str">
        <f>IF(plotting!$D$10&gt;0,plotting!$D$10,"na")</f>
        <v>idr4000_h24</v>
      </c>
      <c r="C120" s="11" t="str">
        <f>IF(plotting!$D$11&gt;0,plotting!$D$11,"na")</f>
        <v>t1</v>
      </c>
      <c r="D120" s="29">
        <v>9.9166666666706007</v>
      </c>
      <c r="E120" t="str">
        <f>IF(AND(D120&gt;plotting!$C$40+0.083333333333,D120&lt;=plotting!$D$42),"max","na")</f>
        <v>max</v>
      </c>
    </row>
    <row r="121" spans="1:5" x14ac:dyDescent="0.35">
      <c r="A121" s="11">
        <f>IF(plotting!$D$4&gt;0,plotting!$D$4,"na")</f>
        <v>5</v>
      </c>
      <c r="B121" s="11" t="str">
        <f>IF(plotting!$D$10&gt;0,plotting!$D$10,"na")</f>
        <v>idr4000_h24</v>
      </c>
      <c r="C121" s="11" t="str">
        <f>IF(plotting!$D$11&gt;0,plotting!$D$11,"na")</f>
        <v>t1</v>
      </c>
      <c r="D121" s="29">
        <v>10.000000000004</v>
      </c>
      <c r="E121" t="str">
        <f>IF(AND(D121&gt;plotting!$C$40+0.083333333333,D121&lt;=plotting!$D$42),"max","na")</f>
        <v>max</v>
      </c>
    </row>
    <row r="122" spans="1:5" x14ac:dyDescent="0.35">
      <c r="A122" s="11">
        <f>IF(plotting!$D$4&gt;0,plotting!$D$4,"na")</f>
        <v>5</v>
      </c>
      <c r="B122" s="11" t="str">
        <f>IF(plotting!$D$10&gt;0,plotting!$D$10,"na")</f>
        <v>idr4000_h24</v>
      </c>
      <c r="C122" s="11" t="str">
        <f>IF(plotting!$D$11&gt;0,plotting!$D$11,"na")</f>
        <v>t1</v>
      </c>
      <c r="D122" s="29">
        <v>10.083333333337301</v>
      </c>
      <c r="E122" t="str">
        <f>IF(AND(D122&gt;plotting!$C$40+0.083333333333,D122&lt;=plotting!$D$42),"max","na")</f>
        <v>max</v>
      </c>
    </row>
    <row r="123" spans="1:5" x14ac:dyDescent="0.35">
      <c r="A123" s="11">
        <f>IF(plotting!$D$4&gt;0,plotting!$D$4,"na")</f>
        <v>5</v>
      </c>
      <c r="B123" s="11" t="str">
        <f>IF(plotting!$D$10&gt;0,plotting!$D$10,"na")</f>
        <v>idr4000_h24</v>
      </c>
      <c r="C123" s="11" t="str">
        <f>IF(plotting!$D$11&gt;0,plotting!$D$11,"na")</f>
        <v>t1</v>
      </c>
      <c r="D123" s="29">
        <v>10.1666666666707</v>
      </c>
      <c r="E123" t="str">
        <f>IF(AND(D123&gt;plotting!$C$40+0.083333333333,D123&lt;=plotting!$D$42),"max","na")</f>
        <v>max</v>
      </c>
    </row>
    <row r="124" spans="1:5" x14ac:dyDescent="0.35">
      <c r="A124" s="11">
        <f>IF(plotting!$D$4&gt;0,plotting!$D$4,"na")</f>
        <v>5</v>
      </c>
      <c r="B124" s="11" t="str">
        <f>IF(plotting!$D$10&gt;0,plotting!$D$10,"na")</f>
        <v>idr4000_h24</v>
      </c>
      <c r="C124" s="11" t="str">
        <f>IF(plotting!$D$11&gt;0,plotting!$D$11,"na")</f>
        <v>t1</v>
      </c>
      <c r="D124" s="29">
        <v>10.250000000004</v>
      </c>
      <c r="E124" t="str">
        <f>IF(AND(D124&gt;plotting!$C$40+0.083333333333,D124&lt;=plotting!$D$42),"max","na")</f>
        <v>max</v>
      </c>
    </row>
    <row r="125" spans="1:5" x14ac:dyDescent="0.35">
      <c r="A125" s="11">
        <f>IF(plotting!$D$4&gt;0,plotting!$D$4,"na")</f>
        <v>5</v>
      </c>
      <c r="B125" s="11" t="str">
        <f>IF(plotting!$D$10&gt;0,plotting!$D$10,"na")</f>
        <v>idr4000_h24</v>
      </c>
      <c r="C125" s="11" t="str">
        <f>IF(plotting!$D$11&gt;0,plotting!$D$11,"na")</f>
        <v>t1</v>
      </c>
      <c r="D125" s="29">
        <v>10.3333333333374</v>
      </c>
      <c r="E125" t="str">
        <f>IF(AND(D125&gt;plotting!$C$40+0.083333333333,D125&lt;=plotting!$D$42),"max","na")</f>
        <v>max</v>
      </c>
    </row>
    <row r="126" spans="1:5" x14ac:dyDescent="0.35">
      <c r="A126" s="11">
        <f>IF(plotting!$D$4&gt;0,plotting!$D$4,"na")</f>
        <v>5</v>
      </c>
      <c r="B126" s="11" t="str">
        <f>IF(plotting!$D$10&gt;0,plotting!$D$10,"na")</f>
        <v>idr4000_h24</v>
      </c>
      <c r="C126" s="11" t="str">
        <f>IF(plotting!$D$11&gt;0,plotting!$D$11,"na")</f>
        <v>t1</v>
      </c>
      <c r="D126" s="29">
        <v>10.4166666666708</v>
      </c>
      <c r="E126" t="str">
        <f>IF(AND(D126&gt;plotting!$C$40+0.083333333333,D126&lt;=plotting!$D$42),"max","na")</f>
        <v>max</v>
      </c>
    </row>
    <row r="127" spans="1:5" x14ac:dyDescent="0.35">
      <c r="A127" s="11">
        <f>IF(plotting!$D$4&gt;0,plotting!$D$4,"na")</f>
        <v>5</v>
      </c>
      <c r="B127" s="11" t="str">
        <f>IF(plotting!$D$10&gt;0,plotting!$D$10,"na")</f>
        <v>idr4000_h24</v>
      </c>
      <c r="C127" s="11" t="str">
        <f>IF(plotting!$D$11&gt;0,plotting!$D$11,"na")</f>
        <v>t1</v>
      </c>
      <c r="D127" s="29">
        <v>10.5000000000041</v>
      </c>
      <c r="E127" t="str">
        <f>IF(AND(D127&gt;plotting!$C$40+0.083333333333,D127&lt;=plotting!$D$42),"max","na")</f>
        <v>max</v>
      </c>
    </row>
    <row r="128" spans="1:5" x14ac:dyDescent="0.35">
      <c r="A128" s="11">
        <f>IF(plotting!$D$4&gt;0,plotting!$D$4,"na")</f>
        <v>5</v>
      </c>
      <c r="B128" s="11" t="str">
        <f>IF(plotting!$D$10&gt;0,plotting!$D$10,"na")</f>
        <v>idr4000_h24</v>
      </c>
      <c r="C128" s="11" t="str">
        <f>IF(plotting!$D$11&gt;0,plotting!$D$11,"na")</f>
        <v>t1</v>
      </c>
      <c r="D128" s="29">
        <v>10.583333333337499</v>
      </c>
      <c r="E128" t="str">
        <f>IF(AND(D128&gt;plotting!$C$40+0.083333333333,D128&lt;=plotting!$D$42),"max","na")</f>
        <v>max</v>
      </c>
    </row>
    <row r="129" spans="1:5" x14ac:dyDescent="0.35">
      <c r="A129" s="11">
        <f>IF(plotting!$D$4&gt;0,plotting!$D$4,"na")</f>
        <v>5</v>
      </c>
      <c r="B129" s="11" t="str">
        <f>IF(plotting!$D$10&gt;0,plotting!$D$10,"na")</f>
        <v>idr4000_h24</v>
      </c>
      <c r="C129" s="11" t="str">
        <f>IF(plotting!$D$11&gt;0,plotting!$D$11,"na")</f>
        <v>t1</v>
      </c>
      <c r="D129" s="29">
        <v>10.666666666670899</v>
      </c>
      <c r="E129" t="str">
        <f>IF(AND(D129&gt;plotting!$C$40+0.083333333333,D129&lt;=plotting!$D$42),"max","na")</f>
        <v>max</v>
      </c>
    </row>
    <row r="130" spans="1:5" x14ac:dyDescent="0.35">
      <c r="A130" s="11">
        <f>IF(plotting!$D$4&gt;0,plotting!$D$4,"na")</f>
        <v>5</v>
      </c>
      <c r="B130" s="11" t="str">
        <f>IF(plotting!$D$10&gt;0,plotting!$D$10,"na")</f>
        <v>idr4000_h24</v>
      </c>
      <c r="C130" s="11" t="str">
        <f>IF(plotting!$D$11&gt;0,plotting!$D$11,"na")</f>
        <v>t1</v>
      </c>
      <c r="D130" s="29">
        <v>10.750000000004199</v>
      </c>
      <c r="E130" t="str">
        <f>IF(AND(D130&gt;plotting!$C$40+0.083333333333,D130&lt;=plotting!$D$42),"max","na")</f>
        <v>max</v>
      </c>
    </row>
    <row r="131" spans="1:5" x14ac:dyDescent="0.35">
      <c r="A131" s="11">
        <f>IF(plotting!$D$4&gt;0,plotting!$D$4,"na")</f>
        <v>5</v>
      </c>
      <c r="B131" s="11" t="str">
        <f>IF(plotting!$D$10&gt;0,plotting!$D$10,"na")</f>
        <v>idr4000_h24</v>
      </c>
      <c r="C131" s="11" t="str">
        <f>IF(plotting!$D$11&gt;0,plotting!$D$11,"na")</f>
        <v>t1</v>
      </c>
      <c r="D131" s="29">
        <v>10.833333333337601</v>
      </c>
      <c r="E131" t="str">
        <f>IF(AND(D131&gt;plotting!$C$40+0.083333333333,D131&lt;=plotting!$D$42),"max","na")</f>
        <v>max</v>
      </c>
    </row>
    <row r="132" spans="1:5" x14ac:dyDescent="0.35">
      <c r="A132" s="11">
        <f>IF(plotting!$D$4&gt;0,plotting!$D$4,"na")</f>
        <v>5</v>
      </c>
      <c r="B132" s="11" t="str">
        <f>IF(plotting!$D$10&gt;0,plotting!$D$10,"na")</f>
        <v>idr4000_h24</v>
      </c>
      <c r="C132" s="11" t="str">
        <f>IF(plotting!$D$11&gt;0,plotting!$D$11,"na")</f>
        <v>t1</v>
      </c>
      <c r="D132" s="29">
        <v>10.916666666671</v>
      </c>
      <c r="E132" t="str">
        <f>IF(AND(D132&gt;plotting!$C$40+0.083333333333,D132&lt;=plotting!$D$42),"max","na")</f>
        <v>max</v>
      </c>
    </row>
    <row r="133" spans="1:5" x14ac:dyDescent="0.35">
      <c r="A133" s="11">
        <f>IF(plotting!$D$4&gt;0,plotting!$D$4,"na")</f>
        <v>5</v>
      </c>
      <c r="B133" s="11" t="str">
        <f>IF(plotting!$D$10&gt;0,plotting!$D$10,"na")</f>
        <v>idr4000_h24</v>
      </c>
      <c r="C133" s="11" t="str">
        <f>IF(plotting!$D$11&gt;0,plotting!$D$11,"na")</f>
        <v>t1</v>
      </c>
      <c r="D133" s="29">
        <v>11.000000000004301</v>
      </c>
      <c r="E133" t="str">
        <f>IF(AND(D133&gt;plotting!$C$40+0.083333333333,D133&lt;=plotting!$D$42),"max","na")</f>
        <v>max</v>
      </c>
    </row>
    <row r="134" spans="1:5" x14ac:dyDescent="0.35">
      <c r="A134" s="11">
        <f>IF(plotting!$D$4&gt;0,plotting!$D$4,"na")</f>
        <v>5</v>
      </c>
      <c r="B134" s="11" t="str">
        <f>IF(plotting!$D$10&gt;0,plotting!$D$10,"na")</f>
        <v>idr4000_h24</v>
      </c>
      <c r="C134" s="11" t="str">
        <f>IF(plotting!$D$11&gt;0,plotting!$D$11,"na")</f>
        <v>t1</v>
      </c>
      <c r="D134" s="29">
        <v>11.0833333333377</v>
      </c>
      <c r="E134" t="str">
        <f>IF(AND(D134&gt;plotting!$C$40+0.083333333333,D134&lt;=plotting!$D$42),"max","na")</f>
        <v>max</v>
      </c>
    </row>
    <row r="135" spans="1:5" x14ac:dyDescent="0.35">
      <c r="A135" s="11">
        <f>IF(plotting!$D$4&gt;0,plotting!$D$4,"na")</f>
        <v>5</v>
      </c>
      <c r="B135" s="11" t="str">
        <f>IF(plotting!$D$10&gt;0,plotting!$D$10,"na")</f>
        <v>idr4000_h24</v>
      </c>
      <c r="C135" s="11" t="str">
        <f>IF(plotting!$D$11&gt;0,plotting!$D$11,"na")</f>
        <v>t1</v>
      </c>
      <c r="D135" s="29">
        <v>11.1666666666711</v>
      </c>
      <c r="E135" t="str">
        <f>IF(AND(D135&gt;plotting!$C$40+0.083333333333,D135&lt;=plotting!$D$42),"max","na")</f>
        <v>max</v>
      </c>
    </row>
    <row r="136" spans="1:5" x14ac:dyDescent="0.35">
      <c r="A136" s="11">
        <f>IF(plotting!$D$4&gt;0,plotting!$D$4,"na")</f>
        <v>5</v>
      </c>
      <c r="B136" s="11" t="str">
        <f>IF(plotting!$D$10&gt;0,plotting!$D$10,"na")</f>
        <v>idr4000_h24</v>
      </c>
      <c r="C136" s="11" t="str">
        <f>IF(plotting!$D$11&gt;0,plotting!$D$11,"na")</f>
        <v>t1</v>
      </c>
      <c r="D136" s="29">
        <v>11.2500000000044</v>
      </c>
      <c r="E136" t="str">
        <f>IF(AND(D136&gt;plotting!$C$40+0.083333333333,D136&lt;=plotting!$D$42),"max","na")</f>
        <v>max</v>
      </c>
    </row>
    <row r="137" spans="1:5" x14ac:dyDescent="0.35">
      <c r="A137" s="11">
        <f>IF(plotting!$D$4&gt;0,plotting!$D$4,"na")</f>
        <v>5</v>
      </c>
      <c r="B137" s="11" t="str">
        <f>IF(plotting!$D$10&gt;0,plotting!$D$10,"na")</f>
        <v>idr4000_h24</v>
      </c>
      <c r="C137" s="11" t="str">
        <f>IF(plotting!$D$11&gt;0,plotting!$D$11,"na")</f>
        <v>t1</v>
      </c>
      <c r="D137" s="29">
        <v>11.3333333333378</v>
      </c>
      <c r="E137" t="str">
        <f>IF(AND(D137&gt;plotting!$C$40+0.083333333333,D137&lt;=plotting!$D$42),"max","na")</f>
        <v>max</v>
      </c>
    </row>
    <row r="138" spans="1:5" x14ac:dyDescent="0.35">
      <c r="A138" s="11">
        <f>IF(plotting!$D$4&gt;0,plotting!$D$4,"na")</f>
        <v>5</v>
      </c>
      <c r="B138" s="11" t="str">
        <f>IF(plotting!$D$10&gt;0,plotting!$D$10,"na")</f>
        <v>idr4000_h24</v>
      </c>
      <c r="C138" s="11" t="str">
        <f>IF(plotting!$D$11&gt;0,plotting!$D$11,"na")</f>
        <v>t1</v>
      </c>
      <c r="D138" s="29">
        <v>11.416666666671199</v>
      </c>
      <c r="E138" t="str">
        <f>IF(AND(D138&gt;plotting!$C$40+0.083333333333,D138&lt;=plotting!$D$42),"max","na")</f>
        <v>max</v>
      </c>
    </row>
    <row r="139" spans="1:5" x14ac:dyDescent="0.35">
      <c r="A139" s="11">
        <f>IF(plotting!$D$4&gt;0,plotting!$D$4,"na")</f>
        <v>5</v>
      </c>
      <c r="B139" s="11" t="str">
        <f>IF(plotting!$D$10&gt;0,plotting!$D$10,"na")</f>
        <v>idr4000_h24</v>
      </c>
      <c r="C139" s="11" t="str">
        <f>IF(plotting!$D$11&gt;0,plotting!$D$11,"na")</f>
        <v>t1</v>
      </c>
      <c r="D139" s="29">
        <v>11.5000000000045</v>
      </c>
      <c r="E139" t="str">
        <f>IF(AND(D139&gt;plotting!$C$40+0.083333333333,D139&lt;=plotting!$D$42),"max","na")</f>
        <v>max</v>
      </c>
    </row>
    <row r="140" spans="1:5" x14ac:dyDescent="0.35">
      <c r="A140" s="11">
        <f>IF(plotting!$D$4&gt;0,plotting!$D$4,"na")</f>
        <v>5</v>
      </c>
      <c r="B140" s="11" t="str">
        <f>IF(plotting!$D$10&gt;0,plotting!$D$10,"na")</f>
        <v>idr4000_h24</v>
      </c>
      <c r="C140" s="11" t="str">
        <f>IF(plotting!$D$11&gt;0,plotting!$D$11,"na")</f>
        <v>t1</v>
      </c>
      <c r="D140" s="29">
        <v>11.583333333337899</v>
      </c>
      <c r="E140" t="str">
        <f>IF(AND(D140&gt;plotting!$C$40+0.083333333333,D140&lt;=plotting!$D$42),"max","na")</f>
        <v>max</v>
      </c>
    </row>
    <row r="141" spans="1:5" x14ac:dyDescent="0.35">
      <c r="A141" s="11">
        <f>IF(plotting!$D$4&gt;0,plotting!$D$4,"na")</f>
        <v>5</v>
      </c>
      <c r="B141" s="11" t="str">
        <f>IF(plotting!$D$10&gt;0,plotting!$D$10,"na")</f>
        <v>idr4000_h24</v>
      </c>
      <c r="C141" s="11" t="str">
        <f>IF(plotting!$D$11&gt;0,plotting!$D$11,"na")</f>
        <v>t1</v>
      </c>
      <c r="D141" s="29">
        <v>11.666666666671301</v>
      </c>
      <c r="E141" t="str">
        <f>IF(AND(D141&gt;plotting!$C$40+0.083333333333,D141&lt;=plotting!$D$42),"max","na")</f>
        <v>max</v>
      </c>
    </row>
    <row r="142" spans="1:5" x14ac:dyDescent="0.35">
      <c r="A142" s="11">
        <f>IF(plotting!$D$4&gt;0,plotting!$D$4,"na")</f>
        <v>5</v>
      </c>
      <c r="B142" s="11" t="str">
        <f>IF(plotting!$D$10&gt;0,plotting!$D$10,"na")</f>
        <v>idr4000_h24</v>
      </c>
      <c r="C142" s="11" t="str">
        <f>IF(plotting!$D$11&gt;0,plotting!$D$11,"na")</f>
        <v>t1</v>
      </c>
      <c r="D142" s="29">
        <v>11.750000000004601</v>
      </c>
      <c r="E142" t="str">
        <f>IF(AND(D142&gt;plotting!$C$40+0.083333333333,D142&lt;=plotting!$D$42),"max","na")</f>
        <v>max</v>
      </c>
    </row>
    <row r="143" spans="1:5" x14ac:dyDescent="0.35">
      <c r="A143" s="11">
        <f>IF(plotting!$D$4&gt;0,plotting!$D$4,"na")</f>
        <v>5</v>
      </c>
      <c r="B143" s="11" t="str">
        <f>IF(plotting!$D$10&gt;0,plotting!$D$10,"na")</f>
        <v>idr4000_h24</v>
      </c>
      <c r="C143" s="11" t="str">
        <f>IF(plotting!$D$11&gt;0,plotting!$D$11,"na")</f>
        <v>t1</v>
      </c>
      <c r="D143" s="29">
        <v>11.833333333338</v>
      </c>
      <c r="E143" t="str">
        <f>IF(AND(D143&gt;plotting!$C$40+0.083333333333,D143&lt;=plotting!$D$42),"max","na")</f>
        <v>max</v>
      </c>
    </row>
    <row r="144" spans="1:5" x14ac:dyDescent="0.35">
      <c r="A144" s="11">
        <f>IF(plotting!$D$4&gt;0,plotting!$D$4,"na")</f>
        <v>5</v>
      </c>
      <c r="B144" s="11" t="str">
        <f>IF(plotting!$D$10&gt;0,plotting!$D$10,"na")</f>
        <v>idr4000_h24</v>
      </c>
      <c r="C144" s="11" t="str">
        <f>IF(plotting!$D$11&gt;0,plotting!$D$11,"na")</f>
        <v>t1</v>
      </c>
      <c r="D144" s="29">
        <v>11.9166666666714</v>
      </c>
      <c r="E144" t="str">
        <f>IF(AND(D144&gt;plotting!$C$40+0.083333333333,D144&lt;=plotting!$D$42),"max","na")</f>
        <v>max</v>
      </c>
    </row>
    <row r="145" spans="1:5" x14ac:dyDescent="0.35">
      <c r="A145" s="11">
        <f>IF(plotting!$D$4&gt;0,plotting!$D$4,"na")</f>
        <v>5</v>
      </c>
      <c r="B145" s="11" t="str">
        <f>IF(plotting!$D$10&gt;0,plotting!$D$10,"na")</f>
        <v>idr4000_h24</v>
      </c>
      <c r="C145" s="11" t="str">
        <f>IF(plotting!$D$11&gt;0,plotting!$D$11,"na")</f>
        <v>t1</v>
      </c>
      <c r="D145" s="29">
        <v>12.0000000000047</v>
      </c>
      <c r="E145" t="str">
        <f>IF(AND(D145&gt;plotting!$C$40+0.083333333333,D145&lt;=plotting!$D$42),"max","na")</f>
        <v>max</v>
      </c>
    </row>
    <row r="146" spans="1:5" x14ac:dyDescent="0.35">
      <c r="A146" s="11">
        <f>IF(plotting!$D$4&gt;0,plotting!$D$4,"na")</f>
        <v>5</v>
      </c>
      <c r="B146" s="11" t="str">
        <f>IF(plotting!$D$10&gt;0,plotting!$D$10,"na")</f>
        <v>idr4000_h24</v>
      </c>
      <c r="C146" s="11" t="str">
        <f>IF(plotting!$D$11&gt;0,plotting!$D$11,"na")</f>
        <v>t1</v>
      </c>
      <c r="D146" s="29">
        <v>12.0833333333381</v>
      </c>
      <c r="E146" t="str">
        <f>IF(AND(D146&gt;plotting!$C$40+0.083333333333,D146&lt;=plotting!$D$42),"max","na")</f>
        <v>max</v>
      </c>
    </row>
    <row r="147" spans="1:5" x14ac:dyDescent="0.35">
      <c r="A147" s="11">
        <f>IF(plotting!$D$4&gt;0,plotting!$D$4,"na")</f>
        <v>5</v>
      </c>
      <c r="B147" s="11" t="str">
        <f>IF(plotting!$D$10&gt;0,plotting!$D$10,"na")</f>
        <v>idr4000_h24</v>
      </c>
      <c r="C147" s="11" t="str">
        <f>IF(plotting!$D$11&gt;0,plotting!$D$11,"na")</f>
        <v>t1</v>
      </c>
      <c r="D147" s="29">
        <v>12.1666666666715</v>
      </c>
      <c r="E147" t="str">
        <f>IF(AND(D147&gt;plotting!$C$40+0.083333333333,D147&lt;=plotting!$D$42),"max","na")</f>
        <v>max</v>
      </c>
    </row>
    <row r="148" spans="1:5" x14ac:dyDescent="0.35">
      <c r="A148" s="11">
        <f>IF(plotting!$D$4&gt;0,plotting!$D$4,"na")</f>
        <v>5</v>
      </c>
      <c r="B148" s="11" t="str">
        <f>IF(plotting!$D$10&gt;0,plotting!$D$10,"na")</f>
        <v>idr4000_h24</v>
      </c>
      <c r="C148" s="11" t="str">
        <f>IF(plotting!$D$11&gt;0,plotting!$D$11,"na")</f>
        <v>t1</v>
      </c>
      <c r="D148" s="29">
        <v>12.2500000000048</v>
      </c>
      <c r="E148" t="str">
        <f>IF(AND(D148&gt;plotting!$C$40+0.083333333333,D148&lt;=plotting!$D$42),"max","na")</f>
        <v>max</v>
      </c>
    </row>
    <row r="149" spans="1:5" x14ac:dyDescent="0.35">
      <c r="A149" s="11">
        <f>IF(plotting!$D$4&gt;0,plotting!$D$4,"na")</f>
        <v>5</v>
      </c>
      <c r="B149" s="11" t="str">
        <f>IF(plotting!$D$10&gt;0,plotting!$D$10,"na")</f>
        <v>idr4000_h24</v>
      </c>
      <c r="C149" s="11" t="str">
        <f>IF(plotting!$D$11&gt;0,plotting!$D$11,"na")</f>
        <v>t1</v>
      </c>
      <c r="D149" s="29">
        <v>12.333333333338199</v>
      </c>
      <c r="E149" t="str">
        <f>IF(AND(D149&gt;plotting!$C$40+0.083333333333,D149&lt;=plotting!$D$42),"max","na")</f>
        <v>max</v>
      </c>
    </row>
    <row r="150" spans="1:5" x14ac:dyDescent="0.35">
      <c r="A150" s="11">
        <f>IF(plotting!$D$4&gt;0,plotting!$D$4,"na")</f>
        <v>5</v>
      </c>
      <c r="B150" s="11" t="str">
        <f>IF(plotting!$D$10&gt;0,plotting!$D$10,"na")</f>
        <v>idr4000_h24</v>
      </c>
      <c r="C150" s="11" t="str">
        <f>IF(plotting!$D$11&gt;0,plotting!$D$11,"na")</f>
        <v>t1</v>
      </c>
      <c r="D150" s="29">
        <v>12.416666666671601</v>
      </c>
      <c r="E150" t="str">
        <f>IF(AND(D150&gt;plotting!$C$40+0.083333333333,D150&lt;=plotting!$D$42),"max","na")</f>
        <v>max</v>
      </c>
    </row>
    <row r="151" spans="1:5" x14ac:dyDescent="0.35">
      <c r="A151" s="11">
        <f>IF(plotting!$D$4&gt;0,plotting!$D$4,"na")</f>
        <v>5</v>
      </c>
      <c r="B151" s="11" t="str">
        <f>IF(plotting!$D$10&gt;0,plotting!$D$10,"na")</f>
        <v>idr4000_h24</v>
      </c>
      <c r="C151" s="11" t="str">
        <f>IF(plotting!$D$11&gt;0,plotting!$D$11,"na")</f>
        <v>t1</v>
      </c>
      <c r="D151" s="29">
        <v>12.500000000004899</v>
      </c>
      <c r="E151" t="str">
        <f>IF(AND(D151&gt;plotting!$C$40+0.083333333333,D151&lt;=plotting!$D$42),"max","na")</f>
        <v>max</v>
      </c>
    </row>
    <row r="152" spans="1:5" x14ac:dyDescent="0.35">
      <c r="A152" s="11">
        <f>IF(plotting!$D$4&gt;0,plotting!$D$4,"na")</f>
        <v>5</v>
      </c>
      <c r="B152" s="11" t="str">
        <f>IF(plotting!$D$10&gt;0,plotting!$D$10,"na")</f>
        <v>idr4000_h24</v>
      </c>
      <c r="C152" s="11" t="str">
        <f>IF(plotting!$D$11&gt;0,plotting!$D$11,"na")</f>
        <v>t1</v>
      </c>
      <c r="D152" s="29">
        <v>12.583333333338301</v>
      </c>
      <c r="E152" t="str">
        <f>IF(AND(D152&gt;plotting!$C$40+0.083333333333,D152&lt;=plotting!$D$42),"max","na")</f>
        <v>max</v>
      </c>
    </row>
    <row r="153" spans="1:5" x14ac:dyDescent="0.35">
      <c r="A153" s="11">
        <f>IF(plotting!$D$4&gt;0,plotting!$D$4,"na")</f>
        <v>5</v>
      </c>
      <c r="B153" s="11" t="str">
        <f>IF(plotting!$D$10&gt;0,plotting!$D$10,"na")</f>
        <v>idr4000_h24</v>
      </c>
      <c r="C153" s="11" t="str">
        <f>IF(plotting!$D$11&gt;0,plotting!$D$11,"na")</f>
        <v>t1</v>
      </c>
      <c r="D153" s="29">
        <v>12.6666666666717</v>
      </c>
      <c r="E153" t="str">
        <f>IF(AND(D153&gt;plotting!$C$40+0.083333333333,D153&lt;=plotting!$D$42),"max","na")</f>
        <v>max</v>
      </c>
    </row>
    <row r="154" spans="1:5" x14ac:dyDescent="0.35">
      <c r="A154" s="11">
        <f>IF(plotting!$D$4&gt;0,plotting!$D$4,"na")</f>
        <v>5</v>
      </c>
      <c r="B154" s="11" t="str">
        <f>IF(plotting!$D$10&gt;0,plotting!$D$10,"na")</f>
        <v>idr4000_h24</v>
      </c>
      <c r="C154" s="11" t="str">
        <f>IF(plotting!$D$11&gt;0,plotting!$D$11,"na")</f>
        <v>t1</v>
      </c>
      <c r="D154" s="29">
        <v>12.750000000005</v>
      </c>
      <c r="E154" t="str">
        <f>IF(AND(D154&gt;plotting!$C$40+0.083333333333,D154&lt;=plotting!$D$42),"max","na")</f>
        <v>max</v>
      </c>
    </row>
    <row r="155" spans="1:5" x14ac:dyDescent="0.35">
      <c r="A155" s="11">
        <f>IF(plotting!$D$4&gt;0,plotting!$D$4,"na")</f>
        <v>5</v>
      </c>
      <c r="B155" s="11" t="str">
        <f>IF(plotting!$D$10&gt;0,plotting!$D$10,"na")</f>
        <v>idr4000_h24</v>
      </c>
      <c r="C155" s="11" t="str">
        <f>IF(plotting!$D$11&gt;0,plotting!$D$11,"na")</f>
        <v>t1</v>
      </c>
      <c r="D155" s="29">
        <v>12.8333333333384</v>
      </c>
      <c r="E155" t="str">
        <f>IF(AND(D155&gt;plotting!$C$40+0.083333333333,D155&lt;=plotting!$D$42),"max","na")</f>
        <v>max</v>
      </c>
    </row>
    <row r="156" spans="1:5" x14ac:dyDescent="0.35">
      <c r="A156" s="11">
        <f>IF(plotting!$D$4&gt;0,plotting!$D$4,"na")</f>
        <v>5</v>
      </c>
      <c r="B156" s="11" t="str">
        <f>IF(plotting!$D$10&gt;0,plotting!$D$10,"na")</f>
        <v>idr4000_h24</v>
      </c>
      <c r="C156" s="11" t="str">
        <f>IF(plotting!$D$11&gt;0,plotting!$D$11,"na")</f>
        <v>t1</v>
      </c>
      <c r="D156" s="29">
        <v>12.9166666666718</v>
      </c>
      <c r="E156" t="str">
        <f>IF(AND(D156&gt;plotting!$C$40+0.083333333333,D156&lt;=plotting!$D$42),"max","na")</f>
        <v>max</v>
      </c>
    </row>
    <row r="157" spans="1:5" x14ac:dyDescent="0.35">
      <c r="A157" s="11">
        <f>IF(plotting!$D$4&gt;0,plotting!$D$4,"na")</f>
        <v>5</v>
      </c>
      <c r="B157" s="11" t="str">
        <f>IF(plotting!$D$10&gt;0,plotting!$D$10,"na")</f>
        <v>idr4000_h24</v>
      </c>
      <c r="C157" s="11" t="str">
        <f>IF(plotting!$D$11&gt;0,plotting!$D$11,"na")</f>
        <v>t1</v>
      </c>
      <c r="D157" s="29">
        <v>13.0000000000051</v>
      </c>
      <c r="E157" t="str">
        <f>IF(AND(D157&gt;plotting!$C$40+0.083333333333,D157&lt;=plotting!$D$42),"max","na")</f>
        <v>max</v>
      </c>
    </row>
    <row r="158" spans="1:5" x14ac:dyDescent="0.35">
      <c r="A158" s="11">
        <f>IF(plotting!$D$4&gt;0,plotting!$D$4,"na")</f>
        <v>5</v>
      </c>
      <c r="B158" s="11" t="str">
        <f>IF(plotting!$D$10&gt;0,plotting!$D$10,"na")</f>
        <v>idr4000_h24</v>
      </c>
      <c r="C158" s="11" t="str">
        <f>IF(plotting!$D$11&gt;0,plotting!$D$11,"na")</f>
        <v>t1</v>
      </c>
      <c r="D158" s="29">
        <v>13.0833333333385</v>
      </c>
      <c r="E158" t="str">
        <f>IF(AND(D158&gt;plotting!$C$40+0.083333333333,D158&lt;=plotting!$D$42),"max","na")</f>
        <v>max</v>
      </c>
    </row>
    <row r="159" spans="1:5" x14ac:dyDescent="0.35">
      <c r="A159" s="11">
        <f>IF(plotting!$D$4&gt;0,plotting!$D$4,"na")</f>
        <v>5</v>
      </c>
      <c r="B159" s="11" t="str">
        <f>IF(plotting!$D$10&gt;0,plotting!$D$10,"na")</f>
        <v>idr4000_h24</v>
      </c>
      <c r="C159" s="11" t="str">
        <f>IF(plotting!$D$11&gt;0,plotting!$D$11,"na")</f>
        <v>t1</v>
      </c>
      <c r="D159" s="29">
        <v>13.166666666671899</v>
      </c>
      <c r="E159" t="str">
        <f>IF(AND(D159&gt;plotting!$C$40+0.083333333333,D159&lt;=plotting!$D$42),"max","na")</f>
        <v>max</v>
      </c>
    </row>
    <row r="160" spans="1:5" x14ac:dyDescent="0.35">
      <c r="A160" s="11">
        <f>IF(plotting!$D$4&gt;0,plotting!$D$4,"na")</f>
        <v>5</v>
      </c>
      <c r="B160" s="11" t="str">
        <f>IF(plotting!$D$10&gt;0,plotting!$D$10,"na")</f>
        <v>idr4000_h24</v>
      </c>
      <c r="C160" s="11" t="str">
        <f>IF(plotting!$D$11&gt;0,plotting!$D$11,"na")</f>
        <v>t1</v>
      </c>
      <c r="D160" s="29">
        <v>13.250000000005199</v>
      </c>
      <c r="E160" t="str">
        <f>IF(AND(D160&gt;plotting!$C$40+0.083333333333,D160&lt;=plotting!$D$42),"max","na")</f>
        <v>max</v>
      </c>
    </row>
    <row r="161" spans="1:5" x14ac:dyDescent="0.35">
      <c r="A161" s="11">
        <f>IF(plotting!$D$4&gt;0,plotting!$D$4,"na")</f>
        <v>5</v>
      </c>
      <c r="B161" s="11" t="str">
        <f>IF(plotting!$D$10&gt;0,plotting!$D$10,"na")</f>
        <v>idr4000_h24</v>
      </c>
      <c r="C161" s="11" t="str">
        <f>IF(plotting!$D$11&gt;0,plotting!$D$11,"na")</f>
        <v>t1</v>
      </c>
      <c r="D161" s="29">
        <v>13.333333333338601</v>
      </c>
      <c r="E161" t="str">
        <f>IF(AND(D161&gt;plotting!$C$40+0.083333333333,D161&lt;=plotting!$D$42),"max","na")</f>
        <v>max</v>
      </c>
    </row>
    <row r="162" spans="1:5" x14ac:dyDescent="0.35">
      <c r="A162" s="11">
        <f>IF(plotting!$D$4&gt;0,plotting!$D$4,"na")</f>
        <v>5</v>
      </c>
      <c r="B162" s="11" t="str">
        <f>IF(plotting!$D$10&gt;0,plotting!$D$10,"na")</f>
        <v>idr4000_h24</v>
      </c>
      <c r="C162" s="11" t="str">
        <f>IF(plotting!$D$11&gt;0,plotting!$D$11,"na")</f>
        <v>t1</v>
      </c>
      <c r="D162" s="29">
        <v>13.416666666672</v>
      </c>
      <c r="E162" t="str">
        <f>IF(AND(D162&gt;plotting!$C$40+0.083333333333,D162&lt;=plotting!$D$42),"max","na")</f>
        <v>max</v>
      </c>
    </row>
    <row r="163" spans="1:5" x14ac:dyDescent="0.35">
      <c r="A163" s="11">
        <f>IF(plotting!$D$4&gt;0,plotting!$D$4,"na")</f>
        <v>5</v>
      </c>
      <c r="B163" s="11" t="str">
        <f>IF(plotting!$D$10&gt;0,plotting!$D$10,"na")</f>
        <v>idr4000_h24</v>
      </c>
      <c r="C163" s="11" t="str">
        <f>IF(plotting!$D$11&gt;0,plotting!$D$11,"na")</f>
        <v>t1</v>
      </c>
      <c r="D163" s="29">
        <v>13.500000000005301</v>
      </c>
      <c r="E163" t="str">
        <f>IF(AND(D163&gt;plotting!$C$40+0.083333333333,D163&lt;=plotting!$D$42),"max","na")</f>
        <v>max</v>
      </c>
    </row>
    <row r="164" spans="1:5" x14ac:dyDescent="0.35">
      <c r="A164" s="11">
        <f>IF(plotting!$D$4&gt;0,plotting!$D$4,"na")</f>
        <v>5</v>
      </c>
      <c r="B164" s="11" t="str">
        <f>IF(plotting!$D$10&gt;0,plotting!$D$10,"na")</f>
        <v>idr4000_h24</v>
      </c>
      <c r="C164" s="11" t="str">
        <f>IF(plotting!$D$11&gt;0,plotting!$D$11,"na")</f>
        <v>t1</v>
      </c>
      <c r="D164" s="29">
        <v>13.5833333333387</v>
      </c>
      <c r="E164" t="str">
        <f>IF(AND(D164&gt;plotting!$C$40+0.083333333333,D164&lt;=plotting!$D$42),"max","na")</f>
        <v>max</v>
      </c>
    </row>
    <row r="165" spans="1:5" x14ac:dyDescent="0.35">
      <c r="A165" s="11">
        <f>IF(plotting!$D$4&gt;0,plotting!$D$4,"na")</f>
        <v>5</v>
      </c>
      <c r="B165" s="11" t="str">
        <f>IF(plotting!$D$10&gt;0,plotting!$D$10,"na")</f>
        <v>idr4000_h24</v>
      </c>
      <c r="C165" s="11" t="str">
        <f>IF(plotting!$D$11&gt;0,plotting!$D$11,"na")</f>
        <v>t1</v>
      </c>
      <c r="D165" s="29">
        <v>13.6666666666721</v>
      </c>
      <c r="E165" t="str">
        <f>IF(AND(D165&gt;plotting!$C$40+0.083333333333,D165&lt;=plotting!$D$42),"max","na")</f>
        <v>max</v>
      </c>
    </row>
    <row r="166" spans="1:5" x14ac:dyDescent="0.35">
      <c r="A166" s="11">
        <f>IF(plotting!$D$4&gt;0,plotting!$D$4,"na")</f>
        <v>5</v>
      </c>
      <c r="B166" s="11" t="str">
        <f>IF(plotting!$D$10&gt;0,plotting!$D$10,"na")</f>
        <v>idr4000_h24</v>
      </c>
      <c r="C166" s="11" t="str">
        <f>IF(plotting!$D$11&gt;0,plotting!$D$11,"na")</f>
        <v>t1</v>
      </c>
      <c r="D166" s="29">
        <v>13.7500000000054</v>
      </c>
      <c r="E166" t="str">
        <f>IF(AND(D166&gt;plotting!$C$40+0.083333333333,D166&lt;=plotting!$D$42),"max","na")</f>
        <v>max</v>
      </c>
    </row>
    <row r="167" spans="1:5" x14ac:dyDescent="0.35">
      <c r="A167" s="11">
        <f>IF(plotting!$D$4&gt;0,plotting!$D$4,"na")</f>
        <v>5</v>
      </c>
      <c r="B167" s="11" t="str">
        <f>IF(plotting!$D$10&gt;0,plotting!$D$10,"na")</f>
        <v>idr4000_h24</v>
      </c>
      <c r="C167" s="11" t="str">
        <f>IF(plotting!$D$11&gt;0,plotting!$D$11,"na")</f>
        <v>t1</v>
      </c>
      <c r="D167" s="29">
        <v>13.8333333333388</v>
      </c>
      <c r="E167" t="str">
        <f>IF(AND(D167&gt;plotting!$C$40+0.083333333333,D167&lt;=plotting!$D$42),"max","na")</f>
        <v>max</v>
      </c>
    </row>
    <row r="168" spans="1:5" x14ac:dyDescent="0.35">
      <c r="A168" s="11">
        <f>IF(plotting!$D$4&gt;0,plotting!$D$4,"na")</f>
        <v>5</v>
      </c>
      <c r="B168" s="11" t="str">
        <f>IF(plotting!$D$10&gt;0,plotting!$D$10,"na")</f>
        <v>idr4000_h24</v>
      </c>
      <c r="C168" s="11" t="str">
        <f>IF(plotting!$D$11&gt;0,plotting!$D$11,"na")</f>
        <v>t1</v>
      </c>
      <c r="D168" s="29">
        <v>13.916666666672199</v>
      </c>
      <c r="E168" t="str">
        <f>IF(AND(D168&gt;plotting!$C$40+0.083333333333,D168&lt;=plotting!$D$42),"max","na")</f>
        <v>max</v>
      </c>
    </row>
    <row r="169" spans="1:5" x14ac:dyDescent="0.35">
      <c r="A169" s="11">
        <f>IF(plotting!$D$4&gt;0,plotting!$D$4,"na")</f>
        <v>5</v>
      </c>
      <c r="B169" s="11" t="str">
        <f>IF(plotting!$D$10&gt;0,plotting!$D$10,"na")</f>
        <v>idr4000_h24</v>
      </c>
      <c r="C169" s="11" t="str">
        <f>IF(plotting!$D$11&gt;0,plotting!$D$11,"na")</f>
        <v>t1</v>
      </c>
      <c r="D169" s="29">
        <v>14.0000000000055</v>
      </c>
      <c r="E169" t="str">
        <f>IF(AND(D169&gt;plotting!$C$40+0.083333333333,D169&lt;=plotting!$D$42),"max","na")</f>
        <v>max</v>
      </c>
    </row>
    <row r="170" spans="1:5" x14ac:dyDescent="0.35">
      <c r="A170" s="11">
        <f>IF(plotting!$D$4&gt;0,plotting!$D$4,"na")</f>
        <v>5</v>
      </c>
      <c r="B170" s="11" t="str">
        <f>IF(plotting!$D$10&gt;0,plotting!$D$10,"na")</f>
        <v>idr4000_h24</v>
      </c>
      <c r="C170" s="11" t="str">
        <f>IF(plotting!$D$11&gt;0,plotting!$D$11,"na")</f>
        <v>t1</v>
      </c>
      <c r="D170" s="29">
        <v>14.083333333338899</v>
      </c>
      <c r="E170" t="str">
        <f>IF(AND(D170&gt;plotting!$C$40+0.083333333333,D170&lt;=plotting!$D$42),"max","na")</f>
        <v>max</v>
      </c>
    </row>
    <row r="171" spans="1:5" x14ac:dyDescent="0.35">
      <c r="A171" s="11">
        <f>IF(plotting!$D$4&gt;0,plotting!$D$4,"na")</f>
        <v>5</v>
      </c>
      <c r="B171" s="11" t="str">
        <f>IF(plotting!$D$10&gt;0,plotting!$D$10,"na")</f>
        <v>idr4000_h24</v>
      </c>
      <c r="C171" s="11" t="str">
        <f>IF(plotting!$D$11&gt;0,plotting!$D$11,"na")</f>
        <v>t1</v>
      </c>
      <c r="D171" s="29">
        <v>14.166666666672301</v>
      </c>
      <c r="E171" t="str">
        <f>IF(AND(D171&gt;plotting!$C$40+0.083333333333,D171&lt;=plotting!$D$42),"max","na")</f>
        <v>max</v>
      </c>
    </row>
    <row r="172" spans="1:5" x14ac:dyDescent="0.35">
      <c r="A172" s="11">
        <f>IF(plotting!$D$4&gt;0,plotting!$D$4,"na")</f>
        <v>5</v>
      </c>
      <c r="B172" s="11" t="str">
        <f>IF(plotting!$D$10&gt;0,plotting!$D$10,"na")</f>
        <v>idr4000_h24</v>
      </c>
      <c r="C172" s="11" t="str">
        <f>IF(plotting!$D$11&gt;0,plotting!$D$11,"na")</f>
        <v>t1</v>
      </c>
      <c r="D172" s="29">
        <v>14.250000000005601</v>
      </c>
      <c r="E172" t="str">
        <f>IF(AND(D172&gt;plotting!$C$40+0.083333333333,D172&lt;=plotting!$D$42),"max","na")</f>
        <v>max</v>
      </c>
    </row>
    <row r="173" spans="1:5" x14ac:dyDescent="0.35">
      <c r="A173" s="11">
        <f>IF(plotting!$D$4&gt;0,plotting!$D$4,"na")</f>
        <v>5</v>
      </c>
      <c r="B173" s="11" t="str">
        <f>IF(plotting!$D$10&gt;0,plotting!$D$10,"na")</f>
        <v>idr4000_h24</v>
      </c>
      <c r="C173" s="11" t="str">
        <f>IF(plotting!$D$11&gt;0,plotting!$D$11,"na")</f>
        <v>t1</v>
      </c>
      <c r="D173" s="29">
        <v>14.333333333339001</v>
      </c>
      <c r="E173" t="str">
        <f>IF(AND(D173&gt;plotting!$C$40+0.083333333333,D173&lt;=plotting!$D$42),"max","na")</f>
        <v>max</v>
      </c>
    </row>
    <row r="174" spans="1:5" x14ac:dyDescent="0.35">
      <c r="A174" s="11">
        <f>IF(plotting!$D$4&gt;0,plotting!$D$4,"na")</f>
        <v>5</v>
      </c>
      <c r="B174" s="11" t="str">
        <f>IF(plotting!$D$10&gt;0,plotting!$D$10,"na")</f>
        <v>idr4000_h24</v>
      </c>
      <c r="C174" s="11" t="str">
        <f>IF(plotting!$D$11&gt;0,plotting!$D$11,"na")</f>
        <v>t1</v>
      </c>
      <c r="D174" s="29">
        <v>14.4166666666724</v>
      </c>
      <c r="E174" t="str">
        <f>IF(AND(D174&gt;plotting!$C$40+0.083333333333,D174&lt;=plotting!$D$42),"max","na")</f>
        <v>max</v>
      </c>
    </row>
    <row r="175" spans="1:5" x14ac:dyDescent="0.35">
      <c r="A175" s="11">
        <f>IF(plotting!$D$4&gt;0,plotting!$D$4,"na")</f>
        <v>5</v>
      </c>
      <c r="B175" s="11" t="str">
        <f>IF(plotting!$D$10&gt;0,plotting!$D$10,"na")</f>
        <v>idr4000_h24</v>
      </c>
      <c r="C175" s="11" t="str">
        <f>IF(plotting!$D$11&gt;0,plotting!$D$11,"na")</f>
        <v>t1</v>
      </c>
      <c r="D175" s="29">
        <v>14.5000000000057</v>
      </c>
      <c r="E175" t="str">
        <f>IF(AND(D175&gt;plotting!$C$40+0.083333333333,D175&lt;=plotting!$D$42),"max","na")</f>
        <v>max</v>
      </c>
    </row>
    <row r="176" spans="1:5" x14ac:dyDescent="0.35">
      <c r="A176" s="11">
        <f>IF(plotting!$D$4&gt;0,plotting!$D$4,"na")</f>
        <v>5</v>
      </c>
      <c r="B176" s="11" t="str">
        <f>IF(plotting!$D$10&gt;0,plotting!$D$10,"na")</f>
        <v>idr4000_h24</v>
      </c>
      <c r="C176" s="11" t="str">
        <f>IF(plotting!$D$11&gt;0,plotting!$D$11,"na")</f>
        <v>t1</v>
      </c>
      <c r="D176" s="29">
        <v>14.5833333333391</v>
      </c>
      <c r="E176" t="str">
        <f>IF(AND(D176&gt;plotting!$C$40+0.083333333333,D176&lt;=plotting!$D$42),"max","na")</f>
        <v>max</v>
      </c>
    </row>
    <row r="177" spans="1:5" x14ac:dyDescent="0.35">
      <c r="A177" s="11">
        <f>IF(plotting!$D$4&gt;0,plotting!$D$4,"na")</f>
        <v>5</v>
      </c>
      <c r="B177" s="11" t="str">
        <f>IF(plotting!$D$10&gt;0,plotting!$D$10,"na")</f>
        <v>idr4000_h24</v>
      </c>
      <c r="C177" s="11" t="str">
        <f>IF(plotting!$D$11&gt;0,plotting!$D$11,"na")</f>
        <v>t1</v>
      </c>
      <c r="D177" s="29">
        <v>14.6666666666725</v>
      </c>
      <c r="E177" t="str">
        <f>IF(AND(D177&gt;plotting!$C$40+0.083333333333,D177&lt;=plotting!$D$42),"max","na")</f>
        <v>max</v>
      </c>
    </row>
    <row r="178" spans="1:5" x14ac:dyDescent="0.35">
      <c r="A178" s="11">
        <f>IF(plotting!$D$4&gt;0,plotting!$D$4,"na")</f>
        <v>5</v>
      </c>
      <c r="B178" s="11" t="str">
        <f>IF(plotting!$D$10&gt;0,plotting!$D$10,"na")</f>
        <v>idr4000_h24</v>
      </c>
      <c r="C178" s="11" t="str">
        <f>IF(plotting!$D$11&gt;0,plotting!$D$11,"na")</f>
        <v>t1</v>
      </c>
      <c r="D178" s="29">
        <v>14.7500000000058</v>
      </c>
      <c r="E178" t="str">
        <f>IF(AND(D178&gt;plotting!$C$40+0.083333333333,D178&lt;=plotting!$D$42),"max","na")</f>
        <v>max</v>
      </c>
    </row>
    <row r="179" spans="1:5" x14ac:dyDescent="0.35">
      <c r="A179" s="11">
        <f>IF(plotting!$D$4&gt;0,plotting!$D$4,"na")</f>
        <v>5</v>
      </c>
      <c r="B179" s="11" t="str">
        <f>IF(plotting!$D$10&gt;0,plotting!$D$10,"na")</f>
        <v>idr4000_h24</v>
      </c>
      <c r="C179" s="11" t="str">
        <f>IF(plotting!$D$11&gt;0,plotting!$D$11,"na")</f>
        <v>t1</v>
      </c>
      <c r="D179" s="29">
        <v>14.833333333339199</v>
      </c>
      <c r="E179" t="str">
        <f>IF(AND(D179&gt;plotting!$C$40+0.083333333333,D179&lt;=plotting!$D$42),"max","na")</f>
        <v>max</v>
      </c>
    </row>
    <row r="180" spans="1:5" x14ac:dyDescent="0.35">
      <c r="A180" s="11">
        <f>IF(plotting!$D$4&gt;0,plotting!$D$4,"na")</f>
        <v>5</v>
      </c>
      <c r="B180" s="11" t="str">
        <f>IF(plotting!$D$10&gt;0,plotting!$D$10,"na")</f>
        <v>idr4000_h24</v>
      </c>
      <c r="C180" s="11" t="str">
        <f>IF(plotting!$D$11&gt;0,plotting!$D$11,"na")</f>
        <v>t1</v>
      </c>
      <c r="D180" s="29">
        <v>14.916666666672601</v>
      </c>
      <c r="E180" t="str">
        <f>IF(AND(D180&gt;plotting!$C$40+0.083333333333,D180&lt;=plotting!$D$42),"max","na")</f>
        <v>max</v>
      </c>
    </row>
    <row r="181" spans="1:5" x14ac:dyDescent="0.35">
      <c r="A181" s="11">
        <f>IF(plotting!$D$4&gt;0,plotting!$D$4,"na")</f>
        <v>5</v>
      </c>
      <c r="B181" s="11" t="str">
        <f>IF(plotting!$D$10&gt;0,plotting!$D$10,"na")</f>
        <v>idr4000_h24</v>
      </c>
      <c r="C181" s="11" t="str">
        <f>IF(plotting!$D$11&gt;0,plotting!$D$11,"na")</f>
        <v>t1</v>
      </c>
      <c r="D181" s="29">
        <v>15.000000000005899</v>
      </c>
      <c r="E181" t="str">
        <f>IF(AND(D181&gt;plotting!$C$40+0.083333333333,D181&lt;=plotting!$D$42),"max","na")</f>
        <v>max</v>
      </c>
    </row>
    <row r="182" spans="1:5" x14ac:dyDescent="0.35">
      <c r="A182" s="11">
        <f>IF(plotting!$D$4&gt;0,plotting!$D$4,"na")</f>
        <v>5</v>
      </c>
      <c r="B182" s="11" t="str">
        <f>IF(plotting!$D$10&gt;0,plotting!$D$10,"na")</f>
        <v>idr4000_h24</v>
      </c>
      <c r="C182" s="11" t="str">
        <f>IF(plotting!$D$11&gt;0,plotting!$D$11,"na")</f>
        <v>t1</v>
      </c>
      <c r="D182" s="29">
        <v>15.083333333339301</v>
      </c>
      <c r="E182" t="str">
        <f>IF(AND(D182&gt;plotting!$C$40+0.083333333333,D182&lt;=plotting!$D$42),"max","na")</f>
        <v>max</v>
      </c>
    </row>
    <row r="183" spans="1:5" x14ac:dyDescent="0.35">
      <c r="A183" s="11">
        <f>IF(plotting!$D$4&gt;0,plotting!$D$4,"na")</f>
        <v>5</v>
      </c>
      <c r="B183" s="11" t="str">
        <f>IF(plotting!$D$10&gt;0,plotting!$D$10,"na")</f>
        <v>idr4000_h24</v>
      </c>
      <c r="C183" s="11" t="str">
        <f>IF(plotting!$D$11&gt;0,plotting!$D$11,"na")</f>
        <v>t1</v>
      </c>
      <c r="D183" s="29">
        <v>15.1666666666727</v>
      </c>
      <c r="E183" t="str">
        <f>IF(AND(D183&gt;plotting!$C$40+0.083333333333,D183&lt;=plotting!$D$42),"max","na")</f>
        <v>max</v>
      </c>
    </row>
    <row r="184" spans="1:5" x14ac:dyDescent="0.35">
      <c r="A184" s="11">
        <f>IF(plotting!$D$4&gt;0,plotting!$D$4,"na")</f>
        <v>5</v>
      </c>
      <c r="B184" s="11" t="str">
        <f>IF(plotting!$D$10&gt;0,plotting!$D$10,"na")</f>
        <v>idr4000_h24</v>
      </c>
      <c r="C184" s="11" t="str">
        <f>IF(plotting!$D$11&gt;0,plotting!$D$11,"na")</f>
        <v>t1</v>
      </c>
      <c r="D184" s="29">
        <v>15.250000000006001</v>
      </c>
      <c r="E184" t="str">
        <f>IF(AND(D184&gt;plotting!$C$40+0.083333333333,D184&lt;=plotting!$D$42),"max","na")</f>
        <v>max</v>
      </c>
    </row>
    <row r="185" spans="1:5" x14ac:dyDescent="0.35">
      <c r="A185" s="11">
        <f>IF(plotting!$D$4&gt;0,plotting!$D$4,"na")</f>
        <v>5</v>
      </c>
      <c r="B185" s="11" t="str">
        <f>IF(plotting!$D$10&gt;0,plotting!$D$10,"na")</f>
        <v>idr4000_h24</v>
      </c>
      <c r="C185" s="11" t="str">
        <f>IF(plotting!$D$11&gt;0,plotting!$D$11,"na")</f>
        <v>t1</v>
      </c>
      <c r="D185" s="29">
        <v>15.3333333333394</v>
      </c>
      <c r="E185" t="str">
        <f>IF(AND(D185&gt;plotting!$C$40+0.083333333333,D185&lt;=plotting!$D$42),"max","na")</f>
        <v>max</v>
      </c>
    </row>
    <row r="186" spans="1:5" x14ac:dyDescent="0.35">
      <c r="A186" s="11">
        <f>IF(plotting!$D$4&gt;0,plotting!$D$4,"na")</f>
        <v>5</v>
      </c>
      <c r="B186" s="11" t="str">
        <f>IF(plotting!$D$10&gt;0,plotting!$D$10,"na")</f>
        <v>idr4000_h24</v>
      </c>
      <c r="C186" s="11" t="str">
        <f>IF(plotting!$D$11&gt;0,plotting!$D$11,"na")</f>
        <v>t1</v>
      </c>
      <c r="D186" s="29">
        <v>15.4166666666728</v>
      </c>
      <c r="E186" t="str">
        <f>IF(AND(D186&gt;plotting!$C$40+0.083333333333,D186&lt;=plotting!$D$42),"max","na")</f>
        <v>max</v>
      </c>
    </row>
    <row r="187" spans="1:5" x14ac:dyDescent="0.35">
      <c r="A187" s="11">
        <f>IF(plotting!$D$4&gt;0,plotting!$D$4,"na")</f>
        <v>5</v>
      </c>
      <c r="B187" s="11" t="str">
        <f>IF(plotting!$D$10&gt;0,plotting!$D$10,"na")</f>
        <v>idr4000_h24</v>
      </c>
      <c r="C187" s="11" t="str">
        <f>IF(plotting!$D$11&gt;0,plotting!$D$11,"na")</f>
        <v>t1</v>
      </c>
      <c r="D187" s="29">
        <v>15.5000000000061</v>
      </c>
      <c r="E187" t="str">
        <f>IF(AND(D187&gt;plotting!$C$40+0.083333333333,D187&lt;=plotting!$D$42),"max","na")</f>
        <v>max</v>
      </c>
    </row>
    <row r="188" spans="1:5" x14ac:dyDescent="0.35">
      <c r="A188" s="11">
        <f>IF(plotting!$D$4&gt;0,plotting!$D$4,"na")</f>
        <v>5</v>
      </c>
      <c r="B188" s="11" t="str">
        <f>IF(plotting!$D$10&gt;0,plotting!$D$10,"na")</f>
        <v>idr4000_h24</v>
      </c>
      <c r="C188" s="11" t="str">
        <f>IF(plotting!$D$11&gt;0,plotting!$D$11,"na")</f>
        <v>t1</v>
      </c>
      <c r="D188" s="29">
        <v>15.5833333333395</v>
      </c>
      <c r="E188" t="str">
        <f>IF(AND(D188&gt;plotting!$C$40+0.083333333333,D188&lt;=plotting!$D$42),"max","na")</f>
        <v>na</v>
      </c>
    </row>
    <row r="189" spans="1:5" x14ac:dyDescent="0.35">
      <c r="A189" s="11">
        <f>IF(plotting!$D$4&gt;0,plotting!$D$4,"na")</f>
        <v>5</v>
      </c>
      <c r="B189" s="11" t="str">
        <f>IF(plotting!$D$10&gt;0,plotting!$D$10,"na")</f>
        <v>idr4000_h24</v>
      </c>
      <c r="C189" s="11" t="str">
        <f>IF(plotting!$D$11&gt;0,plotting!$D$11,"na")</f>
        <v>t1</v>
      </c>
      <c r="D189" s="29">
        <v>15.666666666672899</v>
      </c>
      <c r="E189" t="str">
        <f>IF(AND(D189&gt;plotting!$C$40+0.083333333333,D189&lt;=plotting!$D$42),"max","na")</f>
        <v>na</v>
      </c>
    </row>
    <row r="190" spans="1:5" x14ac:dyDescent="0.35">
      <c r="A190" s="11">
        <f>IF(plotting!$D$4&gt;0,plotting!$D$4,"na")</f>
        <v>5</v>
      </c>
      <c r="B190" s="11" t="str">
        <f>IF(plotting!$D$10&gt;0,plotting!$D$10,"na")</f>
        <v>idr4000_h24</v>
      </c>
      <c r="C190" s="11" t="str">
        <f>IF(plotting!$D$11&gt;0,plotting!$D$11,"na")</f>
        <v>t1</v>
      </c>
      <c r="D190" s="29">
        <v>15.750000000006199</v>
      </c>
      <c r="E190" t="str">
        <f>IF(AND(D190&gt;plotting!$C$40+0.083333333333,D190&lt;=plotting!$D$42),"max","na")</f>
        <v>na</v>
      </c>
    </row>
    <row r="191" spans="1:5" x14ac:dyDescent="0.35">
      <c r="A191" s="11">
        <f>IF(plotting!$D$4&gt;0,plotting!$D$4,"na")</f>
        <v>5</v>
      </c>
      <c r="B191" s="11" t="str">
        <f>IF(plotting!$D$10&gt;0,plotting!$D$10,"na")</f>
        <v>idr4000_h24</v>
      </c>
      <c r="C191" s="11" t="str">
        <f>IF(plotting!$D$11&gt;0,plotting!$D$11,"na")</f>
        <v>t1</v>
      </c>
      <c r="D191" s="29">
        <v>15.833333333339599</v>
      </c>
      <c r="E191" t="str">
        <f>IF(AND(D191&gt;plotting!$C$40+0.083333333333,D191&lt;=plotting!$D$42),"max","na")</f>
        <v>na</v>
      </c>
    </row>
    <row r="192" spans="1:5" x14ac:dyDescent="0.35">
      <c r="A192" s="11">
        <f>IF(plotting!$D$4&gt;0,plotting!$D$4,"na")</f>
        <v>5</v>
      </c>
      <c r="B192" s="11" t="str">
        <f>IF(plotting!$D$10&gt;0,plotting!$D$10,"na")</f>
        <v>idr4000_h24</v>
      </c>
      <c r="C192" s="11" t="str">
        <f>IF(plotting!$D$11&gt;0,plotting!$D$11,"na")</f>
        <v>t1</v>
      </c>
      <c r="D192" s="29">
        <v>15.916666666673001</v>
      </c>
      <c r="E192" t="str">
        <f>IF(AND(D192&gt;plotting!$C$40+0.083333333333,D192&lt;=plotting!$D$42),"max","na")</f>
        <v>na</v>
      </c>
    </row>
    <row r="193" spans="1:5" x14ac:dyDescent="0.35">
      <c r="A193" s="11">
        <f>IF(plotting!$D$4&gt;0,plotting!$D$4,"na")</f>
        <v>5</v>
      </c>
      <c r="B193" s="11" t="str">
        <f>IF(plotting!$D$10&gt;0,plotting!$D$10,"na")</f>
        <v>idr4000_h24</v>
      </c>
      <c r="C193" s="11" t="str">
        <f>IF(plotting!$D$11&gt;0,plotting!$D$11,"na")</f>
        <v>t1</v>
      </c>
      <c r="D193" s="29">
        <v>16.000000000006299</v>
      </c>
      <c r="E193" t="str">
        <f>IF(AND(D193&gt;plotting!$C$40+0.083333333333,D193&lt;=plotting!$D$42),"max","na")</f>
        <v>na</v>
      </c>
    </row>
    <row r="194" spans="1:5" x14ac:dyDescent="0.35">
      <c r="A194" s="11">
        <f>IF(plotting!$D$4&gt;0,plotting!$D$4,"na")</f>
        <v>5</v>
      </c>
      <c r="B194" s="11" t="str">
        <f>IF(plotting!$D$10&gt;0,plotting!$D$10,"na")</f>
        <v>idr4000_h24</v>
      </c>
      <c r="C194" s="11" t="str">
        <f>IF(plotting!$D$11&gt;0,plotting!$D$11,"na")</f>
        <v>t1</v>
      </c>
      <c r="D194" s="29">
        <v>16.0833333333401</v>
      </c>
      <c r="E194" t="str">
        <f>IF(AND(D194&gt;plotting!$C$40+0.083333333333,D194&lt;=plotting!$D$42),"max","na")</f>
        <v>na</v>
      </c>
    </row>
    <row r="195" spans="1:5" x14ac:dyDescent="0.35">
      <c r="A195" s="11">
        <f>IF(plotting!$D$4&gt;0,plotting!$D$4,"na")</f>
        <v>5</v>
      </c>
      <c r="B195" s="11" t="str">
        <f>IF(plotting!$D$10&gt;0,plotting!$D$10,"na")</f>
        <v>idr4000_h24</v>
      </c>
      <c r="C195" s="11" t="str">
        <f>IF(plotting!$D$11&gt;0,plotting!$D$11,"na")</f>
        <v>t1</v>
      </c>
      <c r="D195" s="29">
        <v>16.1666666666735</v>
      </c>
      <c r="E195" t="str">
        <f>IF(AND(D195&gt;plotting!$C$40+0.083333333333,D195&lt;=plotting!$D$42),"max","na")</f>
        <v>na</v>
      </c>
    </row>
    <row r="196" spans="1:5" x14ac:dyDescent="0.35">
      <c r="A196" s="11">
        <f>IF(plotting!$D$4&gt;0,plotting!$D$4,"na")</f>
        <v>5</v>
      </c>
      <c r="B196" s="11" t="str">
        <f>IF(plotting!$D$10&gt;0,plotting!$D$10,"na")</f>
        <v>idr4000_h24</v>
      </c>
      <c r="C196" s="11" t="str">
        <f>IF(plotting!$D$11&gt;0,plotting!$D$11,"na")</f>
        <v>t1</v>
      </c>
      <c r="D196" s="29">
        <v>16.250000000006899</v>
      </c>
      <c r="E196" t="str">
        <f>IF(AND(D196&gt;plotting!$C$40+0.083333333333,D196&lt;=plotting!$D$42),"max","na")</f>
        <v>na</v>
      </c>
    </row>
    <row r="197" spans="1:5" x14ac:dyDescent="0.35">
      <c r="A197" s="11">
        <f>IF(plotting!$D$4&gt;0,plotting!$D$4,"na")</f>
        <v>5</v>
      </c>
      <c r="B197" s="11" t="str">
        <f>IF(plotting!$D$10&gt;0,plotting!$D$10,"na")</f>
        <v>idr4000_h24</v>
      </c>
      <c r="C197" s="11" t="str">
        <f>IF(plotting!$D$11&gt;0,plotting!$D$11,"na")</f>
        <v>t1</v>
      </c>
      <c r="D197" s="29">
        <v>16.333333333340299</v>
      </c>
      <c r="E197" t="str">
        <f>IF(AND(D197&gt;plotting!$C$40+0.083333333333,D197&lt;=plotting!$D$42),"max","na")</f>
        <v>na</v>
      </c>
    </row>
    <row r="198" spans="1:5" x14ac:dyDescent="0.35">
      <c r="A198" s="11">
        <f>IF(plotting!$D$4&gt;0,plotting!$D$4,"na")</f>
        <v>5</v>
      </c>
      <c r="B198" s="11" t="str">
        <f>IF(plotting!$D$10&gt;0,plotting!$D$10,"na")</f>
        <v>idr4000_h24</v>
      </c>
      <c r="C198" s="11" t="str">
        <f>IF(plotting!$D$11&gt;0,plotting!$D$11,"na")</f>
        <v>t1</v>
      </c>
      <c r="D198" s="29">
        <v>16.416666666673699</v>
      </c>
      <c r="E198" t="str">
        <f>IF(AND(D198&gt;plotting!$C$40+0.083333333333,D198&lt;=plotting!$D$42),"max","na")</f>
        <v>na</v>
      </c>
    </row>
    <row r="199" spans="1:5" x14ac:dyDescent="0.35">
      <c r="A199" s="11">
        <f>IF(plotting!$D$4&gt;0,plotting!$D$4,"na")</f>
        <v>5</v>
      </c>
      <c r="B199" s="11" t="str">
        <f>IF(plotting!$D$10&gt;0,plotting!$D$10,"na")</f>
        <v>idr4000_h24</v>
      </c>
      <c r="C199" s="11" t="str">
        <f>IF(plotting!$D$11&gt;0,plotting!$D$11,"na")</f>
        <v>t1</v>
      </c>
      <c r="D199" s="29">
        <v>16.500000000007098</v>
      </c>
      <c r="E199" t="str">
        <f>IF(AND(D199&gt;plotting!$C$40+0.083333333333,D199&lt;=plotting!$D$42),"max","na")</f>
        <v>na</v>
      </c>
    </row>
    <row r="200" spans="1:5" x14ac:dyDescent="0.35">
      <c r="A200" s="11">
        <f>IF(plotting!$D$4&gt;0,plotting!$D$4,"na")</f>
        <v>5</v>
      </c>
      <c r="B200" s="11" t="str">
        <f>IF(plotting!$D$10&gt;0,plotting!$D$10,"na")</f>
        <v>idr4000_h24</v>
      </c>
      <c r="C200" s="11" t="str">
        <f>IF(plotting!$D$11&gt;0,plotting!$D$11,"na")</f>
        <v>t1</v>
      </c>
      <c r="D200" s="29">
        <v>16.583333333340502</v>
      </c>
      <c r="E200" t="str">
        <f>IF(AND(D200&gt;plotting!$C$40+0.083333333333,D200&lt;=plotting!$D$42),"max","na")</f>
        <v>na</v>
      </c>
    </row>
    <row r="201" spans="1:5" x14ac:dyDescent="0.35">
      <c r="A201" s="11">
        <f>IF(plotting!$D$4&gt;0,plotting!$D$4,"na")</f>
        <v>5</v>
      </c>
      <c r="B201" s="11" t="str">
        <f>IF(plotting!$D$10&gt;0,plotting!$D$10,"na")</f>
        <v>idr4000_h24</v>
      </c>
      <c r="C201" s="11" t="str">
        <f>IF(plotting!$D$11&gt;0,plotting!$D$11,"na")</f>
        <v>t1</v>
      </c>
      <c r="D201" s="29">
        <v>16.666666666673901</v>
      </c>
      <c r="E201" t="str">
        <f>IF(AND(D201&gt;plotting!$C$40+0.083333333333,D201&lt;=plotting!$D$42),"max","na")</f>
        <v>na</v>
      </c>
    </row>
    <row r="202" spans="1:5" x14ac:dyDescent="0.35">
      <c r="A202" s="11">
        <f>IF(plotting!$D$4&gt;0,plotting!$D$4,"na")</f>
        <v>5</v>
      </c>
      <c r="B202" s="11" t="str">
        <f>IF(plotting!$D$10&gt;0,plotting!$D$10,"na")</f>
        <v>idr4000_h24</v>
      </c>
      <c r="C202" s="11" t="str">
        <f>IF(plotting!$D$11&gt;0,plotting!$D$11,"na")</f>
        <v>t1</v>
      </c>
      <c r="D202" s="29">
        <v>16.750000000007301</v>
      </c>
      <c r="E202" t="str">
        <f>IF(AND(D202&gt;plotting!$C$40+0.083333333333,D202&lt;=plotting!$D$42),"max","na")</f>
        <v>na</v>
      </c>
    </row>
    <row r="203" spans="1:5" x14ac:dyDescent="0.35">
      <c r="A203" s="11">
        <f>IF(plotting!$D$4&gt;0,plotting!$D$4,"na")</f>
        <v>5</v>
      </c>
      <c r="B203" s="11" t="str">
        <f>IF(plotting!$D$10&gt;0,plotting!$D$10,"na")</f>
        <v>idr4000_h24</v>
      </c>
      <c r="C203" s="11" t="str">
        <f>IF(plotting!$D$11&gt;0,plotting!$D$11,"na")</f>
        <v>t1</v>
      </c>
      <c r="D203" s="29">
        <v>16.8333333333407</v>
      </c>
      <c r="E203" t="str">
        <f>IF(AND(D203&gt;plotting!$C$40+0.083333333333,D203&lt;=plotting!$D$42),"max","na")</f>
        <v>na</v>
      </c>
    </row>
    <row r="204" spans="1:5" x14ac:dyDescent="0.35">
      <c r="A204" s="11">
        <f>IF(plotting!$D$4&gt;0,plotting!$D$4,"na")</f>
        <v>5</v>
      </c>
      <c r="B204" s="11" t="str">
        <f>IF(plotting!$D$10&gt;0,plotting!$D$10,"na")</f>
        <v>idr4000_h24</v>
      </c>
      <c r="C204" s="11" t="str">
        <f>IF(plotting!$D$11&gt;0,plotting!$D$11,"na")</f>
        <v>t1</v>
      </c>
      <c r="D204" s="29">
        <v>16.9166666666741</v>
      </c>
      <c r="E204" t="str">
        <f>IF(AND(D204&gt;plotting!$C$40+0.083333333333,D204&lt;=plotting!$D$42),"max","na")</f>
        <v>na</v>
      </c>
    </row>
    <row r="205" spans="1:5" x14ac:dyDescent="0.35">
      <c r="A205" s="11">
        <f>IF(plotting!$D$4&gt;0,plotting!$D$4,"na")</f>
        <v>5</v>
      </c>
      <c r="B205" s="11" t="str">
        <f>IF(plotting!$D$10&gt;0,plotting!$D$10,"na")</f>
        <v>idr4000_h24</v>
      </c>
      <c r="C205" s="11" t="str">
        <f>IF(plotting!$D$11&gt;0,plotting!$D$11,"na")</f>
        <v>t1</v>
      </c>
      <c r="D205" s="29">
        <v>17.0000000000075</v>
      </c>
      <c r="E205" t="str">
        <f>IF(AND(D205&gt;plotting!$C$40+0.083333333333,D205&lt;=plotting!$D$42),"max","na")</f>
        <v>na</v>
      </c>
    </row>
    <row r="206" spans="1:5" x14ac:dyDescent="0.35">
      <c r="A206" s="11">
        <f>IF(plotting!$D$4&gt;0,plotting!$D$4,"na")</f>
        <v>5</v>
      </c>
      <c r="B206" s="11" t="str">
        <f>IF(plotting!$D$10&gt;0,plotting!$D$10,"na")</f>
        <v>idr4000_h24</v>
      </c>
      <c r="C206" s="11" t="str">
        <f>IF(plotting!$D$11&gt;0,plotting!$D$11,"na")</f>
        <v>t1</v>
      </c>
      <c r="D206" s="29">
        <v>17.083333333340899</v>
      </c>
      <c r="E206" t="str">
        <f>IF(AND(D206&gt;plotting!$C$40+0.083333333333,D206&lt;=plotting!$D$42),"max","na")</f>
        <v>na</v>
      </c>
    </row>
    <row r="207" spans="1:5" x14ac:dyDescent="0.35">
      <c r="A207" s="11">
        <f>IF(plotting!$D$4&gt;0,plotting!$D$4,"na")</f>
        <v>5</v>
      </c>
      <c r="B207" s="11" t="str">
        <f>IF(plotting!$D$10&gt;0,plotting!$D$10,"na")</f>
        <v>idr4000_h24</v>
      </c>
      <c r="C207" s="11" t="str">
        <f>IF(plotting!$D$11&gt;0,plotting!$D$11,"na")</f>
        <v>t1</v>
      </c>
      <c r="D207" s="29">
        <v>17.166666666674299</v>
      </c>
      <c r="E207" t="str">
        <f>IF(AND(D207&gt;plotting!$C$40+0.083333333333,D207&lt;=plotting!$D$42),"max","na")</f>
        <v>na</v>
      </c>
    </row>
    <row r="208" spans="1:5" x14ac:dyDescent="0.35">
      <c r="A208" s="11">
        <f>IF(plotting!$D$4&gt;0,plotting!$D$4,"na")</f>
        <v>5</v>
      </c>
      <c r="B208" s="11" t="str">
        <f>IF(plotting!$D$10&gt;0,plotting!$D$10,"na")</f>
        <v>idr4000_h24</v>
      </c>
      <c r="C208" s="11" t="str">
        <f>IF(plotting!$D$11&gt;0,plotting!$D$11,"na")</f>
        <v>t1</v>
      </c>
      <c r="D208" s="29">
        <v>17.250000000007699</v>
      </c>
      <c r="E208" t="str">
        <f>IF(AND(D208&gt;plotting!$C$40+0.083333333333,D208&lt;=plotting!$D$42),"max","na")</f>
        <v>na</v>
      </c>
    </row>
    <row r="209" spans="1:5" x14ac:dyDescent="0.35">
      <c r="A209" s="11">
        <f>IF(plotting!$D$4&gt;0,plotting!$D$4,"na")</f>
        <v>5</v>
      </c>
      <c r="B209" s="11" t="str">
        <f>IF(plotting!$D$10&gt;0,plotting!$D$10,"na")</f>
        <v>idr4000_h24</v>
      </c>
      <c r="C209" s="11" t="str">
        <f>IF(plotting!$D$11&gt;0,plotting!$D$11,"na")</f>
        <v>t1</v>
      </c>
      <c r="D209" s="29">
        <v>17.333333333341098</v>
      </c>
      <c r="E209" t="str">
        <f>IF(AND(D209&gt;plotting!$C$40+0.083333333333,D209&lt;=plotting!$D$42),"max","na")</f>
        <v>na</v>
      </c>
    </row>
    <row r="210" spans="1:5" x14ac:dyDescent="0.35">
      <c r="A210" s="11">
        <f>IF(plotting!$D$4&gt;0,plotting!$D$4,"na")</f>
        <v>5</v>
      </c>
      <c r="B210" s="11" t="str">
        <f>IF(plotting!$D$10&gt;0,plotting!$D$10,"na")</f>
        <v>idr4000_h24</v>
      </c>
      <c r="C210" s="11" t="str">
        <f>IF(plotting!$D$11&gt;0,plotting!$D$11,"na")</f>
        <v>t1</v>
      </c>
      <c r="D210" s="29">
        <v>17.416666666674502</v>
      </c>
      <c r="E210" t="str">
        <f>IF(AND(D210&gt;plotting!$C$40+0.083333333333,D210&lt;=plotting!$D$42),"max","na")</f>
        <v>na</v>
      </c>
    </row>
    <row r="211" spans="1:5" x14ac:dyDescent="0.35">
      <c r="A211" s="11">
        <f>IF(plotting!$D$4&gt;0,plotting!$D$4,"na")</f>
        <v>5</v>
      </c>
      <c r="B211" s="11" t="str">
        <f>IF(plotting!$D$10&gt;0,plotting!$D$10,"na")</f>
        <v>idr4000_h24</v>
      </c>
      <c r="C211" s="11" t="str">
        <f>IF(plotting!$D$11&gt;0,plotting!$D$11,"na")</f>
        <v>t1</v>
      </c>
      <c r="D211" s="29">
        <v>17.500000000007901</v>
      </c>
      <c r="E211" t="str">
        <f>IF(AND(D211&gt;plotting!$C$40+0.083333333333,D211&lt;=plotting!$D$42),"max","na")</f>
        <v>na</v>
      </c>
    </row>
    <row r="212" spans="1:5" x14ac:dyDescent="0.35">
      <c r="A212" s="11">
        <f>IF(plotting!$D$4&gt;0,plotting!$D$4,"na")</f>
        <v>5</v>
      </c>
      <c r="B212" s="11" t="str">
        <f>IF(plotting!$D$10&gt;0,plotting!$D$10,"na")</f>
        <v>idr4000_h24</v>
      </c>
      <c r="C212" s="11" t="str">
        <f>IF(plotting!$D$11&gt;0,plotting!$D$11,"na")</f>
        <v>t1</v>
      </c>
      <c r="D212" s="29">
        <v>17.583333333341301</v>
      </c>
      <c r="E212" t="str">
        <f>IF(AND(D212&gt;plotting!$C$40+0.083333333333,D212&lt;=plotting!$D$42),"max","na")</f>
        <v>na</v>
      </c>
    </row>
    <row r="213" spans="1:5" x14ac:dyDescent="0.35">
      <c r="A213" s="11">
        <f>IF(plotting!$D$4&gt;0,plotting!$D$4,"na")</f>
        <v>5</v>
      </c>
      <c r="B213" s="11" t="str">
        <f>IF(plotting!$D$10&gt;0,plotting!$D$10,"na")</f>
        <v>idr4000_h24</v>
      </c>
      <c r="C213" s="11" t="str">
        <f>IF(plotting!$D$11&gt;0,plotting!$D$11,"na")</f>
        <v>t1</v>
      </c>
      <c r="D213" s="29">
        <v>17.666666666674701</v>
      </c>
      <c r="E213" t="str">
        <f>IF(AND(D213&gt;plotting!$C$40+0.083333333333,D213&lt;=plotting!$D$42),"max","na")</f>
        <v>na</v>
      </c>
    </row>
    <row r="214" spans="1:5" x14ac:dyDescent="0.35">
      <c r="A214" s="11">
        <f>IF(plotting!$D$4&gt;0,plotting!$D$4,"na")</f>
        <v>5</v>
      </c>
      <c r="B214" s="11" t="str">
        <f>IF(plotting!$D$10&gt;0,plotting!$D$10,"na")</f>
        <v>idr4000_h24</v>
      </c>
      <c r="C214" s="11" t="str">
        <f>IF(plotting!$D$11&gt;0,plotting!$D$11,"na")</f>
        <v>t1</v>
      </c>
      <c r="D214" s="29">
        <v>17.7500000000081</v>
      </c>
      <c r="E214" t="str">
        <f>IF(AND(D214&gt;plotting!$C$40+0.083333333333,D214&lt;=plotting!$D$42),"max","na")</f>
        <v>na</v>
      </c>
    </row>
    <row r="215" spans="1:5" x14ac:dyDescent="0.35">
      <c r="A215" s="11">
        <f>IF(plotting!$D$4&gt;0,plotting!$D$4,"na")</f>
        <v>5</v>
      </c>
      <c r="B215" s="11" t="str">
        <f>IF(plotting!$D$10&gt;0,plotting!$D$10,"na")</f>
        <v>idr4000_h24</v>
      </c>
      <c r="C215" s="11" t="str">
        <f>IF(plotting!$D$11&gt;0,plotting!$D$11,"na")</f>
        <v>t1</v>
      </c>
      <c r="D215" s="29">
        <v>17.8333333333415</v>
      </c>
      <c r="E215" t="str">
        <f>IF(AND(D215&gt;plotting!$C$40+0.083333333333,D215&lt;=plotting!$D$42),"max","na")</f>
        <v>na</v>
      </c>
    </row>
    <row r="216" spans="1:5" x14ac:dyDescent="0.35">
      <c r="A216" s="11">
        <f>IF(plotting!$D$4&gt;0,plotting!$D$4,"na")</f>
        <v>5</v>
      </c>
      <c r="B216" s="11" t="str">
        <f>IF(plotting!$D$10&gt;0,plotting!$D$10,"na")</f>
        <v>idr4000_h24</v>
      </c>
      <c r="C216" s="11" t="str">
        <f>IF(plotting!$D$11&gt;0,plotting!$D$11,"na")</f>
        <v>t1</v>
      </c>
      <c r="D216" s="29">
        <v>17.916666666674899</v>
      </c>
      <c r="E216" t="str">
        <f>IF(AND(D216&gt;plotting!$C$40+0.083333333333,D216&lt;=plotting!$D$42),"max","na")</f>
        <v>na</v>
      </c>
    </row>
    <row r="217" spans="1:5" x14ac:dyDescent="0.35">
      <c r="A217" s="11">
        <f>IF(plotting!$D$4&gt;0,plotting!$D$4,"na")</f>
        <v>5</v>
      </c>
      <c r="B217" s="11" t="str">
        <f>IF(plotting!$D$10&gt;0,plotting!$D$10,"na")</f>
        <v>idr4000_h24</v>
      </c>
      <c r="C217" s="11" t="str">
        <f>IF(plotting!$D$11&gt;0,plotting!$D$11,"na")</f>
        <v>t1</v>
      </c>
      <c r="D217" s="29">
        <v>18.000000000008299</v>
      </c>
      <c r="E217" t="str">
        <f>IF(AND(D217&gt;plotting!$C$40+0.083333333333,D217&lt;=plotting!$D$42),"max","na")</f>
        <v>na</v>
      </c>
    </row>
    <row r="218" spans="1:5" x14ac:dyDescent="0.35">
      <c r="A218" s="11">
        <f>IF(plotting!$D$4&gt;0,plotting!$D$4,"na")</f>
        <v>5</v>
      </c>
      <c r="B218" s="11" t="str">
        <f>IF(plotting!$D$10&gt;0,plotting!$D$10,"na")</f>
        <v>idr4000_h24</v>
      </c>
      <c r="C218" s="11" t="str">
        <f>IF(plotting!$D$11&gt;0,plotting!$D$11,"na")</f>
        <v>t1</v>
      </c>
      <c r="D218" s="29">
        <v>18.083333333341699</v>
      </c>
      <c r="E218" t="str">
        <f>IF(AND(D218&gt;plotting!$C$40+0.083333333333,D218&lt;=plotting!$D$42),"max","na")</f>
        <v>na</v>
      </c>
    </row>
    <row r="219" spans="1:5" x14ac:dyDescent="0.35">
      <c r="A219" s="11">
        <f>IF(plotting!$D$4&gt;0,plotting!$D$4,"na")</f>
        <v>5</v>
      </c>
      <c r="B219" s="11" t="str">
        <f>IF(plotting!$D$10&gt;0,plotting!$D$10,"na")</f>
        <v>idr4000_h24</v>
      </c>
      <c r="C219" s="11" t="str">
        <f>IF(plotting!$D$11&gt;0,plotting!$D$11,"na")</f>
        <v>t1</v>
      </c>
      <c r="D219" s="29">
        <v>18.166666666675098</v>
      </c>
      <c r="E219" t="str">
        <f>IF(AND(D219&gt;plotting!$C$40+0.083333333333,D219&lt;=plotting!$D$42),"max","na")</f>
        <v>na</v>
      </c>
    </row>
    <row r="220" spans="1:5" x14ac:dyDescent="0.35">
      <c r="A220" s="11">
        <f>IF(plotting!$D$4&gt;0,plotting!$D$4,"na")</f>
        <v>5</v>
      </c>
      <c r="B220" s="11" t="str">
        <f>IF(plotting!$D$10&gt;0,plotting!$D$10,"na")</f>
        <v>idr4000_h24</v>
      </c>
      <c r="C220" s="11" t="str">
        <f>IF(plotting!$D$11&gt;0,plotting!$D$11,"na")</f>
        <v>t1</v>
      </c>
      <c r="D220" s="29">
        <v>18.250000000008502</v>
      </c>
      <c r="E220" t="str">
        <f>IF(AND(D220&gt;plotting!$C$40+0.083333333333,D220&lt;=plotting!$D$42),"max","na")</f>
        <v>na</v>
      </c>
    </row>
    <row r="221" spans="1:5" x14ac:dyDescent="0.35">
      <c r="A221" s="11">
        <f>IF(plotting!$D$4&gt;0,plotting!$D$4,"na")</f>
        <v>5</v>
      </c>
      <c r="B221" s="11" t="str">
        <f>IF(plotting!$D$10&gt;0,plotting!$D$10,"na")</f>
        <v>idr4000_h24</v>
      </c>
      <c r="C221" s="11" t="str">
        <f>IF(plotting!$D$11&gt;0,plotting!$D$11,"na")</f>
        <v>t1</v>
      </c>
      <c r="D221" s="29">
        <v>18.333333333341901</v>
      </c>
      <c r="E221" t="str">
        <f>IF(AND(D221&gt;plotting!$C$40+0.083333333333,D221&lt;=plotting!$D$42),"max","na")</f>
        <v>na</v>
      </c>
    </row>
    <row r="222" spans="1:5" x14ac:dyDescent="0.35">
      <c r="A222" s="11">
        <f>IF(plotting!$D$4&gt;0,plotting!$D$4,"na")</f>
        <v>5</v>
      </c>
      <c r="B222" s="11" t="str">
        <f>IF(plotting!$D$10&gt;0,plotting!$D$10,"na")</f>
        <v>idr4000_h24</v>
      </c>
      <c r="C222" s="11" t="str">
        <f>IF(plotting!$D$11&gt;0,plotting!$D$11,"na")</f>
        <v>t1</v>
      </c>
      <c r="D222" s="29">
        <v>18.416666666675301</v>
      </c>
      <c r="E222" t="str">
        <f>IF(AND(D222&gt;plotting!$C$40+0.083333333333,D222&lt;=plotting!$D$42),"max","na")</f>
        <v>na</v>
      </c>
    </row>
    <row r="223" spans="1:5" x14ac:dyDescent="0.35">
      <c r="A223" s="11">
        <f>IF(plotting!$D$4&gt;0,plotting!$D$4,"na")</f>
        <v>5</v>
      </c>
      <c r="B223" s="11" t="str">
        <f>IF(plotting!$D$10&gt;0,plotting!$D$10,"na")</f>
        <v>idr4000_h24</v>
      </c>
      <c r="C223" s="11" t="str">
        <f>IF(plotting!$D$11&gt;0,plotting!$D$11,"na")</f>
        <v>t1</v>
      </c>
      <c r="D223" s="29">
        <v>18.500000000008701</v>
      </c>
      <c r="E223" t="str">
        <f>IF(AND(D223&gt;plotting!$C$40+0.083333333333,D223&lt;=plotting!$D$42),"max","na")</f>
        <v>na</v>
      </c>
    </row>
    <row r="224" spans="1:5" x14ac:dyDescent="0.35">
      <c r="A224" s="11">
        <f>IF(plotting!$D$4&gt;0,plotting!$D$4,"na")</f>
        <v>5</v>
      </c>
      <c r="B224" s="11" t="str">
        <f>IF(plotting!$D$10&gt;0,plotting!$D$10,"na")</f>
        <v>idr4000_h24</v>
      </c>
      <c r="C224" s="11" t="str">
        <f>IF(plotting!$D$11&gt;0,plotting!$D$11,"na")</f>
        <v>t1</v>
      </c>
      <c r="D224" s="29">
        <v>18.5833333333421</v>
      </c>
      <c r="E224" t="str">
        <f>IF(AND(D224&gt;plotting!$C$40+0.083333333333,D224&lt;=plotting!$D$42),"max","na")</f>
        <v>na</v>
      </c>
    </row>
    <row r="225" spans="1:5" x14ac:dyDescent="0.35">
      <c r="A225" s="11">
        <f>IF(plotting!$D$4&gt;0,plotting!$D$4,"na")</f>
        <v>5</v>
      </c>
      <c r="B225" s="11" t="str">
        <f>IF(plotting!$D$10&gt;0,plotting!$D$10,"na")</f>
        <v>idr4000_h24</v>
      </c>
      <c r="C225" s="11" t="str">
        <f>IF(plotting!$D$11&gt;0,plotting!$D$11,"na")</f>
        <v>t1</v>
      </c>
      <c r="D225" s="29">
        <v>18.6666666666755</v>
      </c>
      <c r="E225" t="str">
        <f>IF(AND(D225&gt;plotting!$C$40+0.083333333333,D225&lt;=plotting!$D$42),"max","na")</f>
        <v>na</v>
      </c>
    </row>
    <row r="226" spans="1:5" x14ac:dyDescent="0.35">
      <c r="A226" s="11">
        <f>IF(plotting!$D$4&gt;0,plotting!$D$4,"na")</f>
        <v>5</v>
      </c>
      <c r="B226" s="11" t="str">
        <f>IF(plotting!$D$10&gt;0,plotting!$D$10,"na")</f>
        <v>idr4000_h24</v>
      </c>
      <c r="C226" s="11" t="str">
        <f>IF(plotting!$D$11&gt;0,plotting!$D$11,"na")</f>
        <v>t1</v>
      </c>
      <c r="D226" s="29">
        <v>18.7500000000089</v>
      </c>
      <c r="E226" t="str">
        <f>IF(AND(D226&gt;plotting!$C$40+0.083333333333,D226&lt;=plotting!$D$42),"max","na")</f>
        <v>na</v>
      </c>
    </row>
    <row r="227" spans="1:5" x14ac:dyDescent="0.35">
      <c r="A227" s="11">
        <f>IF(plotting!$D$4&gt;0,plotting!$D$4,"na")</f>
        <v>5</v>
      </c>
      <c r="B227" s="11" t="str">
        <f>IF(plotting!$D$10&gt;0,plotting!$D$10,"na")</f>
        <v>idr4000_h24</v>
      </c>
      <c r="C227" s="11" t="str">
        <f>IF(plotting!$D$11&gt;0,plotting!$D$11,"na")</f>
        <v>t1</v>
      </c>
      <c r="D227" s="29">
        <v>18.833333333342299</v>
      </c>
      <c r="E227" t="str">
        <f>IF(AND(D227&gt;plotting!$C$40+0.083333333333,D227&lt;=plotting!$D$42),"max","na")</f>
        <v>na</v>
      </c>
    </row>
    <row r="228" spans="1:5" x14ac:dyDescent="0.35">
      <c r="A228" s="11">
        <f>IF(plotting!$D$4&gt;0,plotting!$D$4,"na")</f>
        <v>5</v>
      </c>
      <c r="B228" s="11" t="str">
        <f>IF(plotting!$D$10&gt;0,plotting!$D$10,"na")</f>
        <v>idr4000_h24</v>
      </c>
      <c r="C228" s="11" t="str">
        <f>IF(plotting!$D$11&gt;0,plotting!$D$11,"na")</f>
        <v>t1</v>
      </c>
      <c r="D228" s="29">
        <v>18.916666666675699</v>
      </c>
      <c r="E228" t="str">
        <f>IF(AND(D228&gt;plotting!$C$40+0.083333333333,D228&lt;=plotting!$D$42),"max","na")</f>
        <v>na</v>
      </c>
    </row>
    <row r="229" spans="1:5" x14ac:dyDescent="0.35">
      <c r="A229" s="11">
        <f>IF(plotting!$D$4&gt;0,plotting!$D$4,"na")</f>
        <v>5</v>
      </c>
      <c r="B229" s="11" t="str">
        <f>IF(plotting!$D$10&gt;0,plotting!$D$10,"na")</f>
        <v>idr4000_h24</v>
      </c>
      <c r="C229" s="11" t="str">
        <f>IF(plotting!$D$11&gt;0,plotting!$D$11,"na")</f>
        <v>t1</v>
      </c>
      <c r="D229" s="29">
        <v>19.000000000009098</v>
      </c>
      <c r="E229" t="str">
        <f>IF(AND(D229&gt;plotting!$C$40+0.083333333333,D229&lt;=plotting!$D$42),"max","na")</f>
        <v>na</v>
      </c>
    </row>
    <row r="230" spans="1:5" x14ac:dyDescent="0.35">
      <c r="A230" s="11">
        <f>IF(plotting!$D$4&gt;0,plotting!$D$4,"na")</f>
        <v>5</v>
      </c>
      <c r="B230" s="11" t="str">
        <f>IF(plotting!$D$10&gt;0,plotting!$D$10,"na")</f>
        <v>idr4000_h24</v>
      </c>
      <c r="C230" s="11" t="str">
        <f>IF(plotting!$D$11&gt;0,plotting!$D$11,"na")</f>
        <v>t1</v>
      </c>
      <c r="D230" s="29">
        <v>19.083333333342502</v>
      </c>
      <c r="E230" t="str">
        <f>IF(AND(D230&gt;plotting!$C$40+0.083333333333,D230&lt;=plotting!$D$42),"max","na")</f>
        <v>na</v>
      </c>
    </row>
    <row r="231" spans="1:5" x14ac:dyDescent="0.35">
      <c r="A231" s="11">
        <f>IF(plotting!$D$4&gt;0,plotting!$D$4,"na")</f>
        <v>5</v>
      </c>
      <c r="B231" s="11" t="str">
        <f>IF(plotting!$D$10&gt;0,plotting!$D$10,"na")</f>
        <v>idr4000_h24</v>
      </c>
      <c r="C231" s="11" t="str">
        <f>IF(plotting!$D$11&gt;0,plotting!$D$11,"na")</f>
        <v>t1</v>
      </c>
      <c r="D231" s="29">
        <v>19.166666666675901</v>
      </c>
      <c r="E231" t="str">
        <f>IF(AND(D231&gt;plotting!$C$40+0.083333333333,D231&lt;=plotting!$D$42),"max","na")</f>
        <v>na</v>
      </c>
    </row>
    <row r="232" spans="1:5" x14ac:dyDescent="0.35">
      <c r="A232" s="11">
        <f>IF(plotting!$D$4&gt;0,plotting!$D$4,"na")</f>
        <v>5</v>
      </c>
      <c r="B232" s="11" t="str">
        <f>IF(plotting!$D$10&gt;0,plotting!$D$10,"na")</f>
        <v>idr4000_h24</v>
      </c>
      <c r="C232" s="11" t="str">
        <f>IF(plotting!$D$11&gt;0,plotting!$D$11,"na")</f>
        <v>t1</v>
      </c>
      <c r="D232" s="29">
        <v>19.250000000009301</v>
      </c>
      <c r="E232" t="str">
        <f>IF(AND(D232&gt;plotting!$C$40+0.083333333333,D232&lt;=plotting!$D$42),"max","na")</f>
        <v>na</v>
      </c>
    </row>
    <row r="233" spans="1:5" x14ac:dyDescent="0.35">
      <c r="A233" s="11">
        <f>IF(plotting!$D$4&gt;0,plotting!$D$4,"na")</f>
        <v>5</v>
      </c>
      <c r="B233" s="11" t="str">
        <f>IF(plotting!$D$10&gt;0,plotting!$D$10,"na")</f>
        <v>idr4000_h24</v>
      </c>
      <c r="C233" s="11" t="str">
        <f>IF(plotting!$D$11&gt;0,plotting!$D$11,"na")</f>
        <v>t1</v>
      </c>
      <c r="D233" s="29">
        <v>19.333333333342701</v>
      </c>
      <c r="E233" t="str">
        <f>IF(AND(D233&gt;plotting!$C$40+0.083333333333,D233&lt;=plotting!$D$42),"max","na")</f>
        <v>na</v>
      </c>
    </row>
    <row r="234" spans="1:5" x14ac:dyDescent="0.35">
      <c r="A234" s="11">
        <f>IF(plotting!$D$4&gt;0,plotting!$D$4,"na")</f>
        <v>5</v>
      </c>
      <c r="B234" s="11" t="str">
        <f>IF(plotting!$D$10&gt;0,plotting!$D$10,"na")</f>
        <v>idr4000_h24</v>
      </c>
      <c r="C234" s="11" t="str">
        <f>IF(plotting!$D$11&gt;0,plotting!$D$11,"na")</f>
        <v>t1</v>
      </c>
      <c r="D234" s="29">
        <v>19.4166666666761</v>
      </c>
      <c r="E234" t="str">
        <f>IF(AND(D234&gt;plotting!$C$40+0.083333333333,D234&lt;=plotting!$D$42),"max","na")</f>
        <v>na</v>
      </c>
    </row>
    <row r="235" spans="1:5" x14ac:dyDescent="0.35">
      <c r="A235" s="11">
        <f>IF(plotting!$D$4&gt;0,plotting!$D$4,"na")</f>
        <v>5</v>
      </c>
      <c r="B235" s="11" t="str">
        <f>IF(plotting!$D$10&gt;0,plotting!$D$10,"na")</f>
        <v>idr4000_h24</v>
      </c>
      <c r="C235" s="11" t="str">
        <f>IF(plotting!$D$11&gt;0,plotting!$D$11,"na")</f>
        <v>t1</v>
      </c>
      <c r="D235" s="29">
        <v>19.5000000000095</v>
      </c>
      <c r="E235" t="str">
        <f>IF(AND(D235&gt;plotting!$C$40+0.083333333333,D235&lt;=plotting!$D$42),"max","na")</f>
        <v>na</v>
      </c>
    </row>
    <row r="236" spans="1:5" x14ac:dyDescent="0.35">
      <c r="A236" s="11">
        <f>IF(plotting!$D$4&gt;0,plotting!$D$4,"na")</f>
        <v>5</v>
      </c>
      <c r="B236" s="11" t="str">
        <f>IF(plotting!$D$10&gt;0,plotting!$D$10,"na")</f>
        <v>idr4000_h24</v>
      </c>
      <c r="C236" s="11" t="str">
        <f>IF(plotting!$D$11&gt;0,plotting!$D$11,"na")</f>
        <v>t1</v>
      </c>
      <c r="D236" s="29">
        <v>19.5833333333429</v>
      </c>
      <c r="E236" t="str">
        <f>IF(AND(D236&gt;plotting!$C$40+0.083333333333,D236&lt;=plotting!$D$42),"max","na")</f>
        <v>na</v>
      </c>
    </row>
    <row r="237" spans="1:5" x14ac:dyDescent="0.35">
      <c r="A237" s="11">
        <f>IF(plotting!$D$4&gt;0,plotting!$D$4,"na")</f>
        <v>5</v>
      </c>
      <c r="B237" s="11" t="str">
        <f>IF(plotting!$D$10&gt;0,plotting!$D$10,"na")</f>
        <v>idr4000_h24</v>
      </c>
      <c r="C237" s="11" t="str">
        <f>IF(plotting!$D$11&gt;0,plotting!$D$11,"na")</f>
        <v>t1</v>
      </c>
      <c r="D237" s="29">
        <v>19.666666666676299</v>
      </c>
      <c r="E237" t="str">
        <f>IF(AND(D237&gt;plotting!$C$40+0.083333333333,D237&lt;=plotting!$D$42),"max","na")</f>
        <v>na</v>
      </c>
    </row>
    <row r="238" spans="1:5" x14ac:dyDescent="0.35">
      <c r="A238" s="11">
        <f>IF(plotting!$D$4&gt;0,plotting!$D$4,"na")</f>
        <v>5</v>
      </c>
      <c r="B238" s="11" t="str">
        <f>IF(plotting!$D$10&gt;0,plotting!$D$10,"na")</f>
        <v>idr4000_h24</v>
      </c>
      <c r="C238" s="11" t="str">
        <f>IF(plotting!$D$11&gt;0,plotting!$D$11,"na")</f>
        <v>t1</v>
      </c>
      <c r="D238" s="29">
        <v>19.750000000009699</v>
      </c>
      <c r="E238" t="str">
        <f>IF(AND(D238&gt;plotting!$C$40+0.083333333333,D238&lt;=plotting!$D$42),"max","na")</f>
        <v>na</v>
      </c>
    </row>
    <row r="239" spans="1:5" x14ac:dyDescent="0.35">
      <c r="A239" s="11">
        <f>IF(plotting!$D$4&gt;0,plotting!$D$4,"na")</f>
        <v>5</v>
      </c>
      <c r="B239" s="11" t="str">
        <f>IF(plotting!$D$10&gt;0,plotting!$D$10,"na")</f>
        <v>idr4000_h24</v>
      </c>
      <c r="C239" s="11" t="str">
        <f>IF(plotting!$D$11&gt;0,plotting!$D$11,"na")</f>
        <v>t1</v>
      </c>
      <c r="D239" s="29">
        <v>19.833333333343099</v>
      </c>
      <c r="E239" t="str">
        <f>IF(AND(D239&gt;plotting!$C$40+0.083333333333,D239&lt;=plotting!$D$42),"max","na")</f>
        <v>na</v>
      </c>
    </row>
    <row r="240" spans="1:5" x14ac:dyDescent="0.35">
      <c r="A240" s="11">
        <f>IF(plotting!$D$4&gt;0,plotting!$D$4,"na")</f>
        <v>5</v>
      </c>
      <c r="B240" s="11" t="str">
        <f>IF(plotting!$D$10&gt;0,plotting!$D$10,"na")</f>
        <v>idr4000_h24</v>
      </c>
      <c r="C240" s="11" t="str">
        <f>IF(plotting!$D$11&gt;0,plotting!$D$11,"na")</f>
        <v>t1</v>
      </c>
      <c r="D240" s="29">
        <v>19.916666666676502</v>
      </c>
      <c r="E240" t="str">
        <f>IF(AND(D240&gt;plotting!$C$40+0.083333333333,D240&lt;=plotting!$D$42),"max","na")</f>
        <v>na</v>
      </c>
    </row>
    <row r="241" spans="1:5" x14ac:dyDescent="0.35">
      <c r="A241" s="11">
        <f>IF(plotting!$D$4&gt;0,plotting!$D$4,"na")</f>
        <v>5</v>
      </c>
      <c r="B241" s="11" t="str">
        <f>IF(plotting!$D$10&gt;0,plotting!$D$10,"na")</f>
        <v>idr4000_h24</v>
      </c>
      <c r="C241" s="11" t="str">
        <f>IF(plotting!$D$11&gt;0,plotting!$D$11,"na")</f>
        <v>t1</v>
      </c>
      <c r="D241" s="29">
        <v>20.000000000009901</v>
      </c>
      <c r="E241" t="str">
        <f>IF(AND(D241&gt;plotting!$C$40+0.083333333333,D241&lt;=plotting!$D$42),"max","na")</f>
        <v>na</v>
      </c>
    </row>
    <row r="242" spans="1:5" x14ac:dyDescent="0.35">
      <c r="A242" s="11">
        <f>IF(plotting!$D$4&gt;0,plotting!$D$4,"na")</f>
        <v>5</v>
      </c>
      <c r="B242" s="11" t="str">
        <f>IF(plotting!$D$10&gt;0,plotting!$D$10,"na")</f>
        <v>idr4000_h24</v>
      </c>
      <c r="C242" s="11" t="str">
        <f>IF(plotting!$D$11&gt;0,plotting!$D$11,"na")</f>
        <v>t1</v>
      </c>
      <c r="D242" s="29">
        <v>20.083333333343301</v>
      </c>
      <c r="E242" t="str">
        <f>IF(AND(D242&gt;plotting!$C$40+0.083333333333,D242&lt;=plotting!$D$42),"max","na")</f>
        <v>na</v>
      </c>
    </row>
    <row r="243" spans="1:5" x14ac:dyDescent="0.35">
      <c r="A243" s="11">
        <f>IF(plotting!$D$4&gt;0,plotting!$D$4,"na")</f>
        <v>5</v>
      </c>
      <c r="B243" s="11" t="str">
        <f>IF(plotting!$D$10&gt;0,plotting!$D$10,"na")</f>
        <v>idr4000_h24</v>
      </c>
      <c r="C243" s="11" t="str">
        <f>IF(plotting!$D$11&gt;0,plotting!$D$11,"na")</f>
        <v>t1</v>
      </c>
      <c r="D243" s="29">
        <v>20.166666666676701</v>
      </c>
      <c r="E243" t="str">
        <f>IF(AND(D243&gt;plotting!$C$40+0.083333333333,D243&lt;=plotting!$D$42),"max","na")</f>
        <v>na</v>
      </c>
    </row>
    <row r="244" spans="1:5" x14ac:dyDescent="0.35">
      <c r="A244" s="11">
        <f>IF(plotting!$D$4&gt;0,plotting!$D$4,"na")</f>
        <v>5</v>
      </c>
      <c r="B244" s="11" t="str">
        <f>IF(plotting!$D$10&gt;0,plotting!$D$10,"na")</f>
        <v>idr4000_h24</v>
      </c>
      <c r="C244" s="11" t="str">
        <f>IF(plotting!$D$11&gt;0,plotting!$D$11,"na")</f>
        <v>t1</v>
      </c>
      <c r="D244" s="29">
        <v>20.2500000000101</v>
      </c>
      <c r="E244" t="str">
        <f>IF(AND(D244&gt;plotting!$C$40+0.083333333333,D244&lt;=plotting!$D$42),"max","na")</f>
        <v>na</v>
      </c>
    </row>
    <row r="245" spans="1:5" x14ac:dyDescent="0.35">
      <c r="A245" s="11">
        <f>IF(plotting!$D$4&gt;0,plotting!$D$4,"na")</f>
        <v>5</v>
      </c>
      <c r="B245" s="11" t="str">
        <f>IF(plotting!$D$10&gt;0,plotting!$D$10,"na")</f>
        <v>idr4000_h24</v>
      </c>
      <c r="C245" s="11" t="str">
        <f>IF(plotting!$D$11&gt;0,plotting!$D$11,"na")</f>
        <v>t1</v>
      </c>
      <c r="D245" s="29">
        <v>20.3333333333435</v>
      </c>
      <c r="E245" t="str">
        <f>IF(AND(D245&gt;plotting!$C$40+0.083333333333,D245&lt;=plotting!$D$42),"max","na")</f>
        <v>na</v>
      </c>
    </row>
    <row r="246" spans="1:5" x14ac:dyDescent="0.35">
      <c r="A246" s="11">
        <f>IF(plotting!$D$4&gt;0,plotting!$D$4,"na")</f>
        <v>5</v>
      </c>
      <c r="B246" s="11" t="str">
        <f>IF(plotting!$D$10&gt;0,plotting!$D$10,"na")</f>
        <v>idr4000_h24</v>
      </c>
      <c r="C246" s="11" t="str">
        <f>IF(plotting!$D$11&gt;0,plotting!$D$11,"na")</f>
        <v>t1</v>
      </c>
      <c r="D246" s="29">
        <v>20.4166666666769</v>
      </c>
      <c r="E246" t="str">
        <f>IF(AND(D246&gt;plotting!$C$40+0.083333333333,D246&lt;=plotting!$D$42),"max","na")</f>
        <v>na</v>
      </c>
    </row>
    <row r="247" spans="1:5" x14ac:dyDescent="0.35">
      <c r="A247" s="11">
        <f>IF(plotting!$D$4&gt;0,plotting!$D$4,"na")</f>
        <v>5</v>
      </c>
      <c r="B247" s="11" t="str">
        <f>IF(plotting!$D$10&gt;0,plotting!$D$10,"na")</f>
        <v>idr4000_h24</v>
      </c>
      <c r="C247" s="11" t="str">
        <f>IF(plotting!$D$11&gt;0,plotting!$D$11,"na")</f>
        <v>t1</v>
      </c>
      <c r="D247" s="29">
        <v>20.500000000010299</v>
      </c>
      <c r="E247" t="str">
        <f>IF(AND(D247&gt;plotting!$C$40+0.083333333333,D247&lt;=plotting!$D$42),"max","na")</f>
        <v>na</v>
      </c>
    </row>
    <row r="248" spans="1:5" x14ac:dyDescent="0.35">
      <c r="A248" s="11">
        <f>IF(plotting!$D$4&gt;0,plotting!$D$4,"na")</f>
        <v>5</v>
      </c>
      <c r="B248" s="11" t="str">
        <f>IF(plotting!$D$10&gt;0,plotting!$D$10,"na")</f>
        <v>idr4000_h24</v>
      </c>
      <c r="C248" s="11" t="str">
        <f>IF(plotting!$D$11&gt;0,plotting!$D$11,"na")</f>
        <v>t1</v>
      </c>
      <c r="D248" s="29">
        <v>20.583333333343699</v>
      </c>
      <c r="E248" t="str">
        <f>IF(AND(D248&gt;plotting!$C$40+0.083333333333,D248&lt;=plotting!$D$42),"max","na")</f>
        <v>na</v>
      </c>
    </row>
    <row r="249" spans="1:5" x14ac:dyDescent="0.35">
      <c r="A249" s="11">
        <f>IF(plotting!$D$4&gt;0,plotting!$D$4,"na")</f>
        <v>5</v>
      </c>
      <c r="B249" s="11" t="str">
        <f>IF(plotting!$D$10&gt;0,plotting!$D$10,"na")</f>
        <v>idr4000_h24</v>
      </c>
      <c r="C249" s="11" t="str">
        <f>IF(plotting!$D$11&gt;0,plotting!$D$11,"na")</f>
        <v>t1</v>
      </c>
      <c r="D249" s="29">
        <v>20.666666666677099</v>
      </c>
      <c r="E249" t="str">
        <f>IF(AND(D249&gt;plotting!$C$40+0.083333333333,D249&lt;=plotting!$D$42),"max","na")</f>
        <v>na</v>
      </c>
    </row>
    <row r="250" spans="1:5" x14ac:dyDescent="0.35">
      <c r="A250" s="11">
        <f>IF(plotting!$D$4&gt;0,plotting!$D$4,"na")</f>
        <v>5</v>
      </c>
      <c r="B250" s="11" t="str">
        <f>IF(plotting!$D$10&gt;0,plotting!$D$10,"na")</f>
        <v>idr4000_h24</v>
      </c>
      <c r="C250" s="11" t="str">
        <f>IF(plotting!$D$11&gt;0,plotting!$D$11,"na")</f>
        <v>t1</v>
      </c>
      <c r="D250" s="29">
        <v>20.750000000010498</v>
      </c>
      <c r="E250" t="str">
        <f>IF(AND(D250&gt;plotting!$C$40+0.083333333333,D250&lt;=plotting!$D$42),"max","na")</f>
        <v>na</v>
      </c>
    </row>
    <row r="251" spans="1:5" x14ac:dyDescent="0.35">
      <c r="A251" s="11">
        <f>IF(plotting!$D$4&gt;0,plotting!$D$4,"na")</f>
        <v>5</v>
      </c>
      <c r="B251" s="11" t="str">
        <f>IF(plotting!$D$10&gt;0,plotting!$D$10,"na")</f>
        <v>idr4000_h24</v>
      </c>
      <c r="C251" s="11" t="str">
        <f>IF(plotting!$D$11&gt;0,plotting!$D$11,"na")</f>
        <v>t1</v>
      </c>
      <c r="D251" s="29">
        <v>20.833333333343901</v>
      </c>
      <c r="E251" t="str">
        <f>IF(AND(D251&gt;plotting!$C$40+0.083333333333,D251&lt;=plotting!$D$42),"max","na")</f>
        <v>na</v>
      </c>
    </row>
    <row r="252" spans="1:5" x14ac:dyDescent="0.35">
      <c r="A252" s="11">
        <f>IF(plotting!$D$4&gt;0,plotting!$D$4,"na")</f>
        <v>5</v>
      </c>
      <c r="B252" s="11" t="str">
        <f>IF(plotting!$D$10&gt;0,plotting!$D$10,"na")</f>
        <v>idr4000_h24</v>
      </c>
      <c r="C252" s="11" t="str">
        <f>IF(plotting!$D$11&gt;0,plotting!$D$11,"na")</f>
        <v>t1</v>
      </c>
      <c r="D252" s="29">
        <v>20.916666666677301</v>
      </c>
      <c r="E252" t="str">
        <f>IF(AND(D252&gt;plotting!$C$40+0.083333333333,D252&lt;=plotting!$D$42),"max","na")</f>
        <v>na</v>
      </c>
    </row>
    <row r="253" spans="1:5" x14ac:dyDescent="0.35">
      <c r="A253" s="11">
        <f>IF(plotting!$D$4&gt;0,plotting!$D$4,"na")</f>
        <v>5</v>
      </c>
      <c r="B253" s="11" t="str">
        <f>IF(plotting!$D$10&gt;0,plotting!$D$10,"na")</f>
        <v>idr4000_h24</v>
      </c>
      <c r="C253" s="11" t="str">
        <f>IF(plotting!$D$11&gt;0,plotting!$D$11,"na")</f>
        <v>t1</v>
      </c>
      <c r="D253" s="29">
        <v>21.000000000010701</v>
      </c>
      <c r="E253" t="str">
        <f>IF(AND(D253&gt;plotting!$C$40+0.083333333333,D253&lt;=plotting!$D$42),"max","na")</f>
        <v>na</v>
      </c>
    </row>
    <row r="254" spans="1:5" x14ac:dyDescent="0.35">
      <c r="A254" s="11">
        <f>IF(plotting!$D$4&gt;0,plotting!$D$4,"na")</f>
        <v>5</v>
      </c>
      <c r="B254" s="11" t="str">
        <f>IF(plotting!$D$10&gt;0,plotting!$D$10,"na")</f>
        <v>idr4000_h24</v>
      </c>
      <c r="C254" s="11" t="str">
        <f>IF(plotting!$D$11&gt;0,plotting!$D$11,"na")</f>
        <v>t1</v>
      </c>
      <c r="D254" s="29">
        <v>21.0833333333441</v>
      </c>
      <c r="E254" t="str">
        <f>IF(AND(D254&gt;plotting!$C$40+0.083333333333,D254&lt;=plotting!$D$42),"max","na")</f>
        <v>na</v>
      </c>
    </row>
    <row r="255" spans="1:5" x14ac:dyDescent="0.35">
      <c r="A255" s="11">
        <f>IF(plotting!$D$4&gt;0,plotting!$D$4,"na")</f>
        <v>5</v>
      </c>
      <c r="B255" s="11" t="str">
        <f>IF(plotting!$D$10&gt;0,plotting!$D$10,"na")</f>
        <v>idr4000_h24</v>
      </c>
      <c r="C255" s="11" t="str">
        <f>IF(plotting!$D$11&gt;0,plotting!$D$11,"na")</f>
        <v>t1</v>
      </c>
      <c r="D255" s="29">
        <v>21.1666666666775</v>
      </c>
      <c r="E255" t="str">
        <f>IF(AND(D255&gt;plotting!$C$40+0.083333333333,D255&lt;=plotting!$D$42),"max","na")</f>
        <v>na</v>
      </c>
    </row>
    <row r="256" spans="1:5" x14ac:dyDescent="0.35">
      <c r="A256" s="11">
        <f>IF(plotting!$D$4&gt;0,plotting!$D$4,"na")</f>
        <v>5</v>
      </c>
      <c r="B256" s="11" t="str">
        <f>IF(plotting!$D$10&gt;0,plotting!$D$10,"na")</f>
        <v>idr4000_h24</v>
      </c>
      <c r="C256" s="11" t="str">
        <f>IF(plotting!$D$11&gt;0,plotting!$D$11,"na")</f>
        <v>t1</v>
      </c>
      <c r="D256" s="29">
        <v>21.2500000000109</v>
      </c>
      <c r="E256" t="str">
        <f>IF(AND(D256&gt;plotting!$C$40+0.083333333333,D256&lt;=plotting!$D$42),"max","na")</f>
        <v>na</v>
      </c>
    </row>
    <row r="257" spans="1:5" x14ac:dyDescent="0.35">
      <c r="A257" s="11">
        <f>IF(plotting!$D$4&gt;0,plotting!$D$4,"na")</f>
        <v>5</v>
      </c>
      <c r="B257" s="11" t="str">
        <f>IF(plotting!$D$10&gt;0,plotting!$D$10,"na")</f>
        <v>idr4000_h24</v>
      </c>
      <c r="C257" s="11" t="str">
        <f>IF(plotting!$D$11&gt;0,plotting!$D$11,"na")</f>
        <v>t1</v>
      </c>
      <c r="D257" s="29">
        <v>21.333333333344299</v>
      </c>
      <c r="E257" t="str">
        <f>IF(AND(D257&gt;plotting!$C$40+0.083333333333,D257&lt;=plotting!$D$42),"max","na")</f>
        <v>na</v>
      </c>
    </row>
    <row r="258" spans="1:5" x14ac:dyDescent="0.35">
      <c r="A258" s="11">
        <f>IF(plotting!$D$4&gt;0,plotting!$D$4,"na")</f>
        <v>5</v>
      </c>
      <c r="B258" s="11" t="str">
        <f>IF(plotting!$D$10&gt;0,plotting!$D$10,"na")</f>
        <v>idr4000_h24</v>
      </c>
      <c r="C258" s="11" t="str">
        <f>IF(plotting!$D$11&gt;0,plotting!$D$11,"na")</f>
        <v>t1</v>
      </c>
      <c r="D258" s="29">
        <v>21.416666666677699</v>
      </c>
      <c r="E258" t="str">
        <f>IF(AND(D258&gt;plotting!$C$40+0.083333333333,D258&lt;=plotting!$D$42),"max","na")</f>
        <v>na</v>
      </c>
    </row>
    <row r="259" spans="1:5" x14ac:dyDescent="0.35">
      <c r="A259" s="11">
        <f>IF(plotting!$D$4&gt;0,plotting!$D$4,"na")</f>
        <v>5</v>
      </c>
      <c r="B259" s="11" t="str">
        <f>IF(plotting!$D$10&gt;0,plotting!$D$10,"na")</f>
        <v>idr4000_h24</v>
      </c>
      <c r="C259" s="11" t="str">
        <f>IF(plotting!$D$11&gt;0,plotting!$D$11,"na")</f>
        <v>t1</v>
      </c>
      <c r="D259" s="29">
        <v>21.500000000011099</v>
      </c>
      <c r="E259" t="str">
        <f>IF(AND(D259&gt;plotting!$C$40+0.083333333333,D259&lt;=plotting!$D$42),"max","na")</f>
        <v>na</v>
      </c>
    </row>
    <row r="260" spans="1:5" x14ac:dyDescent="0.35">
      <c r="A260" s="11">
        <f>IF(plotting!$D$4&gt;0,plotting!$D$4,"na")</f>
        <v>5</v>
      </c>
      <c r="B260" s="11" t="str">
        <f>IF(plotting!$D$10&gt;0,plotting!$D$10,"na")</f>
        <v>idr4000_h24</v>
      </c>
      <c r="C260" s="11" t="str">
        <f>IF(plotting!$D$11&gt;0,plotting!$D$11,"na")</f>
        <v>t1</v>
      </c>
      <c r="D260" s="29">
        <v>21.583333333344498</v>
      </c>
      <c r="E260" t="str">
        <f>IF(AND(D260&gt;plotting!$C$40+0.083333333333,D260&lt;=plotting!$D$42),"max","na")</f>
        <v>na</v>
      </c>
    </row>
    <row r="261" spans="1:5" x14ac:dyDescent="0.35">
      <c r="A261" s="11">
        <f>IF(plotting!$D$4&gt;0,plotting!$D$4,"na")</f>
        <v>5</v>
      </c>
      <c r="B261" s="11" t="str">
        <f>IF(plotting!$D$10&gt;0,plotting!$D$10,"na")</f>
        <v>idr4000_h24</v>
      </c>
      <c r="C261" s="11" t="str">
        <f>IF(plotting!$D$11&gt;0,plotting!$D$11,"na")</f>
        <v>t1</v>
      </c>
      <c r="D261" s="29">
        <v>21.666666666677902</v>
      </c>
      <c r="E261" t="str">
        <f>IF(AND(D261&gt;plotting!$C$40+0.083333333333,D261&lt;=plotting!$D$42),"max","na")</f>
        <v>na</v>
      </c>
    </row>
    <row r="262" spans="1:5" x14ac:dyDescent="0.35">
      <c r="A262" s="11">
        <f>IF(plotting!$D$4&gt;0,plotting!$D$4,"na")</f>
        <v>5</v>
      </c>
      <c r="B262" s="11" t="str">
        <f>IF(plotting!$D$10&gt;0,plotting!$D$10,"na")</f>
        <v>idr4000_h24</v>
      </c>
      <c r="C262" s="11" t="str">
        <f>IF(plotting!$D$11&gt;0,plotting!$D$11,"na")</f>
        <v>t1</v>
      </c>
      <c r="D262" s="29">
        <v>21.750000000011301</v>
      </c>
      <c r="E262" t="str">
        <f>IF(AND(D262&gt;plotting!$C$40+0.083333333333,D262&lt;=plotting!$D$42),"max","na")</f>
        <v>na</v>
      </c>
    </row>
    <row r="263" spans="1:5" x14ac:dyDescent="0.35">
      <c r="A263" s="11">
        <f>IF(plotting!$D$4&gt;0,plotting!$D$4,"na")</f>
        <v>5</v>
      </c>
      <c r="B263" s="11" t="str">
        <f>IF(plotting!$D$10&gt;0,plotting!$D$10,"na")</f>
        <v>idr4000_h24</v>
      </c>
      <c r="C263" s="11" t="str">
        <f>IF(plotting!$D$11&gt;0,plotting!$D$11,"na")</f>
        <v>t1</v>
      </c>
      <c r="D263" s="29">
        <v>21.833333333344701</v>
      </c>
      <c r="E263" t="str">
        <f>IF(AND(D263&gt;plotting!$C$40+0.083333333333,D263&lt;=plotting!$D$42),"max","na")</f>
        <v>na</v>
      </c>
    </row>
    <row r="264" spans="1:5" x14ac:dyDescent="0.35">
      <c r="A264" s="11">
        <f>IF(plotting!$D$4&gt;0,plotting!$D$4,"na")</f>
        <v>5</v>
      </c>
      <c r="B264" s="11" t="str">
        <f>IF(plotting!$D$10&gt;0,plotting!$D$10,"na")</f>
        <v>idr4000_h24</v>
      </c>
      <c r="C264" s="11" t="str">
        <f>IF(plotting!$D$11&gt;0,plotting!$D$11,"na")</f>
        <v>t1</v>
      </c>
      <c r="D264" s="29">
        <v>21.9166666666781</v>
      </c>
      <c r="E264" t="str">
        <f>IF(AND(D264&gt;plotting!$C$40+0.083333333333,D264&lt;=plotting!$D$42),"max","na")</f>
        <v>na</v>
      </c>
    </row>
    <row r="265" spans="1:5" x14ac:dyDescent="0.35">
      <c r="A265" s="11">
        <f>IF(plotting!$D$4&gt;0,plotting!$D$4,"na")</f>
        <v>5</v>
      </c>
      <c r="B265" s="11" t="str">
        <f>IF(plotting!$D$10&gt;0,plotting!$D$10,"na")</f>
        <v>idr4000_h24</v>
      </c>
      <c r="C265" s="11" t="str">
        <f>IF(plotting!$D$11&gt;0,plotting!$D$11,"na")</f>
        <v>t1</v>
      </c>
      <c r="D265" s="29">
        <v>22.0000000000115</v>
      </c>
      <c r="E265" t="str">
        <f>IF(AND(D265&gt;plotting!$C$40+0.083333333333,D265&lt;=plotting!$D$42),"max","na")</f>
        <v>na</v>
      </c>
    </row>
    <row r="266" spans="1:5" x14ac:dyDescent="0.35">
      <c r="A266" s="11">
        <f>IF(plotting!$D$4&gt;0,plotting!$D$4,"na")</f>
        <v>5</v>
      </c>
      <c r="B266" s="11" t="str">
        <f>IF(plotting!$D$10&gt;0,plotting!$D$10,"na")</f>
        <v>idr4000_h24</v>
      </c>
      <c r="C266" s="11" t="str">
        <f>IF(plotting!$D$11&gt;0,plotting!$D$11,"na")</f>
        <v>t1</v>
      </c>
      <c r="D266" s="29">
        <v>22.0833333333449</v>
      </c>
      <c r="E266" t="str">
        <f>IF(AND(D266&gt;plotting!$C$40+0.083333333333,D266&lt;=plotting!$D$42),"max","na")</f>
        <v>na</v>
      </c>
    </row>
    <row r="267" spans="1:5" x14ac:dyDescent="0.35">
      <c r="A267" s="11">
        <f>IF(plotting!$D$4&gt;0,plotting!$D$4,"na")</f>
        <v>5</v>
      </c>
      <c r="B267" s="11" t="str">
        <f>IF(plotting!$D$10&gt;0,plotting!$D$10,"na")</f>
        <v>idr4000_h24</v>
      </c>
      <c r="C267" s="11" t="str">
        <f>IF(plotting!$D$11&gt;0,plotting!$D$11,"na")</f>
        <v>t1</v>
      </c>
      <c r="D267" s="29">
        <v>22.166666666678299</v>
      </c>
      <c r="E267" t="str">
        <f>IF(AND(D267&gt;plotting!$C$40+0.083333333333,D267&lt;=plotting!$D$42),"max","na")</f>
        <v>na</v>
      </c>
    </row>
    <row r="268" spans="1:5" x14ac:dyDescent="0.35">
      <c r="A268" s="11">
        <f>IF(plotting!$D$4&gt;0,plotting!$D$4,"na")</f>
        <v>5</v>
      </c>
      <c r="B268" s="11" t="str">
        <f>IF(plotting!$D$10&gt;0,plotting!$D$10,"na")</f>
        <v>idr4000_h24</v>
      </c>
      <c r="C268" s="11" t="str">
        <f>IF(plotting!$D$11&gt;0,plotting!$D$11,"na")</f>
        <v>t1</v>
      </c>
      <c r="D268" s="29">
        <v>22.250000000011699</v>
      </c>
      <c r="E268" t="str">
        <f>IF(AND(D268&gt;plotting!$C$40+0.083333333333,D268&lt;=plotting!$D$42),"max","na")</f>
        <v>na</v>
      </c>
    </row>
    <row r="269" spans="1:5" x14ac:dyDescent="0.35">
      <c r="A269" s="11">
        <f>IF(plotting!$D$4&gt;0,plotting!$D$4,"na")</f>
        <v>5</v>
      </c>
      <c r="B269" s="11" t="str">
        <f>IF(plotting!$D$10&gt;0,plotting!$D$10,"na")</f>
        <v>idr4000_h24</v>
      </c>
      <c r="C269" s="11" t="str">
        <f>IF(plotting!$D$11&gt;0,plotting!$D$11,"na")</f>
        <v>t1</v>
      </c>
      <c r="D269" s="29">
        <v>22.333333333345099</v>
      </c>
      <c r="E269" t="str">
        <f>IF(AND(D269&gt;plotting!$C$40+0.083333333333,D269&lt;=plotting!$D$42),"max","na")</f>
        <v>na</v>
      </c>
    </row>
    <row r="270" spans="1:5" x14ac:dyDescent="0.35">
      <c r="A270" s="11">
        <f>IF(plotting!$D$4&gt;0,plotting!$D$4,"na")</f>
        <v>5</v>
      </c>
      <c r="B270" s="11" t="str">
        <f>IF(plotting!$D$10&gt;0,plotting!$D$10,"na")</f>
        <v>idr4000_h24</v>
      </c>
      <c r="C270" s="11" t="str">
        <f>IF(plotting!$D$11&gt;0,plotting!$D$11,"na")</f>
        <v>t1</v>
      </c>
      <c r="D270" s="29">
        <v>22.416666666678498</v>
      </c>
      <c r="E270" t="str">
        <f>IF(AND(D270&gt;plotting!$C$40+0.083333333333,D270&lt;=plotting!$D$42),"max","na")</f>
        <v>na</v>
      </c>
    </row>
    <row r="271" spans="1:5" x14ac:dyDescent="0.35">
      <c r="A271" s="11">
        <f>IF(plotting!$D$4&gt;0,plotting!$D$4,"na")</f>
        <v>5</v>
      </c>
      <c r="B271" s="11" t="str">
        <f>IF(plotting!$D$10&gt;0,plotting!$D$10,"na")</f>
        <v>idr4000_h24</v>
      </c>
      <c r="C271" s="11" t="str">
        <f>IF(plotting!$D$11&gt;0,plotting!$D$11,"na")</f>
        <v>t1</v>
      </c>
      <c r="D271" s="29">
        <v>22.500000000011902</v>
      </c>
      <c r="E271" t="str">
        <f>IF(AND(D271&gt;plotting!$C$40+0.083333333333,D271&lt;=plotting!$D$42),"max","na")</f>
        <v>na</v>
      </c>
    </row>
    <row r="272" spans="1:5" x14ac:dyDescent="0.35">
      <c r="A272" s="11">
        <f>IF(plotting!$D$4&gt;0,plotting!$D$4,"na")</f>
        <v>5</v>
      </c>
      <c r="B272" s="11" t="str">
        <f>IF(plotting!$D$10&gt;0,plotting!$D$10,"na")</f>
        <v>idr4000_h24</v>
      </c>
      <c r="C272" s="11" t="str">
        <f>IF(plotting!$D$11&gt;0,plotting!$D$11,"na")</f>
        <v>t1</v>
      </c>
      <c r="D272" s="29">
        <v>22.583333333345301</v>
      </c>
      <c r="E272" t="str">
        <f>IF(AND(D272&gt;plotting!$C$40+0.083333333333,D272&lt;=plotting!$D$42),"max","na")</f>
        <v>na</v>
      </c>
    </row>
    <row r="273" spans="1:5" x14ac:dyDescent="0.35">
      <c r="A273" s="11">
        <f>IF(plotting!$D$4&gt;0,plotting!$D$4,"na")</f>
        <v>5</v>
      </c>
      <c r="B273" s="11" t="str">
        <f>IF(plotting!$D$10&gt;0,plotting!$D$10,"na")</f>
        <v>idr4000_h24</v>
      </c>
      <c r="C273" s="11" t="str">
        <f>IF(plotting!$D$11&gt;0,plotting!$D$11,"na")</f>
        <v>t1</v>
      </c>
      <c r="D273" s="29">
        <v>22.666666666678701</v>
      </c>
      <c r="E273" t="str">
        <f>IF(AND(D273&gt;plotting!$C$40+0.083333333333,D273&lt;=plotting!$D$42),"max","na")</f>
        <v>na</v>
      </c>
    </row>
    <row r="274" spans="1:5" x14ac:dyDescent="0.35">
      <c r="A274" s="11">
        <f>IF(plotting!$D$4&gt;0,plotting!$D$4,"na")</f>
        <v>5</v>
      </c>
      <c r="B274" s="11" t="str">
        <f>IF(plotting!$D$10&gt;0,plotting!$D$10,"na")</f>
        <v>idr4000_h24</v>
      </c>
      <c r="C274" s="11" t="str">
        <f>IF(plotting!$D$11&gt;0,plotting!$D$11,"na")</f>
        <v>t1</v>
      </c>
      <c r="D274" s="29">
        <v>22.750000000012101</v>
      </c>
      <c r="E274" t="str">
        <f>IF(AND(D274&gt;plotting!$C$40+0.083333333333,D274&lt;=plotting!$D$42),"max","na")</f>
        <v>na</v>
      </c>
    </row>
    <row r="275" spans="1:5" x14ac:dyDescent="0.35">
      <c r="A275" s="11">
        <f>IF(plotting!$D$4&gt;0,plotting!$D$4,"na")</f>
        <v>5</v>
      </c>
      <c r="B275" s="11" t="str">
        <f>IF(plotting!$D$10&gt;0,plotting!$D$10,"na")</f>
        <v>idr4000_h24</v>
      </c>
      <c r="C275" s="11" t="str">
        <f>IF(plotting!$D$11&gt;0,plotting!$D$11,"na")</f>
        <v>t1</v>
      </c>
      <c r="D275" s="29">
        <v>22.8333333333455</v>
      </c>
      <c r="E275" t="str">
        <f>IF(AND(D275&gt;plotting!$C$40+0.083333333333,D275&lt;=plotting!$D$42),"max","na")</f>
        <v>na</v>
      </c>
    </row>
    <row r="276" spans="1:5" x14ac:dyDescent="0.35">
      <c r="A276" s="11">
        <f>IF(plotting!$D$4&gt;0,plotting!$D$4,"na")</f>
        <v>5</v>
      </c>
      <c r="B276" s="11" t="str">
        <f>IF(plotting!$D$10&gt;0,plotting!$D$10,"na")</f>
        <v>idr4000_h24</v>
      </c>
      <c r="C276" s="11" t="str">
        <f>IF(plotting!$D$11&gt;0,plotting!$D$11,"na")</f>
        <v>t1</v>
      </c>
      <c r="D276" s="29">
        <v>22.9166666666789</v>
      </c>
      <c r="E276" t="str">
        <f>IF(AND(D276&gt;plotting!$C$40+0.083333333333,D276&lt;=plotting!$D$42),"max","na")</f>
        <v>na</v>
      </c>
    </row>
    <row r="277" spans="1:5" x14ac:dyDescent="0.35">
      <c r="A277" s="11">
        <f>IF(plotting!$D$4&gt;0,plotting!$D$4,"na")</f>
        <v>5</v>
      </c>
      <c r="B277" s="11" t="str">
        <f>IF(plotting!$D$10&gt;0,plotting!$D$10,"na")</f>
        <v>idr4000_h24</v>
      </c>
      <c r="C277" s="11" t="str">
        <f>IF(plotting!$D$11&gt;0,plotting!$D$11,"na")</f>
        <v>t1</v>
      </c>
      <c r="D277" s="29">
        <v>23.000000000012299</v>
      </c>
      <c r="E277" t="str">
        <f>IF(AND(D277&gt;plotting!$C$40+0.083333333333,D277&lt;=plotting!$D$42),"max","na")</f>
        <v>na</v>
      </c>
    </row>
    <row r="278" spans="1:5" x14ac:dyDescent="0.35">
      <c r="A278" s="11">
        <f>IF(plotting!$D$4&gt;0,plotting!$D$4,"na")</f>
        <v>5</v>
      </c>
      <c r="B278" s="11" t="str">
        <f>IF(plotting!$D$10&gt;0,plotting!$D$10,"na")</f>
        <v>idr4000_h24</v>
      </c>
      <c r="C278" s="11" t="str">
        <f>IF(plotting!$D$11&gt;0,plotting!$D$11,"na")</f>
        <v>t1</v>
      </c>
      <c r="D278" s="29">
        <v>23.083333333345699</v>
      </c>
      <c r="E278" t="str">
        <f>IF(AND(D278&gt;plotting!$C$40+0.083333333333,D278&lt;=plotting!$D$42),"max","na")</f>
        <v>na</v>
      </c>
    </row>
    <row r="279" spans="1:5" x14ac:dyDescent="0.35">
      <c r="A279" s="11">
        <f>IF(plotting!$D$4&gt;0,plotting!$D$4,"na")</f>
        <v>5</v>
      </c>
      <c r="B279" s="11" t="str">
        <f>IF(plotting!$D$10&gt;0,plotting!$D$10,"na")</f>
        <v>idr4000_h24</v>
      </c>
      <c r="C279" s="11" t="str">
        <f>IF(plotting!$D$11&gt;0,plotting!$D$11,"na")</f>
        <v>t1</v>
      </c>
      <c r="D279" s="29">
        <v>23.166666666679099</v>
      </c>
      <c r="E279" t="str">
        <f>IF(AND(D279&gt;plotting!$C$40+0.083333333333,D279&lt;=plotting!$D$42),"max","na")</f>
        <v>na</v>
      </c>
    </row>
    <row r="280" spans="1:5" x14ac:dyDescent="0.35">
      <c r="A280" s="11">
        <f>IF(plotting!$D$4&gt;0,plotting!$D$4,"na")</f>
        <v>5</v>
      </c>
      <c r="B280" s="11" t="str">
        <f>IF(plotting!$D$10&gt;0,plotting!$D$10,"na")</f>
        <v>idr4000_h24</v>
      </c>
      <c r="C280" s="11" t="str">
        <f>IF(plotting!$D$11&gt;0,plotting!$D$11,"na")</f>
        <v>t1</v>
      </c>
      <c r="D280" s="29">
        <v>23.250000000012498</v>
      </c>
      <c r="E280" t="str">
        <f>IF(AND(D280&gt;plotting!$C$40+0.083333333333,D280&lt;=plotting!$D$42),"max","na")</f>
        <v>na</v>
      </c>
    </row>
    <row r="281" spans="1:5" x14ac:dyDescent="0.35">
      <c r="A281" s="11">
        <f>IF(plotting!$D$4&gt;0,plotting!$D$4,"na")</f>
        <v>5</v>
      </c>
      <c r="B281" s="11" t="str">
        <f>IF(plotting!$D$10&gt;0,plotting!$D$10,"na")</f>
        <v>idr4000_h24</v>
      </c>
      <c r="C281" s="11" t="str">
        <f>IF(plotting!$D$11&gt;0,plotting!$D$11,"na")</f>
        <v>t1</v>
      </c>
      <c r="D281" s="29">
        <v>23.333333333345902</v>
      </c>
      <c r="E281" t="str">
        <f>IF(AND(D281&gt;plotting!$C$40+0.083333333333,D281&lt;=plotting!$D$42),"max","na")</f>
        <v>na</v>
      </c>
    </row>
    <row r="282" spans="1:5" x14ac:dyDescent="0.35">
      <c r="A282" s="11">
        <f>IF(plotting!$D$4&gt;0,plotting!$D$4,"na")</f>
        <v>5</v>
      </c>
      <c r="B282" s="11" t="str">
        <f>IF(plotting!$D$10&gt;0,plotting!$D$10,"na")</f>
        <v>idr4000_h24</v>
      </c>
      <c r="C282" s="11" t="str">
        <f>IF(plotting!$D$11&gt;0,plotting!$D$11,"na")</f>
        <v>t1</v>
      </c>
      <c r="D282" s="29">
        <v>23.416666666679301</v>
      </c>
      <c r="E282" t="str">
        <f>IF(AND(D282&gt;plotting!$C$40+0.083333333333,D282&lt;=plotting!$D$42),"max","na")</f>
        <v>na</v>
      </c>
    </row>
    <row r="283" spans="1:5" x14ac:dyDescent="0.35">
      <c r="A283" s="11">
        <f>IF(plotting!$D$4&gt;0,plotting!$D$4,"na")</f>
        <v>5</v>
      </c>
      <c r="B283" s="11" t="str">
        <f>IF(plotting!$D$10&gt;0,plotting!$D$10,"na")</f>
        <v>idr4000_h24</v>
      </c>
      <c r="C283" s="11" t="str">
        <f>IF(plotting!$D$11&gt;0,plotting!$D$11,"na")</f>
        <v>t1</v>
      </c>
      <c r="D283" s="29">
        <v>23.500000000012701</v>
      </c>
      <c r="E283" t="str">
        <f>IF(AND(D283&gt;plotting!$C$40+0.083333333333,D283&lt;=plotting!$D$42),"max","na")</f>
        <v>na</v>
      </c>
    </row>
    <row r="284" spans="1:5" x14ac:dyDescent="0.35">
      <c r="A284" s="11">
        <f>IF(plotting!$D$4&gt;0,plotting!$D$4,"na")</f>
        <v>5</v>
      </c>
      <c r="B284" s="11" t="str">
        <f>IF(plotting!$D$10&gt;0,plotting!$D$10,"na")</f>
        <v>idr4000_h24</v>
      </c>
      <c r="C284" s="11" t="str">
        <f>IF(plotting!$D$11&gt;0,plotting!$D$11,"na")</f>
        <v>t1</v>
      </c>
      <c r="D284" s="29">
        <v>23.583333333346101</v>
      </c>
      <c r="E284" t="str">
        <f>IF(AND(D284&gt;plotting!$C$40+0.083333333333,D284&lt;=plotting!$D$42),"max","na")</f>
        <v>na</v>
      </c>
    </row>
    <row r="285" spans="1:5" x14ac:dyDescent="0.35">
      <c r="A285" s="11">
        <f>IF(plotting!$D$4&gt;0,plotting!$D$4,"na")</f>
        <v>5</v>
      </c>
      <c r="B285" s="11" t="str">
        <f>IF(plotting!$D$10&gt;0,plotting!$D$10,"na")</f>
        <v>idr4000_h24</v>
      </c>
      <c r="C285" s="11" t="str">
        <f>IF(plotting!$D$11&gt;0,plotting!$D$11,"na")</f>
        <v>t1</v>
      </c>
      <c r="D285" s="29">
        <v>23.6666666666795</v>
      </c>
      <c r="E285" t="str">
        <f>IF(AND(D285&gt;plotting!$C$40+0.083333333333,D285&lt;=plotting!$D$42),"max","na")</f>
        <v>na</v>
      </c>
    </row>
    <row r="286" spans="1:5" x14ac:dyDescent="0.35">
      <c r="A286" s="11">
        <f>IF(plotting!$D$4&gt;0,plotting!$D$4,"na")</f>
        <v>5</v>
      </c>
      <c r="B286" s="11" t="str">
        <f>IF(plotting!$D$10&gt;0,plotting!$D$10,"na")</f>
        <v>idr4000_h24</v>
      </c>
      <c r="C286" s="11" t="str">
        <f>IF(plotting!$D$11&gt;0,plotting!$D$11,"na")</f>
        <v>t1</v>
      </c>
      <c r="D286" s="29">
        <v>23.7500000000129</v>
      </c>
      <c r="E286" t="str">
        <f>IF(AND(D286&gt;plotting!$C$40+0.083333333333,D286&lt;=plotting!$D$42),"max","na")</f>
        <v>na</v>
      </c>
    </row>
    <row r="287" spans="1:5" x14ac:dyDescent="0.35">
      <c r="A287" s="11">
        <f>IF(plotting!$D$4&gt;0,plotting!$D$4,"na")</f>
        <v>5</v>
      </c>
      <c r="B287" s="11" t="str">
        <f>IF(plotting!$D$10&gt;0,plotting!$D$10,"na")</f>
        <v>idr4000_h24</v>
      </c>
      <c r="C287" s="11" t="str">
        <f>IF(plotting!$D$11&gt;0,plotting!$D$11,"na")</f>
        <v>t1</v>
      </c>
      <c r="D287" s="29">
        <v>23.8333333333463</v>
      </c>
      <c r="E287" t="str">
        <f>IF(AND(D287&gt;plotting!$C$40+0.083333333333,D287&lt;=plotting!$D$42),"max","na")</f>
        <v>na</v>
      </c>
    </row>
    <row r="288" spans="1:5" x14ac:dyDescent="0.35">
      <c r="A288" s="11">
        <f>IF(plotting!$D$4&gt;0,plotting!$D$4,"na")</f>
        <v>5</v>
      </c>
      <c r="B288" s="11" t="str">
        <f>IF(plotting!$D$10&gt;0,plotting!$D$10,"na")</f>
        <v>idr4000_h24</v>
      </c>
      <c r="C288" s="11" t="str">
        <f>IF(plotting!$D$11&gt;0,plotting!$D$11,"na")</f>
        <v>t1</v>
      </c>
      <c r="D288" s="29">
        <v>23.916666666679699</v>
      </c>
      <c r="E288" t="str">
        <f>IF(AND(D288&gt;plotting!$C$40+0.083333333333,D288&lt;=plotting!$D$42),"max","na")</f>
        <v>na</v>
      </c>
    </row>
    <row r="289" spans="1:5" x14ac:dyDescent="0.35">
      <c r="A289" s="11">
        <f>IF(plotting!$D$4&gt;0,plotting!$D$4,"na")</f>
        <v>5</v>
      </c>
      <c r="B289" s="11" t="str">
        <f>IF(plotting!$D$10&gt;0,plotting!$D$10,"na")</f>
        <v>idr4000_h24</v>
      </c>
      <c r="C289" s="11" t="str">
        <f>IF(plotting!$D$11&gt;0,plotting!$D$11,"na")</f>
        <v>t1</v>
      </c>
      <c r="D289" s="29">
        <v>24.000000000013099</v>
      </c>
      <c r="E289" t="str">
        <f>IF(AND(D289&gt;plotting!$C$40+0.083333333333,D289&lt;=plotting!$D$42),"max","na")</f>
        <v>na</v>
      </c>
    </row>
    <row r="290" spans="1:5" x14ac:dyDescent="0.35">
      <c r="A290" s="11">
        <f>IF(plotting!$D$4&gt;0,plotting!$D$4,"na")</f>
        <v>5</v>
      </c>
      <c r="B290" s="11" t="str">
        <f>IF(plotting!$D$10&gt;0,plotting!$D$10,"na")</f>
        <v>idr4000_h24</v>
      </c>
      <c r="C290" s="11" t="str">
        <f>IF(plotting!$D$11&gt;0,plotting!$D$11,"na")</f>
        <v>t1</v>
      </c>
      <c r="D290" s="29">
        <v>24.083333333346499</v>
      </c>
      <c r="E290" t="str">
        <f>IF(AND(D290&gt;plotting!$C$40+0.083333333333,D290&lt;=plotting!$D$42),"max","na")</f>
        <v>na</v>
      </c>
    </row>
    <row r="291" spans="1:5" x14ac:dyDescent="0.35">
      <c r="A291" s="11">
        <f>IF(plotting!$D$4&gt;0,plotting!$D$4,"na")</f>
        <v>5</v>
      </c>
      <c r="B291" s="11" t="str">
        <f>IF(plotting!$D$10&gt;0,plotting!$D$10,"na")</f>
        <v>idr4000_h24</v>
      </c>
      <c r="C291" s="11" t="str">
        <f>IF(plotting!$D$11&gt;0,plotting!$D$11,"na")</f>
        <v>t1</v>
      </c>
      <c r="D291" s="29">
        <v>24.166666666679902</v>
      </c>
      <c r="E291" t="str">
        <f>IF(AND(D291&gt;plotting!$C$40+0.083333333333,D291&lt;=plotting!$D$42),"max","na")</f>
        <v>na</v>
      </c>
    </row>
    <row r="292" spans="1:5" x14ac:dyDescent="0.35">
      <c r="A292" s="11">
        <f>IF(plotting!$D$4&gt;0,plotting!$D$4,"na")</f>
        <v>5</v>
      </c>
      <c r="B292" s="11" t="str">
        <f>IF(plotting!$D$10&gt;0,plotting!$D$10,"na")</f>
        <v>idr4000_h24</v>
      </c>
      <c r="C292" s="11" t="str">
        <f>IF(plotting!$D$11&gt;0,plotting!$D$11,"na")</f>
        <v>t1</v>
      </c>
      <c r="D292" s="29">
        <v>24.250000000013301</v>
      </c>
      <c r="E292" t="str">
        <f>IF(AND(D292&gt;plotting!$C$40+0.083333333333,D292&lt;=plotting!$D$42),"max","na")</f>
        <v>na</v>
      </c>
    </row>
    <row r="293" spans="1:5" x14ac:dyDescent="0.35">
      <c r="A293" s="11">
        <f>IF(plotting!$D$4&gt;0,plotting!$D$4,"na")</f>
        <v>5</v>
      </c>
      <c r="B293" s="11" t="str">
        <f>IF(plotting!$D$10&gt;0,plotting!$D$10,"na")</f>
        <v>idr4000_h24</v>
      </c>
      <c r="C293" s="11" t="str">
        <f>IF(plotting!$D$11&gt;0,plotting!$D$11,"na")</f>
        <v>t1</v>
      </c>
      <c r="D293" s="29">
        <v>24.333333333346701</v>
      </c>
      <c r="E293" t="str">
        <f>IF(AND(D293&gt;plotting!$C$40+0.083333333333,D293&lt;=plotting!$D$42),"max","na")</f>
        <v>na</v>
      </c>
    </row>
    <row r="294" spans="1:5" x14ac:dyDescent="0.35">
      <c r="A294" s="11">
        <f>IF(plotting!$D$4&gt;0,plotting!$D$4,"na")</f>
        <v>5</v>
      </c>
      <c r="B294" s="11" t="str">
        <f>IF(plotting!$D$10&gt;0,plotting!$D$10,"na")</f>
        <v>idr4000_h24</v>
      </c>
      <c r="C294" s="11" t="str">
        <f>IF(plotting!$D$11&gt;0,plotting!$D$11,"na")</f>
        <v>t1</v>
      </c>
      <c r="D294" s="29">
        <v>24.416666666680101</v>
      </c>
      <c r="E294" t="str">
        <f>IF(AND(D294&gt;plotting!$C$40+0.083333333333,D294&lt;=plotting!$D$42),"max","na")</f>
        <v>na</v>
      </c>
    </row>
    <row r="295" spans="1:5" x14ac:dyDescent="0.35">
      <c r="A295" s="11">
        <f>IF(plotting!$D$4&gt;0,plotting!$D$4,"na")</f>
        <v>5</v>
      </c>
      <c r="B295" s="11" t="str">
        <f>IF(plotting!$D$10&gt;0,plotting!$D$10,"na")</f>
        <v>idr4000_h24</v>
      </c>
      <c r="C295" s="11" t="str">
        <f>IF(plotting!$D$11&gt;0,plotting!$D$11,"na")</f>
        <v>t1</v>
      </c>
      <c r="D295" s="29">
        <v>24.5000000000135</v>
      </c>
      <c r="E295" t="str">
        <f>IF(AND(D295&gt;plotting!$C$40+0.083333333333,D295&lt;=plotting!$D$42),"max","na")</f>
        <v>na</v>
      </c>
    </row>
    <row r="296" spans="1:5" x14ac:dyDescent="0.35">
      <c r="A296" s="11">
        <f>IF(plotting!$D$4&gt;0,plotting!$D$4,"na")</f>
        <v>5</v>
      </c>
      <c r="B296" s="11" t="str">
        <f>IF(plotting!$D$10&gt;0,plotting!$D$10,"na")</f>
        <v>idr4000_h24</v>
      </c>
      <c r="C296" s="11" t="str">
        <f>IF(plotting!$D$11&gt;0,plotting!$D$11,"na")</f>
        <v>t1</v>
      </c>
      <c r="D296" s="29">
        <v>24.5833333333469</v>
      </c>
      <c r="E296" t="str">
        <f>IF(AND(D296&gt;plotting!$C$40+0.083333333333,D296&lt;=plotting!$D$42),"max","na")</f>
        <v>na</v>
      </c>
    </row>
    <row r="297" spans="1:5" x14ac:dyDescent="0.35">
      <c r="A297" s="11">
        <f>IF(plotting!$D$4&gt;0,plotting!$D$4,"na")</f>
        <v>5</v>
      </c>
      <c r="B297" s="11" t="str">
        <f>IF(plotting!$D$10&gt;0,plotting!$D$10,"na")</f>
        <v>idr4000_h24</v>
      </c>
      <c r="C297" s="11" t="str">
        <f>IF(plotting!$D$11&gt;0,plotting!$D$11,"na")</f>
        <v>t1</v>
      </c>
      <c r="D297" s="29">
        <v>24.6666666666803</v>
      </c>
      <c r="E297" t="str">
        <f>IF(AND(D297&gt;plotting!$C$40+0.083333333333,D297&lt;=plotting!$D$42),"max","na")</f>
        <v>na</v>
      </c>
    </row>
    <row r="298" spans="1:5" x14ac:dyDescent="0.35">
      <c r="A298" s="11">
        <f>IF(plotting!$D$4&gt;0,plotting!$D$4,"na")</f>
        <v>5</v>
      </c>
      <c r="B298" s="11" t="str">
        <f>IF(plotting!$D$10&gt;0,plotting!$D$10,"na")</f>
        <v>idr4000_h24</v>
      </c>
      <c r="C298" s="11" t="str">
        <f>IF(plotting!$D$11&gt;0,plotting!$D$11,"na")</f>
        <v>t1</v>
      </c>
      <c r="D298" s="29">
        <v>24.750000000013699</v>
      </c>
      <c r="E298" t="str">
        <f>IF(AND(D298&gt;plotting!$C$40+0.083333333333,D298&lt;=plotting!$D$42),"max","na")</f>
        <v>na</v>
      </c>
    </row>
    <row r="299" spans="1:5" x14ac:dyDescent="0.35">
      <c r="A299" s="11">
        <f>IF(plotting!$D$4&gt;0,plotting!$D$4,"na")</f>
        <v>5</v>
      </c>
      <c r="B299" s="11" t="str">
        <f>IF(plotting!$D$10&gt;0,plotting!$D$10,"na")</f>
        <v>idr4000_h24</v>
      </c>
      <c r="C299" s="11" t="str">
        <f>IF(plotting!$D$11&gt;0,plotting!$D$11,"na")</f>
        <v>t1</v>
      </c>
      <c r="D299" s="29">
        <v>24.833333333347099</v>
      </c>
      <c r="E299" t="str">
        <f>IF(AND(D299&gt;plotting!$C$40+0.083333333333,D299&lt;=plotting!$D$42),"max","na")</f>
        <v>na</v>
      </c>
    </row>
    <row r="300" spans="1:5" x14ac:dyDescent="0.35">
      <c r="A300" s="11">
        <f>IF(plotting!$D$4&gt;0,plotting!$D$4,"na")</f>
        <v>5</v>
      </c>
      <c r="B300" s="11" t="str">
        <f>IF(plotting!$D$10&gt;0,plotting!$D$10,"na")</f>
        <v>idr4000_h24</v>
      </c>
      <c r="C300" s="11" t="str">
        <f>IF(plotting!$D$11&gt;0,plotting!$D$11,"na")</f>
        <v>t1</v>
      </c>
      <c r="D300" s="29">
        <v>24.916666666680499</v>
      </c>
      <c r="E300" t="str">
        <f>IF(AND(D300&gt;plotting!$C$40+0.083333333333,D300&lt;=plotting!$D$42),"max","na")</f>
        <v>na</v>
      </c>
    </row>
    <row r="301" spans="1:5" x14ac:dyDescent="0.35">
      <c r="A301" s="11">
        <f>IF(plotting!$D$4&gt;0,plotting!$D$4,"na")</f>
        <v>5</v>
      </c>
      <c r="B301" s="11" t="str">
        <f>IF(plotting!$D$10&gt;0,plotting!$D$10,"na")</f>
        <v>idr4000_h24</v>
      </c>
      <c r="C301" s="11" t="str">
        <f>IF(plotting!$D$11&gt;0,plotting!$D$11,"na")</f>
        <v>t1</v>
      </c>
      <c r="D301" s="29">
        <v>25.000000000013902</v>
      </c>
      <c r="E301" t="str">
        <f>IF(AND(D301&gt;plotting!$C$40+0.083333333333,D301&lt;=plotting!$D$42),"max","na")</f>
        <v>na</v>
      </c>
    </row>
    <row r="302" spans="1:5" x14ac:dyDescent="0.35">
      <c r="A302" s="11">
        <f>IF(plotting!$D$4&gt;0,plotting!$D$4,"na")</f>
        <v>5</v>
      </c>
      <c r="B302" s="11" t="str">
        <f>IF(plotting!$D$10&gt;0,plotting!$D$10,"na")</f>
        <v>idr4000_h24</v>
      </c>
      <c r="C302" s="11" t="str">
        <f>IF(plotting!$D$11&gt;0,plotting!$D$11,"na")</f>
        <v>t1</v>
      </c>
      <c r="D302" s="29">
        <v>25.083333333347301</v>
      </c>
      <c r="E302" t="str">
        <f>IF(AND(D302&gt;plotting!$C$40+0.083333333333,D302&lt;=plotting!$D$42),"max","na")</f>
        <v>na</v>
      </c>
    </row>
    <row r="303" spans="1:5" x14ac:dyDescent="0.35">
      <c r="A303" s="11">
        <f>IF(plotting!$D$4&gt;0,plotting!$D$4,"na")</f>
        <v>5</v>
      </c>
      <c r="B303" s="11" t="str">
        <f>IF(plotting!$D$10&gt;0,plotting!$D$10,"na")</f>
        <v>idr4000_h24</v>
      </c>
      <c r="C303" s="11" t="str">
        <f>IF(plotting!$D$11&gt;0,plotting!$D$11,"na")</f>
        <v>t1</v>
      </c>
      <c r="D303" s="29">
        <v>25.166666666680701</v>
      </c>
      <c r="E303" t="str">
        <f>IF(AND(D303&gt;plotting!$C$40+0.083333333333,D303&lt;=plotting!$D$42),"max","na")</f>
        <v>na</v>
      </c>
    </row>
    <row r="304" spans="1:5" x14ac:dyDescent="0.35">
      <c r="A304" s="11">
        <f>IF(plotting!$D$4&gt;0,plotting!$D$4,"na")</f>
        <v>5</v>
      </c>
      <c r="B304" s="11" t="str">
        <f>IF(plotting!$D$10&gt;0,plotting!$D$10,"na")</f>
        <v>idr4000_h24</v>
      </c>
      <c r="C304" s="11" t="str">
        <f>IF(plotting!$D$11&gt;0,plotting!$D$11,"na")</f>
        <v>t1</v>
      </c>
      <c r="D304" s="29">
        <v>25.250000000014101</v>
      </c>
      <c r="E304" t="str">
        <f>IF(AND(D304&gt;plotting!$C$40+0.083333333333,D304&lt;=plotting!$D$42),"max","na")</f>
        <v>na</v>
      </c>
    </row>
    <row r="305" spans="1:5" x14ac:dyDescent="0.35">
      <c r="A305" s="11">
        <f>IF(plotting!$D$4&gt;0,plotting!$D$4,"na")</f>
        <v>5</v>
      </c>
      <c r="B305" s="11" t="str">
        <f>IF(plotting!$D$10&gt;0,plotting!$D$10,"na")</f>
        <v>idr4000_h24</v>
      </c>
      <c r="C305" s="11" t="str">
        <f>IF(plotting!$D$11&gt;0,plotting!$D$11,"na")</f>
        <v>t1</v>
      </c>
      <c r="D305" s="29">
        <v>25.3333333333475</v>
      </c>
      <c r="E305" t="str">
        <f>IF(AND(D305&gt;plotting!$C$40+0.083333333333,D305&lt;=plotting!$D$42),"max","na")</f>
        <v>na</v>
      </c>
    </row>
    <row r="306" spans="1:5" x14ac:dyDescent="0.35">
      <c r="A306" s="11">
        <f>IF(plotting!$D$4&gt;0,plotting!$D$4,"na")</f>
        <v>5</v>
      </c>
      <c r="B306" s="11" t="str">
        <f>IF(plotting!$D$10&gt;0,plotting!$D$10,"na")</f>
        <v>idr4000_h24</v>
      </c>
      <c r="C306" s="11" t="str">
        <f>IF(plotting!$D$11&gt;0,plotting!$D$11,"na")</f>
        <v>t1</v>
      </c>
      <c r="D306" s="29">
        <v>25.4166666666809</v>
      </c>
      <c r="E306" t="str">
        <f>IF(AND(D306&gt;plotting!$C$40+0.083333333333,D306&lt;=plotting!$D$42),"max","na")</f>
        <v>na</v>
      </c>
    </row>
    <row r="307" spans="1:5" x14ac:dyDescent="0.35">
      <c r="A307" s="11">
        <f>IF(plotting!$D$4&gt;0,plotting!$D$4,"na")</f>
        <v>5</v>
      </c>
      <c r="B307" s="11" t="str">
        <f>IF(plotting!$D$10&gt;0,plotting!$D$10,"na")</f>
        <v>idr4000_h24</v>
      </c>
      <c r="C307" s="11" t="str">
        <f>IF(plotting!$D$11&gt;0,plotting!$D$11,"na")</f>
        <v>t1</v>
      </c>
      <c r="D307" s="29">
        <v>25.5000000000143</v>
      </c>
      <c r="E307" t="str">
        <f>IF(AND(D307&gt;plotting!$C$40+0.083333333333,D307&lt;=plotting!$D$42),"max","na")</f>
        <v>na</v>
      </c>
    </row>
    <row r="308" spans="1:5" x14ac:dyDescent="0.35">
      <c r="A308" s="11">
        <f>IF(plotting!$D$4&gt;0,plotting!$D$4,"na")</f>
        <v>5</v>
      </c>
      <c r="B308" s="11" t="str">
        <f>IF(plotting!$D$10&gt;0,plotting!$D$10,"na")</f>
        <v>idr4000_h24</v>
      </c>
      <c r="C308" s="11" t="str">
        <f>IF(plotting!$D$11&gt;0,plotting!$D$11,"na")</f>
        <v>t1</v>
      </c>
      <c r="D308" s="29">
        <v>25.583333333347699</v>
      </c>
      <c r="E308" t="str">
        <f>IF(AND(D308&gt;plotting!$C$40+0.083333333333,D308&lt;=plotting!$D$42),"max","na")</f>
        <v>na</v>
      </c>
    </row>
    <row r="309" spans="1:5" x14ac:dyDescent="0.35">
      <c r="A309" s="11">
        <f>IF(plotting!$D$4&gt;0,plotting!$D$4,"na")</f>
        <v>5</v>
      </c>
      <c r="B309" s="11" t="str">
        <f>IF(plotting!$D$10&gt;0,plotting!$D$10,"na")</f>
        <v>idr4000_h24</v>
      </c>
      <c r="C309" s="11" t="str">
        <f>IF(plotting!$D$11&gt;0,plotting!$D$11,"na")</f>
        <v>t1</v>
      </c>
      <c r="D309" s="29">
        <v>25.666666666681099</v>
      </c>
      <c r="E309" t="str">
        <f>IF(AND(D309&gt;plotting!$C$40+0.083333333333,D309&lt;=plotting!$D$42),"max","na")</f>
        <v>na</v>
      </c>
    </row>
    <row r="310" spans="1:5" x14ac:dyDescent="0.35">
      <c r="A310" s="11">
        <f>IF(plotting!$D$4&gt;0,plotting!$D$4,"na")</f>
        <v>5</v>
      </c>
      <c r="B310" s="11" t="str">
        <f>IF(plotting!$D$10&gt;0,plotting!$D$10,"na")</f>
        <v>idr4000_h24</v>
      </c>
      <c r="C310" s="11" t="str">
        <f>IF(plotting!$D$11&gt;0,plotting!$D$11,"na")</f>
        <v>t1</v>
      </c>
      <c r="D310" s="29">
        <v>25.750000000014499</v>
      </c>
      <c r="E310" t="str">
        <f>IF(AND(D310&gt;plotting!$C$40+0.083333333333,D310&lt;=plotting!$D$42),"max","na")</f>
        <v>na</v>
      </c>
    </row>
    <row r="311" spans="1:5" x14ac:dyDescent="0.35">
      <c r="A311" s="11">
        <f>IF(plotting!$D$4&gt;0,plotting!$D$4,"na")</f>
        <v>5</v>
      </c>
      <c r="B311" s="11" t="str">
        <f>IF(plotting!$D$10&gt;0,plotting!$D$10,"na")</f>
        <v>idr4000_h24</v>
      </c>
      <c r="C311" s="11" t="str">
        <f>IF(plotting!$D$11&gt;0,plotting!$D$11,"na")</f>
        <v>t1</v>
      </c>
      <c r="D311" s="29">
        <v>25.833333333347898</v>
      </c>
      <c r="E311" t="str">
        <f>IF(AND(D311&gt;plotting!$C$40+0.083333333333,D311&lt;=plotting!$D$42),"max","na")</f>
        <v>na</v>
      </c>
    </row>
    <row r="312" spans="1:5" x14ac:dyDescent="0.35">
      <c r="A312" s="11">
        <f>IF(plotting!$D$4&gt;0,plotting!$D$4,"na")</f>
        <v>5</v>
      </c>
      <c r="B312" s="11" t="str">
        <f>IF(plotting!$D$10&gt;0,plotting!$D$10,"na")</f>
        <v>idr4000_h24</v>
      </c>
      <c r="C312" s="11" t="str">
        <f>IF(plotting!$D$11&gt;0,plotting!$D$11,"na")</f>
        <v>t1</v>
      </c>
      <c r="D312" s="29">
        <v>25.916666666681301</v>
      </c>
      <c r="E312" t="str">
        <f>IF(AND(D312&gt;plotting!$C$40+0.083333333333,D312&lt;=plotting!$D$42),"max","na")</f>
        <v>na</v>
      </c>
    </row>
    <row r="313" spans="1:5" x14ac:dyDescent="0.35">
      <c r="A313" s="11">
        <f>IF(plotting!$D$4&gt;0,plotting!$D$4,"na")</f>
        <v>5</v>
      </c>
      <c r="B313" s="11" t="str">
        <f>IF(plotting!$D$10&gt;0,plotting!$D$10,"na")</f>
        <v>idr4000_h24</v>
      </c>
      <c r="C313" s="11" t="str">
        <f>IF(plotting!$D$11&gt;0,plotting!$D$11,"na")</f>
        <v>t1</v>
      </c>
      <c r="D313" s="29">
        <v>26.000000000014701</v>
      </c>
      <c r="E313" t="str">
        <f>IF(AND(D313&gt;plotting!$C$40+0.083333333333,D313&lt;=plotting!$D$42),"max","na")</f>
        <v>na</v>
      </c>
    </row>
    <row r="314" spans="1:5" x14ac:dyDescent="0.35">
      <c r="A314" s="11">
        <f>IF(plotting!$D$4&gt;0,plotting!$D$4,"na")</f>
        <v>5</v>
      </c>
      <c r="B314" s="11" t="str">
        <f>IF(plotting!$D$10&gt;0,plotting!$D$10,"na")</f>
        <v>idr4000_h24</v>
      </c>
      <c r="C314" s="11" t="str">
        <f>IF(plotting!$D$11&gt;0,plotting!$D$11,"na")</f>
        <v>t1</v>
      </c>
      <c r="D314" s="29">
        <v>26.083333333348101</v>
      </c>
      <c r="E314" t="str">
        <f>IF(AND(D314&gt;plotting!$C$40+0.083333333333,D314&lt;=plotting!$D$42),"max","na")</f>
        <v>na</v>
      </c>
    </row>
    <row r="315" spans="1:5" x14ac:dyDescent="0.35">
      <c r="A315" s="11">
        <f>IF(plotting!$D$4&gt;0,plotting!$D$4,"na")</f>
        <v>5</v>
      </c>
      <c r="B315" s="11" t="str">
        <f>IF(plotting!$D$10&gt;0,plotting!$D$10,"na")</f>
        <v>idr4000_h24</v>
      </c>
      <c r="C315" s="11" t="str">
        <f>IF(plotting!$D$11&gt;0,plotting!$D$11,"na")</f>
        <v>t1</v>
      </c>
      <c r="D315" s="29">
        <v>26.1666666666815</v>
      </c>
      <c r="E315" t="str">
        <f>IF(AND(D315&gt;plotting!$C$40+0.083333333333,D315&lt;=plotting!$D$42),"max","na")</f>
        <v>na</v>
      </c>
    </row>
    <row r="316" spans="1:5" x14ac:dyDescent="0.35">
      <c r="A316" s="11">
        <f>IF(plotting!$D$4&gt;0,plotting!$D$4,"na")</f>
        <v>5</v>
      </c>
      <c r="B316" s="11" t="str">
        <f>IF(plotting!$D$10&gt;0,plotting!$D$10,"na")</f>
        <v>idr4000_h24</v>
      </c>
      <c r="C316" s="11" t="str">
        <f>IF(plotting!$D$11&gt;0,plotting!$D$11,"na")</f>
        <v>t1</v>
      </c>
      <c r="D316" s="29">
        <v>26.2500000000149</v>
      </c>
      <c r="E316" t="str">
        <f>IF(AND(D316&gt;plotting!$C$40+0.083333333333,D316&lt;=plotting!$D$42),"max","na")</f>
        <v>na</v>
      </c>
    </row>
    <row r="317" spans="1:5" x14ac:dyDescent="0.35">
      <c r="A317" s="11">
        <f>IF(plotting!$D$4&gt;0,plotting!$D$4,"na")</f>
        <v>5</v>
      </c>
      <c r="B317" s="11" t="str">
        <f>IF(plotting!$D$10&gt;0,plotting!$D$10,"na")</f>
        <v>idr4000_h24</v>
      </c>
      <c r="C317" s="11" t="str">
        <f>IF(plotting!$D$11&gt;0,plotting!$D$11,"na")</f>
        <v>t1</v>
      </c>
      <c r="D317" s="29">
        <v>26.3333333333483</v>
      </c>
      <c r="E317" t="str">
        <f>IF(AND(D317&gt;plotting!$C$40+0.083333333333,D317&lt;=plotting!$D$42),"max","na")</f>
        <v>na</v>
      </c>
    </row>
    <row r="318" spans="1:5" x14ac:dyDescent="0.35">
      <c r="A318" s="11">
        <f>IF(plotting!$D$4&gt;0,plotting!$D$4,"na")</f>
        <v>5</v>
      </c>
      <c r="B318" s="11" t="str">
        <f>IF(plotting!$D$10&gt;0,plotting!$D$10,"na")</f>
        <v>idr4000_h24</v>
      </c>
      <c r="C318" s="11" t="str">
        <f>IF(plotting!$D$11&gt;0,plotting!$D$11,"na")</f>
        <v>t1</v>
      </c>
      <c r="D318" s="29">
        <v>26.416666666681699</v>
      </c>
      <c r="E318" t="str">
        <f>IF(AND(D318&gt;plotting!$C$40+0.083333333333,D318&lt;=plotting!$D$42),"max","na")</f>
        <v>na</v>
      </c>
    </row>
    <row r="319" spans="1:5" x14ac:dyDescent="0.35">
      <c r="A319" s="11">
        <f>IF(plotting!$D$4&gt;0,plotting!$D$4,"na")</f>
        <v>5</v>
      </c>
      <c r="B319" s="11" t="str">
        <f>IF(plotting!$D$10&gt;0,plotting!$D$10,"na")</f>
        <v>idr4000_h24</v>
      </c>
      <c r="C319" s="11" t="str">
        <f>IF(plotting!$D$11&gt;0,plotting!$D$11,"na")</f>
        <v>t1</v>
      </c>
      <c r="D319" s="29">
        <v>26.500000000015099</v>
      </c>
      <c r="E319" t="str">
        <f>IF(AND(D319&gt;plotting!$C$40+0.083333333333,D319&lt;=plotting!$D$42),"max","na")</f>
        <v>na</v>
      </c>
    </row>
    <row r="320" spans="1:5" x14ac:dyDescent="0.35">
      <c r="A320" s="11">
        <f>IF(plotting!$D$4&gt;0,plotting!$D$4,"na")</f>
        <v>5</v>
      </c>
      <c r="B320" s="11" t="str">
        <f>IF(plotting!$D$10&gt;0,plotting!$D$10,"na")</f>
        <v>idr4000_h24</v>
      </c>
      <c r="C320" s="11" t="str">
        <f>IF(plotting!$D$11&gt;0,plotting!$D$11,"na")</f>
        <v>t1</v>
      </c>
      <c r="D320" s="29">
        <v>26.583333333348499</v>
      </c>
      <c r="E320" t="str">
        <f>IF(AND(D320&gt;plotting!$C$40+0.083333333333,D320&lt;=plotting!$D$42),"max","na")</f>
        <v>na</v>
      </c>
    </row>
    <row r="321" spans="1:5" x14ac:dyDescent="0.35">
      <c r="A321" s="11">
        <f>IF(plotting!$D$4&gt;0,plotting!$D$4,"na")</f>
        <v>5</v>
      </c>
      <c r="B321" s="11" t="str">
        <f>IF(plotting!$D$10&gt;0,plotting!$D$10,"na")</f>
        <v>idr4000_h24</v>
      </c>
      <c r="C321" s="11" t="str">
        <f>IF(plotting!$D$11&gt;0,plotting!$D$11,"na")</f>
        <v>t1</v>
      </c>
      <c r="D321" s="29">
        <v>26.666666666681898</v>
      </c>
      <c r="E321" t="str">
        <f>IF(AND(D321&gt;plotting!$C$40+0.083333333333,D321&lt;=plotting!$D$42),"max","na")</f>
        <v>na</v>
      </c>
    </row>
    <row r="322" spans="1:5" x14ac:dyDescent="0.35">
      <c r="A322" s="11">
        <f>IF(plotting!$D$4&gt;0,plotting!$D$4,"na")</f>
        <v>5</v>
      </c>
      <c r="B322" s="11" t="str">
        <f>IF(plotting!$D$10&gt;0,plotting!$D$10,"na")</f>
        <v>idr4000_h24</v>
      </c>
      <c r="C322" s="11" t="str">
        <f>IF(plotting!$D$11&gt;0,plotting!$D$11,"na")</f>
        <v>t1</v>
      </c>
      <c r="D322" s="29">
        <v>26.750000000015302</v>
      </c>
      <c r="E322" t="str">
        <f>IF(AND(D322&gt;plotting!$C$40+0.083333333333,D322&lt;=plotting!$D$42),"max","na")</f>
        <v>na</v>
      </c>
    </row>
    <row r="323" spans="1:5" x14ac:dyDescent="0.35">
      <c r="A323" s="11">
        <f>IF(plotting!$D$4&gt;0,plotting!$D$4,"na")</f>
        <v>5</v>
      </c>
      <c r="B323" s="11" t="str">
        <f>IF(plotting!$D$10&gt;0,plotting!$D$10,"na")</f>
        <v>idr4000_h24</v>
      </c>
      <c r="C323" s="11" t="str">
        <f>IF(plotting!$D$11&gt;0,plotting!$D$11,"na")</f>
        <v>t1</v>
      </c>
      <c r="D323" s="29">
        <v>26.833333333348701</v>
      </c>
      <c r="E323" t="str">
        <f>IF(AND(D323&gt;plotting!$C$40+0.083333333333,D323&lt;=plotting!$D$42),"max","na")</f>
        <v>na</v>
      </c>
    </row>
    <row r="324" spans="1:5" x14ac:dyDescent="0.35">
      <c r="A324" s="11">
        <f>IF(plotting!$D$4&gt;0,plotting!$D$4,"na")</f>
        <v>5</v>
      </c>
      <c r="B324" s="11" t="str">
        <f>IF(plotting!$D$10&gt;0,plotting!$D$10,"na")</f>
        <v>idr4000_h24</v>
      </c>
      <c r="C324" s="11" t="str">
        <f>IF(plotting!$D$11&gt;0,plotting!$D$11,"na")</f>
        <v>t1</v>
      </c>
      <c r="D324" s="29">
        <v>26.916666666682101</v>
      </c>
      <c r="E324" t="str">
        <f>IF(AND(D324&gt;plotting!$C$40+0.083333333333,D324&lt;=plotting!$D$42),"max","na")</f>
        <v>na</v>
      </c>
    </row>
    <row r="325" spans="1:5" x14ac:dyDescent="0.35">
      <c r="A325" s="11">
        <f>IF(plotting!$D$4&gt;0,plotting!$D$4,"na")</f>
        <v>5</v>
      </c>
      <c r="B325" s="11" t="str">
        <f>IF(plotting!$D$10&gt;0,plotting!$D$10,"na")</f>
        <v>idr4000_h24</v>
      </c>
      <c r="C325" s="11" t="str">
        <f>IF(plotting!$D$11&gt;0,plotting!$D$11,"na")</f>
        <v>t1</v>
      </c>
      <c r="D325" s="29">
        <v>27.0000000000155</v>
      </c>
      <c r="E325" t="str">
        <f>IF(AND(D325&gt;plotting!$C$40+0.083333333333,D325&lt;=plotting!$D$42),"max","na")</f>
        <v>na</v>
      </c>
    </row>
    <row r="326" spans="1:5" x14ac:dyDescent="0.35">
      <c r="A326" s="11">
        <f>IF(plotting!$D$4&gt;0,plotting!$D$4,"na")</f>
        <v>5</v>
      </c>
      <c r="B326" s="11" t="str">
        <f>IF(plotting!$D$10&gt;0,plotting!$D$10,"na")</f>
        <v>idr4000_h24</v>
      </c>
      <c r="C326" s="11" t="str">
        <f>IF(plotting!$D$11&gt;0,plotting!$D$11,"na")</f>
        <v>t1</v>
      </c>
      <c r="D326" s="29">
        <v>27.083333333348801</v>
      </c>
      <c r="E326" t="str">
        <f>IF(AND(D326&gt;plotting!$C$40+0.083333333333,D326&lt;=plotting!$D$42),"max","na")</f>
        <v>na</v>
      </c>
    </row>
    <row r="327" spans="1:5" x14ac:dyDescent="0.35">
      <c r="A327" s="11">
        <f>IF(plotting!$D$4&gt;0,plotting!$D$4,"na")</f>
        <v>5</v>
      </c>
      <c r="B327" s="11" t="str">
        <f>IF(plotting!$D$10&gt;0,plotting!$D$10,"na")</f>
        <v>idr4000_h24</v>
      </c>
      <c r="C327" s="11" t="str">
        <f>IF(plotting!$D$11&gt;0,plotting!$D$11,"na")</f>
        <v>t1</v>
      </c>
      <c r="D327" s="29">
        <v>27.1666666666822</v>
      </c>
      <c r="E327" t="str">
        <f>IF(AND(D327&gt;plotting!$C$40+0.083333333333,D327&lt;=plotting!$D$42),"max","na")</f>
        <v>na</v>
      </c>
    </row>
    <row r="328" spans="1:5" x14ac:dyDescent="0.35">
      <c r="A328" s="11">
        <f>IF(plotting!$D$4&gt;0,plotting!$D$4,"na")</f>
        <v>5</v>
      </c>
      <c r="B328" s="11" t="str">
        <f>IF(plotting!$D$10&gt;0,plotting!$D$10,"na")</f>
        <v>idr4000_h24</v>
      </c>
      <c r="C328" s="11" t="str">
        <f>IF(plotting!$D$11&gt;0,plotting!$D$11,"na")</f>
        <v>t1</v>
      </c>
      <c r="D328" s="29">
        <v>27.2500000000156</v>
      </c>
      <c r="E328" t="str">
        <f>IF(AND(D328&gt;plotting!$C$40+0.083333333333,D328&lt;=plotting!$D$42),"max","na")</f>
        <v>na</v>
      </c>
    </row>
    <row r="329" spans="1:5" x14ac:dyDescent="0.35">
      <c r="A329" s="11">
        <f>IF(plotting!$D$4&gt;0,plotting!$D$4,"na")</f>
        <v>5</v>
      </c>
      <c r="B329" s="11" t="str">
        <f>IF(plotting!$D$10&gt;0,plotting!$D$10,"na")</f>
        <v>idr4000_h24</v>
      </c>
      <c r="C329" s="11" t="str">
        <f>IF(plotting!$D$11&gt;0,plotting!$D$11,"na")</f>
        <v>t1</v>
      </c>
      <c r="D329" s="29">
        <v>27.333333333349</v>
      </c>
      <c r="E329" t="str">
        <f>IF(AND(D329&gt;plotting!$C$40+0.083333333333,D329&lt;=plotting!$D$42),"max","na")</f>
        <v>na</v>
      </c>
    </row>
    <row r="330" spans="1:5" x14ac:dyDescent="0.35">
      <c r="A330" s="11">
        <f>IF(plotting!$D$4&gt;0,plotting!$D$4,"na")</f>
        <v>5</v>
      </c>
      <c r="B330" s="11" t="str">
        <f>IF(plotting!$D$10&gt;0,plotting!$D$10,"na")</f>
        <v>idr4000_h24</v>
      </c>
      <c r="C330" s="11" t="str">
        <f>IF(plotting!$D$11&gt;0,plotting!$D$11,"na")</f>
        <v>t1</v>
      </c>
      <c r="D330" s="29">
        <v>27.416666666682399</v>
      </c>
      <c r="E330" t="str">
        <f>IF(AND(D330&gt;plotting!$C$40+0.083333333333,D330&lt;=plotting!$D$42),"max","na")</f>
        <v>na</v>
      </c>
    </row>
    <row r="331" spans="1:5" x14ac:dyDescent="0.35">
      <c r="A331" s="11">
        <f>IF(plotting!$D$4&gt;0,plotting!$D$4,"na")</f>
        <v>5</v>
      </c>
      <c r="B331" s="11" t="str">
        <f>IF(plotting!$D$10&gt;0,plotting!$D$10,"na")</f>
        <v>idr4000_h24</v>
      </c>
      <c r="C331" s="11" t="str">
        <f>IF(plotting!$D$11&gt;0,plotting!$D$11,"na")</f>
        <v>t1</v>
      </c>
      <c r="D331" s="29">
        <v>27.500000000015799</v>
      </c>
      <c r="E331" t="str">
        <f>IF(AND(D331&gt;plotting!$C$40+0.083333333333,D331&lt;=plotting!$D$42),"max","na")</f>
        <v>na</v>
      </c>
    </row>
    <row r="332" spans="1:5" x14ac:dyDescent="0.35">
      <c r="A332" s="11">
        <f>IF(plotting!$D$4&gt;0,plotting!$D$4,"na")</f>
        <v>5</v>
      </c>
      <c r="B332" s="11" t="str">
        <f>IF(plotting!$D$10&gt;0,plotting!$D$10,"na")</f>
        <v>idr4000_h24</v>
      </c>
      <c r="C332" s="11" t="str">
        <f>IF(plotting!$D$11&gt;0,plotting!$D$11,"na")</f>
        <v>t1</v>
      </c>
      <c r="D332" s="29">
        <v>27.583333333349199</v>
      </c>
      <c r="E332" t="str">
        <f>IF(AND(D332&gt;plotting!$C$40+0.083333333333,D332&lt;=plotting!$D$42),"max","na")</f>
        <v>na</v>
      </c>
    </row>
    <row r="333" spans="1:5" x14ac:dyDescent="0.35">
      <c r="A333" s="11">
        <f>IF(plotting!$D$4&gt;0,plotting!$D$4,"na")</f>
        <v>5</v>
      </c>
      <c r="B333" s="11" t="str">
        <f>IF(plotting!$D$10&gt;0,plotting!$D$10,"na")</f>
        <v>idr4000_h24</v>
      </c>
      <c r="C333" s="11" t="str">
        <f>IF(plotting!$D$11&gt;0,plotting!$D$11,"na")</f>
        <v>t1</v>
      </c>
      <c r="D333" s="29">
        <v>27.666666666682602</v>
      </c>
      <c r="E333" t="str">
        <f>IF(AND(D333&gt;plotting!$C$40+0.083333333333,D333&lt;=plotting!$D$42),"max","na")</f>
        <v>na</v>
      </c>
    </row>
    <row r="334" spans="1:5" x14ac:dyDescent="0.35">
      <c r="A334" s="11">
        <f>IF(plotting!$D$4&gt;0,plotting!$D$4,"na")</f>
        <v>5</v>
      </c>
      <c r="B334" s="11" t="str">
        <f>IF(plotting!$D$10&gt;0,plotting!$D$10,"na")</f>
        <v>idr4000_h24</v>
      </c>
      <c r="C334" s="11" t="str">
        <f>IF(plotting!$D$11&gt;0,plotting!$D$11,"na")</f>
        <v>t1</v>
      </c>
      <c r="D334" s="29">
        <v>27.750000000016001</v>
      </c>
      <c r="E334" t="str">
        <f>IF(AND(D334&gt;plotting!$C$40+0.083333333333,D334&lt;=plotting!$D$42),"max","na")</f>
        <v>na</v>
      </c>
    </row>
    <row r="335" spans="1:5" x14ac:dyDescent="0.35">
      <c r="A335" s="11">
        <f>IF(plotting!$D$4&gt;0,plotting!$D$4,"na")</f>
        <v>5</v>
      </c>
      <c r="B335" s="11" t="str">
        <f>IF(plotting!$D$10&gt;0,plotting!$D$10,"na")</f>
        <v>idr4000_h24</v>
      </c>
      <c r="C335" s="11" t="str">
        <f>IF(plotting!$D$11&gt;0,plotting!$D$11,"na")</f>
        <v>t1</v>
      </c>
      <c r="D335" s="29">
        <v>27.833333333349401</v>
      </c>
      <c r="E335" t="str">
        <f>IF(AND(D335&gt;plotting!$C$40+0.083333333333,D335&lt;=plotting!$D$42),"max","na")</f>
        <v>na</v>
      </c>
    </row>
    <row r="336" spans="1:5" x14ac:dyDescent="0.35">
      <c r="A336" s="11">
        <f>IF(plotting!$D$4&gt;0,plotting!$D$4,"na")</f>
        <v>5</v>
      </c>
      <c r="B336" s="11" t="str">
        <f>IF(plotting!$D$10&gt;0,plotting!$D$10,"na")</f>
        <v>idr4000_h24</v>
      </c>
      <c r="C336" s="11" t="str">
        <f>IF(plotting!$D$11&gt;0,plotting!$D$11,"na")</f>
        <v>t1</v>
      </c>
      <c r="D336" s="29">
        <v>27.916666666682801</v>
      </c>
      <c r="E336" t="str">
        <f>IF(AND(D336&gt;plotting!$C$40+0.083333333333,D336&lt;=plotting!$D$42),"max","na")</f>
        <v>na</v>
      </c>
    </row>
    <row r="337" spans="1:5" x14ac:dyDescent="0.35">
      <c r="A337" s="11">
        <f>IF(plotting!$D$4&gt;0,plotting!$D$4,"na")</f>
        <v>5</v>
      </c>
      <c r="B337" s="11" t="str">
        <f>IF(plotting!$D$10&gt;0,plotting!$D$10,"na")</f>
        <v>idr4000_h24</v>
      </c>
      <c r="C337" s="11" t="str">
        <f>IF(plotting!$D$11&gt;0,plotting!$D$11,"na")</f>
        <v>t1</v>
      </c>
      <c r="D337" s="29">
        <v>28.0000000000162</v>
      </c>
      <c r="E337" t="str">
        <f>IF(AND(D337&gt;plotting!$C$40+0.083333333333,D337&lt;=plotting!$D$42),"max","na")</f>
        <v>na</v>
      </c>
    </row>
    <row r="338" spans="1:5" x14ac:dyDescent="0.35">
      <c r="A338" s="11">
        <f>IF(plotting!$D$4&gt;0,plotting!$D$4,"na")</f>
        <v>5</v>
      </c>
      <c r="B338" s="11" t="str">
        <f>IF(plotting!$D$10&gt;0,plotting!$D$10,"na")</f>
        <v>idr4000_h24</v>
      </c>
      <c r="C338" s="11" t="str">
        <f>IF(plotting!$D$11&gt;0,plotting!$D$11,"na")</f>
        <v>t1</v>
      </c>
      <c r="D338" s="29">
        <v>28.0833333333496</v>
      </c>
      <c r="E338" t="str">
        <f>IF(AND(D338&gt;plotting!$C$40+0.083333333333,D338&lt;=plotting!$D$42),"max","na")</f>
        <v>na</v>
      </c>
    </row>
    <row r="339" spans="1:5" x14ac:dyDescent="0.35">
      <c r="A339" s="11">
        <f>IF(plotting!$D$4&gt;0,plotting!$D$4,"na")</f>
        <v>5</v>
      </c>
      <c r="B339" s="11" t="str">
        <f>IF(plotting!$D$10&gt;0,plotting!$D$10,"na")</f>
        <v>idr4000_h24</v>
      </c>
      <c r="C339" s="11" t="str">
        <f>IF(plotting!$D$11&gt;0,plotting!$D$11,"na")</f>
        <v>t1</v>
      </c>
      <c r="D339" s="29">
        <v>28.166666666683</v>
      </c>
      <c r="E339" t="str">
        <f>IF(AND(D339&gt;plotting!$C$40+0.083333333333,D339&lt;=plotting!$D$42),"max","na")</f>
        <v>na</v>
      </c>
    </row>
    <row r="340" spans="1:5" x14ac:dyDescent="0.35">
      <c r="A340" s="11">
        <f>IF(plotting!$D$4&gt;0,plotting!$D$4,"na")</f>
        <v>5</v>
      </c>
      <c r="B340" s="11" t="str">
        <f>IF(plotting!$D$10&gt;0,plotting!$D$10,"na")</f>
        <v>idr4000_h24</v>
      </c>
      <c r="C340" s="11" t="str">
        <f>IF(plotting!$D$11&gt;0,plotting!$D$11,"na")</f>
        <v>t1</v>
      </c>
      <c r="D340" s="29">
        <v>28.250000000016399</v>
      </c>
      <c r="E340" t="str">
        <f>IF(AND(D340&gt;plotting!$C$40+0.083333333333,D340&lt;=plotting!$D$42),"max","na")</f>
        <v>na</v>
      </c>
    </row>
    <row r="341" spans="1:5" x14ac:dyDescent="0.35">
      <c r="A341" s="11">
        <f>IF(plotting!$D$4&gt;0,plotting!$D$4,"na")</f>
        <v>5</v>
      </c>
      <c r="B341" s="11" t="str">
        <f>IF(plotting!$D$10&gt;0,plotting!$D$10,"na")</f>
        <v>idr4000_h24</v>
      </c>
      <c r="C341" s="11" t="str">
        <f>IF(plotting!$D$11&gt;0,plotting!$D$11,"na")</f>
        <v>t1</v>
      </c>
      <c r="D341" s="29">
        <v>28.333333333349799</v>
      </c>
      <c r="E341" t="str">
        <f>IF(AND(D341&gt;plotting!$C$40+0.083333333333,D341&lt;=plotting!$D$42),"max","na")</f>
        <v>na</v>
      </c>
    </row>
    <row r="342" spans="1:5" x14ac:dyDescent="0.35">
      <c r="A342" s="11">
        <f>IF(plotting!$D$4&gt;0,plotting!$D$4,"na")</f>
        <v>5</v>
      </c>
      <c r="B342" s="11" t="str">
        <f>IF(plotting!$D$10&gt;0,plotting!$D$10,"na")</f>
        <v>idr4000_h24</v>
      </c>
      <c r="C342" s="11" t="str">
        <f>IF(plotting!$D$11&gt;0,plotting!$D$11,"na")</f>
        <v>t1</v>
      </c>
      <c r="D342" s="29">
        <v>28.416666666683199</v>
      </c>
      <c r="E342" t="str">
        <f>IF(AND(D342&gt;plotting!$C$40+0.083333333333,D342&lt;=plotting!$D$42),"max","na")</f>
        <v>na</v>
      </c>
    </row>
    <row r="343" spans="1:5" x14ac:dyDescent="0.35">
      <c r="A343" s="11">
        <f>IF(plotting!$D$4&gt;0,plotting!$D$4,"na")</f>
        <v>5</v>
      </c>
      <c r="B343" s="11" t="str">
        <f>IF(plotting!$D$10&gt;0,plotting!$D$10,"na")</f>
        <v>idr4000_h24</v>
      </c>
      <c r="C343" s="11" t="str">
        <f>IF(plotting!$D$11&gt;0,plotting!$D$11,"na")</f>
        <v>t1</v>
      </c>
      <c r="D343" s="29">
        <v>28.500000000016598</v>
      </c>
      <c r="E343" t="str">
        <f>IF(AND(D343&gt;plotting!$C$40+0.083333333333,D343&lt;=plotting!$D$42),"max","na")</f>
        <v>na</v>
      </c>
    </row>
    <row r="344" spans="1:5" x14ac:dyDescent="0.35">
      <c r="A344" s="11">
        <f>IF(plotting!$D$4&gt;0,plotting!$D$4,"na")</f>
        <v>5</v>
      </c>
      <c r="B344" s="11" t="str">
        <f>IF(plotting!$D$10&gt;0,plotting!$D$10,"na")</f>
        <v>idr4000_h24</v>
      </c>
      <c r="C344" s="11" t="str">
        <f>IF(plotting!$D$11&gt;0,plotting!$D$11,"na")</f>
        <v>t1</v>
      </c>
      <c r="D344" s="29">
        <v>28.583333333350001</v>
      </c>
      <c r="E344" t="str">
        <f>IF(AND(D344&gt;plotting!$C$40+0.083333333333,D344&lt;=plotting!$D$42),"max","na")</f>
        <v>na</v>
      </c>
    </row>
    <row r="345" spans="1:5" x14ac:dyDescent="0.35">
      <c r="A345" s="11">
        <f>IF(plotting!$D$4&gt;0,plotting!$D$4,"na")</f>
        <v>5</v>
      </c>
      <c r="B345" s="11" t="str">
        <f>IF(plotting!$D$10&gt;0,plotting!$D$10,"na")</f>
        <v>idr4000_h24</v>
      </c>
      <c r="C345" s="11" t="str">
        <f>IF(plotting!$D$11&gt;0,plotting!$D$11,"na")</f>
        <v>t1</v>
      </c>
      <c r="D345" s="29">
        <v>28.666666666683401</v>
      </c>
      <c r="E345" t="str">
        <f>IF(AND(D345&gt;plotting!$C$40+0.083333333333,D345&lt;=plotting!$D$42),"max","na")</f>
        <v>na</v>
      </c>
    </row>
    <row r="346" spans="1:5" x14ac:dyDescent="0.35">
      <c r="A346" s="11">
        <f>IF(plotting!$D$4&gt;0,plotting!$D$4,"na")</f>
        <v>5</v>
      </c>
      <c r="B346" s="11" t="str">
        <f>IF(plotting!$D$10&gt;0,plotting!$D$10,"na")</f>
        <v>idr4000_h24</v>
      </c>
      <c r="C346" s="11" t="str">
        <f>IF(plotting!$D$11&gt;0,plotting!$D$11,"na")</f>
        <v>t1</v>
      </c>
      <c r="D346" s="29">
        <v>28.750000000016801</v>
      </c>
      <c r="E346" t="str">
        <f>IF(AND(D346&gt;plotting!$C$40+0.083333333333,D346&lt;=plotting!$D$42),"max","na")</f>
        <v>na</v>
      </c>
    </row>
    <row r="347" spans="1:5" x14ac:dyDescent="0.35">
      <c r="A347" s="11">
        <f>IF(plotting!$D$4&gt;0,plotting!$D$4,"na")</f>
        <v>5</v>
      </c>
      <c r="B347" s="11" t="str">
        <f>IF(plotting!$D$10&gt;0,plotting!$D$10,"na")</f>
        <v>idr4000_h24</v>
      </c>
      <c r="C347" s="11" t="str">
        <f>IF(plotting!$D$11&gt;0,plotting!$D$11,"na")</f>
        <v>t1</v>
      </c>
      <c r="D347" s="29">
        <v>28.8333333333502</v>
      </c>
      <c r="E347" t="str">
        <f>IF(AND(D347&gt;plotting!$C$40+0.083333333333,D347&lt;=plotting!$D$42),"max","na")</f>
        <v>na</v>
      </c>
    </row>
    <row r="348" spans="1:5" x14ac:dyDescent="0.35">
      <c r="A348" s="11">
        <f>IF(plotting!$D$4&gt;0,plotting!$D$4,"na")</f>
        <v>5</v>
      </c>
      <c r="B348" s="11" t="str">
        <f>IF(plotting!$D$10&gt;0,plotting!$D$10,"na")</f>
        <v>idr4000_h24</v>
      </c>
      <c r="C348" s="11" t="str">
        <f>IF(plotting!$D$11&gt;0,plotting!$D$11,"na")</f>
        <v>t1</v>
      </c>
      <c r="D348" s="29">
        <v>28.9166666666836</v>
      </c>
      <c r="E348" t="str">
        <f>IF(AND(D348&gt;plotting!$C$40+0.083333333333,D348&lt;=plotting!$D$42),"max","na")</f>
        <v>na</v>
      </c>
    </row>
    <row r="349" spans="1:5" x14ac:dyDescent="0.35">
      <c r="A349" s="11">
        <f>IF(plotting!$D$4&gt;0,plotting!$D$4,"na")</f>
        <v>5</v>
      </c>
      <c r="B349" s="11" t="str">
        <f>IF(plotting!$D$10&gt;0,plotting!$D$10,"na")</f>
        <v>idr4000_h24</v>
      </c>
      <c r="C349" s="11" t="str">
        <f>IF(plotting!$D$11&gt;0,plotting!$D$11,"na")</f>
        <v>t1</v>
      </c>
      <c r="D349" s="29">
        <v>29.000000000017</v>
      </c>
      <c r="E349" t="str">
        <f>IF(AND(D349&gt;plotting!$C$40+0.083333333333,D349&lt;=plotting!$D$42),"max","na")</f>
        <v>na</v>
      </c>
    </row>
    <row r="350" spans="1:5" x14ac:dyDescent="0.35">
      <c r="A350" s="11">
        <f>IF(plotting!$D$4&gt;0,plotting!$D$4,"na")</f>
        <v>5</v>
      </c>
      <c r="B350" s="11" t="str">
        <f>IF(plotting!$D$10&gt;0,plotting!$D$10,"na")</f>
        <v>idr4000_h24</v>
      </c>
      <c r="C350" s="11" t="str">
        <f>IF(plotting!$D$11&gt;0,plotting!$D$11,"na")</f>
        <v>t1</v>
      </c>
      <c r="D350" s="29">
        <v>29.083333333350399</v>
      </c>
      <c r="E350" t="str">
        <f>IF(AND(D350&gt;plotting!$C$40+0.083333333333,D350&lt;=plotting!$D$42),"max","na")</f>
        <v>na</v>
      </c>
    </row>
    <row r="351" spans="1:5" x14ac:dyDescent="0.35">
      <c r="A351" s="11">
        <f>IF(plotting!$D$4&gt;0,plotting!$D$4,"na")</f>
        <v>5</v>
      </c>
      <c r="B351" s="11" t="str">
        <f>IF(plotting!$D$10&gt;0,plotting!$D$10,"na")</f>
        <v>idr4000_h24</v>
      </c>
      <c r="C351" s="11" t="str">
        <f>IF(plotting!$D$11&gt;0,plotting!$D$11,"na")</f>
        <v>t1</v>
      </c>
      <c r="D351" s="29">
        <v>29.166666666683799</v>
      </c>
      <c r="E351" t="str">
        <f>IF(AND(D351&gt;plotting!$C$40+0.083333333333,D351&lt;=plotting!$D$42),"max","na")</f>
        <v>na</v>
      </c>
    </row>
    <row r="352" spans="1:5" x14ac:dyDescent="0.35">
      <c r="A352" s="11">
        <f>IF(plotting!$D$4&gt;0,plotting!$D$4,"na")</f>
        <v>5</v>
      </c>
      <c r="B352" s="11" t="str">
        <f>IF(plotting!$D$10&gt;0,plotting!$D$10,"na")</f>
        <v>idr4000_h24</v>
      </c>
      <c r="C352" s="11" t="str">
        <f>IF(plotting!$D$11&gt;0,plotting!$D$11,"na")</f>
        <v>t1</v>
      </c>
      <c r="D352" s="29">
        <v>29.250000000017199</v>
      </c>
      <c r="E352" t="str">
        <f>IF(AND(D352&gt;plotting!$C$40+0.083333333333,D352&lt;=plotting!$D$42),"max","na")</f>
        <v>na</v>
      </c>
    </row>
    <row r="353" spans="1:5" x14ac:dyDescent="0.35">
      <c r="A353" s="11">
        <f>IF(plotting!$D$4&gt;0,plotting!$D$4,"na")</f>
        <v>5</v>
      </c>
      <c r="B353" s="11" t="str">
        <f>IF(plotting!$D$10&gt;0,plotting!$D$10,"na")</f>
        <v>idr4000_h24</v>
      </c>
      <c r="C353" s="11" t="str">
        <f>IF(plotting!$D$11&gt;0,plotting!$D$11,"na")</f>
        <v>t1</v>
      </c>
      <c r="D353" s="29">
        <v>29.333333333350598</v>
      </c>
      <c r="E353" t="str">
        <f>IF(AND(D353&gt;plotting!$C$40+0.083333333333,D353&lt;=plotting!$D$42),"max","na")</f>
        <v>na</v>
      </c>
    </row>
    <row r="354" spans="1:5" x14ac:dyDescent="0.35">
      <c r="A354" s="11">
        <f>IF(plotting!$D$4&gt;0,plotting!$D$4,"na")</f>
        <v>5</v>
      </c>
      <c r="B354" s="11" t="str">
        <f>IF(plotting!$D$10&gt;0,plotting!$D$10,"na")</f>
        <v>idr4000_h24</v>
      </c>
      <c r="C354" s="11" t="str">
        <f>IF(plotting!$D$11&gt;0,plotting!$D$11,"na")</f>
        <v>t1</v>
      </c>
      <c r="D354" s="29">
        <v>29.416666666684002</v>
      </c>
      <c r="E354" t="str">
        <f>IF(AND(D354&gt;plotting!$C$40+0.083333333333,D354&lt;=plotting!$D$42),"max","na")</f>
        <v>na</v>
      </c>
    </row>
    <row r="355" spans="1:5" x14ac:dyDescent="0.35">
      <c r="A355" s="11">
        <f>IF(plotting!$D$4&gt;0,plotting!$D$4,"na")</f>
        <v>5</v>
      </c>
      <c r="B355" s="11" t="str">
        <f>IF(plotting!$D$10&gt;0,plotting!$D$10,"na")</f>
        <v>idr4000_h24</v>
      </c>
      <c r="C355" s="11" t="str">
        <f>IF(plotting!$D$11&gt;0,plotting!$D$11,"na")</f>
        <v>t1</v>
      </c>
      <c r="D355" s="29">
        <v>29.500000000017401</v>
      </c>
      <c r="E355" t="str">
        <f>IF(AND(D355&gt;plotting!$C$40+0.083333333333,D355&lt;=plotting!$D$42),"max","na")</f>
        <v>na</v>
      </c>
    </row>
    <row r="356" spans="1:5" x14ac:dyDescent="0.35">
      <c r="A356" s="11">
        <f>IF(plotting!$D$4&gt;0,plotting!$D$4,"na")</f>
        <v>5</v>
      </c>
      <c r="B356" s="11" t="str">
        <f>IF(plotting!$D$10&gt;0,plotting!$D$10,"na")</f>
        <v>idr4000_h24</v>
      </c>
      <c r="C356" s="11" t="str">
        <f>IF(plotting!$D$11&gt;0,plotting!$D$11,"na")</f>
        <v>t1</v>
      </c>
      <c r="D356" s="29">
        <v>29.583333333350801</v>
      </c>
      <c r="E356" t="str">
        <f>IF(AND(D356&gt;plotting!$C$40+0.083333333333,D356&lt;=plotting!$D$42),"max","na")</f>
        <v>na</v>
      </c>
    </row>
    <row r="357" spans="1:5" x14ac:dyDescent="0.35">
      <c r="A357" s="11">
        <f>IF(plotting!$D$4&gt;0,plotting!$D$4,"na")</f>
        <v>5</v>
      </c>
      <c r="B357" s="11" t="str">
        <f>IF(plotting!$D$10&gt;0,plotting!$D$10,"na")</f>
        <v>idr4000_h24</v>
      </c>
      <c r="C357" s="11" t="str">
        <f>IF(plotting!$D$11&gt;0,plotting!$D$11,"na")</f>
        <v>t1</v>
      </c>
      <c r="D357" s="29">
        <v>29.6666666666842</v>
      </c>
      <c r="E357" t="str">
        <f>IF(AND(D357&gt;plotting!$C$40+0.083333333333,D357&lt;=plotting!$D$42),"max","na")</f>
        <v>na</v>
      </c>
    </row>
    <row r="358" spans="1:5" x14ac:dyDescent="0.35">
      <c r="A358" s="11">
        <f>IF(plotting!$D$4&gt;0,plotting!$D$4,"na")</f>
        <v>5</v>
      </c>
      <c r="B358" s="11" t="str">
        <f>IF(plotting!$D$10&gt;0,plotting!$D$10,"na")</f>
        <v>idr4000_h24</v>
      </c>
      <c r="C358" s="11" t="str">
        <f>IF(plotting!$D$11&gt;0,plotting!$D$11,"na")</f>
        <v>t1</v>
      </c>
      <c r="D358" s="29">
        <v>29.7500000000176</v>
      </c>
      <c r="E358" t="str">
        <f>IF(AND(D358&gt;plotting!$C$40+0.083333333333,D358&lt;=plotting!$D$42),"max","na")</f>
        <v>na</v>
      </c>
    </row>
    <row r="359" spans="1:5" x14ac:dyDescent="0.35">
      <c r="A359" s="11">
        <f>IF(plotting!$D$4&gt;0,plotting!$D$4,"na")</f>
        <v>5</v>
      </c>
      <c r="B359" s="11" t="str">
        <f>IF(plotting!$D$10&gt;0,plotting!$D$10,"na")</f>
        <v>idr4000_h24</v>
      </c>
      <c r="C359" s="11" t="str">
        <f>IF(plotting!$D$11&gt;0,plotting!$D$11,"na")</f>
        <v>t1</v>
      </c>
      <c r="D359" s="29">
        <v>29.833333333351</v>
      </c>
      <c r="E359" t="str">
        <f>IF(AND(D359&gt;plotting!$C$40+0.083333333333,D359&lt;=plotting!$D$42),"max","na")</f>
        <v>na</v>
      </c>
    </row>
    <row r="360" spans="1:5" x14ac:dyDescent="0.35">
      <c r="A360" s="11">
        <f>IF(plotting!$D$4&gt;0,plotting!$D$4,"na")</f>
        <v>5</v>
      </c>
      <c r="B360" s="11" t="str">
        <f>IF(plotting!$D$10&gt;0,plotting!$D$10,"na")</f>
        <v>idr4000_h24</v>
      </c>
      <c r="C360" s="11" t="str">
        <f>IF(plotting!$D$11&gt;0,plotting!$D$11,"na")</f>
        <v>t1</v>
      </c>
      <c r="D360" s="29">
        <v>29.916666666684399</v>
      </c>
      <c r="E360" t="str">
        <f>IF(AND(D360&gt;plotting!$C$40+0.083333333333,D360&lt;=plotting!$D$42),"max","na")</f>
        <v>na</v>
      </c>
    </row>
    <row r="361" spans="1:5" x14ac:dyDescent="0.35">
      <c r="A361" s="11">
        <f>IF(plotting!$D$4&gt;0,plotting!$D$4,"na")</f>
        <v>5</v>
      </c>
      <c r="B361" s="11" t="str">
        <f>IF(plotting!$D$10&gt;0,plotting!$D$10,"na")</f>
        <v>idr4000_h24</v>
      </c>
      <c r="C361" s="11" t="str">
        <f>IF(plotting!$D$11&gt;0,plotting!$D$11,"na")</f>
        <v>t1</v>
      </c>
      <c r="D361" s="29">
        <v>30.000000000017799</v>
      </c>
      <c r="E361" t="str">
        <f>IF(AND(D361&gt;plotting!$C$40+0.083333333333,D361&lt;=plotting!$D$42),"max","na")</f>
        <v>na</v>
      </c>
    </row>
    <row r="362" spans="1:5" x14ac:dyDescent="0.35">
      <c r="A362" s="11">
        <f>IF(plotting!$D$4&gt;0,plotting!$D$4,"na")</f>
        <v>5</v>
      </c>
      <c r="B362" s="11" t="str">
        <f>IF(plotting!$D$10&gt;0,plotting!$D$10,"na")</f>
        <v>idr4000_h24</v>
      </c>
      <c r="C362" s="11" t="str">
        <f>IF(plotting!$D$11&gt;0,plotting!$D$11,"na")</f>
        <v>t1</v>
      </c>
      <c r="D362" s="29">
        <v>30.083333333351199</v>
      </c>
      <c r="E362" t="str">
        <f>IF(AND(D362&gt;plotting!$C$40+0.083333333333,D362&lt;=plotting!$D$42),"max","na")</f>
        <v>na</v>
      </c>
    </row>
    <row r="363" spans="1:5" x14ac:dyDescent="0.35">
      <c r="A363" s="11">
        <f>IF(plotting!$D$4&gt;0,plotting!$D$4,"na")</f>
        <v>5</v>
      </c>
      <c r="B363" s="11" t="str">
        <f>IF(plotting!$D$10&gt;0,plotting!$D$10,"na")</f>
        <v>idr4000_h24</v>
      </c>
      <c r="C363" s="11" t="str">
        <f>IF(plotting!$D$11&gt;0,plotting!$D$11,"na")</f>
        <v>t1</v>
      </c>
      <c r="D363" s="29">
        <v>30.166666666684598</v>
      </c>
      <c r="E363" t="str">
        <f>IF(AND(D363&gt;plotting!$C$40+0.083333333333,D363&lt;=plotting!$D$42),"max","na")</f>
        <v>na</v>
      </c>
    </row>
    <row r="364" spans="1:5" x14ac:dyDescent="0.35">
      <c r="A364" s="11">
        <f>IF(plotting!$D$4&gt;0,plotting!$D$4,"na")</f>
        <v>5</v>
      </c>
      <c r="B364" s="11" t="str">
        <f>IF(plotting!$D$10&gt;0,plotting!$D$10,"na")</f>
        <v>idr4000_h24</v>
      </c>
      <c r="C364" s="11" t="str">
        <f>IF(plotting!$D$11&gt;0,plotting!$D$11,"na")</f>
        <v>t1</v>
      </c>
      <c r="D364" s="29">
        <v>30.250000000018002</v>
      </c>
      <c r="E364" t="str">
        <f>IF(AND(D364&gt;plotting!$C$40+0.083333333333,D364&lt;=plotting!$D$42),"max","na")</f>
        <v>na</v>
      </c>
    </row>
    <row r="365" spans="1:5" x14ac:dyDescent="0.35">
      <c r="A365" s="11">
        <f>IF(plotting!$D$4&gt;0,plotting!$D$4,"na")</f>
        <v>5</v>
      </c>
      <c r="B365" s="11" t="str">
        <f>IF(plotting!$D$10&gt;0,plotting!$D$10,"na")</f>
        <v>idr4000_h24</v>
      </c>
      <c r="C365" s="11" t="str">
        <f>IF(plotting!$D$11&gt;0,plotting!$D$11,"na")</f>
        <v>t1</v>
      </c>
      <c r="D365" s="29">
        <v>30.333333333351401</v>
      </c>
      <c r="E365" t="str">
        <f>IF(AND(D365&gt;plotting!$C$40+0.083333333333,D365&lt;=plotting!$D$42),"max","na")</f>
        <v>na</v>
      </c>
    </row>
    <row r="366" spans="1:5" x14ac:dyDescent="0.35">
      <c r="A366" s="11">
        <f>IF(plotting!$D$4&gt;0,plotting!$D$4,"na")</f>
        <v>5</v>
      </c>
      <c r="B366" s="11" t="str">
        <f>IF(plotting!$D$10&gt;0,plotting!$D$10,"na")</f>
        <v>idr4000_h24</v>
      </c>
      <c r="C366" s="11" t="str">
        <f>IF(plotting!$D$11&gt;0,plotting!$D$11,"na")</f>
        <v>t1</v>
      </c>
      <c r="D366" s="29">
        <v>30.416666666684801</v>
      </c>
      <c r="E366" t="str">
        <f>IF(AND(D366&gt;plotting!$C$40+0.083333333333,D366&lt;=plotting!$D$42),"max","na")</f>
        <v>na</v>
      </c>
    </row>
    <row r="367" spans="1:5" x14ac:dyDescent="0.35">
      <c r="A367" s="11">
        <f>IF(plotting!$D$4&gt;0,plotting!$D$4,"na")</f>
        <v>5</v>
      </c>
      <c r="B367" s="11" t="str">
        <f>IF(plotting!$D$10&gt;0,plotting!$D$10,"na")</f>
        <v>idr4000_h24</v>
      </c>
      <c r="C367" s="11" t="str">
        <f>IF(plotting!$D$11&gt;0,plotting!$D$11,"na")</f>
        <v>t1</v>
      </c>
      <c r="D367" s="29">
        <v>30.500000000018201</v>
      </c>
      <c r="E367" t="str">
        <f>IF(AND(D367&gt;plotting!$C$40+0.083333333333,D367&lt;=plotting!$D$42),"max","na")</f>
        <v>na</v>
      </c>
    </row>
    <row r="368" spans="1:5" x14ac:dyDescent="0.35">
      <c r="A368" s="11">
        <f>IF(plotting!$D$4&gt;0,plotting!$D$4,"na")</f>
        <v>5</v>
      </c>
      <c r="B368" s="11" t="str">
        <f>IF(plotting!$D$10&gt;0,plotting!$D$10,"na")</f>
        <v>idr4000_h24</v>
      </c>
      <c r="C368" s="11" t="str">
        <f>IF(plotting!$D$11&gt;0,plotting!$D$11,"na")</f>
        <v>t1</v>
      </c>
      <c r="D368" s="29">
        <v>30.5833333333516</v>
      </c>
      <c r="E368" t="str">
        <f>IF(AND(D368&gt;plotting!$C$40+0.083333333333,D368&lt;=plotting!$D$42),"max","na")</f>
        <v>na</v>
      </c>
    </row>
    <row r="369" spans="1:5" x14ac:dyDescent="0.35">
      <c r="A369" s="11">
        <f>IF(plotting!$D$4&gt;0,plotting!$D$4,"na")</f>
        <v>5</v>
      </c>
      <c r="B369" s="11" t="str">
        <f>IF(plotting!$D$10&gt;0,plotting!$D$10,"na")</f>
        <v>idr4000_h24</v>
      </c>
      <c r="C369" s="11" t="str">
        <f>IF(plotting!$D$11&gt;0,plotting!$D$11,"na")</f>
        <v>t1</v>
      </c>
      <c r="D369" s="29">
        <v>30.666666666685</v>
      </c>
      <c r="E369" t="str">
        <f>IF(AND(D369&gt;plotting!$C$40+0.083333333333,D369&lt;=plotting!$D$42),"max","na")</f>
        <v>na</v>
      </c>
    </row>
    <row r="370" spans="1:5" x14ac:dyDescent="0.35">
      <c r="A370" s="11">
        <f>IF(plotting!$D$4&gt;0,plotting!$D$4,"na")</f>
        <v>5</v>
      </c>
      <c r="B370" s="11" t="str">
        <f>IF(plotting!$D$10&gt;0,plotting!$D$10,"na")</f>
        <v>idr4000_h24</v>
      </c>
      <c r="C370" s="11" t="str">
        <f>IF(plotting!$D$11&gt;0,plotting!$D$11,"na")</f>
        <v>t1</v>
      </c>
      <c r="D370" s="29">
        <v>30.7500000000184</v>
      </c>
      <c r="E370" t="str">
        <f>IF(AND(D370&gt;plotting!$C$40+0.083333333333,D370&lt;=plotting!$D$42),"max","na")</f>
        <v>na</v>
      </c>
    </row>
    <row r="371" spans="1:5" x14ac:dyDescent="0.35">
      <c r="A371" s="11">
        <f>IF(plotting!$D$4&gt;0,plotting!$D$4,"na")</f>
        <v>5</v>
      </c>
      <c r="B371" s="11" t="str">
        <f>IF(plotting!$D$10&gt;0,plotting!$D$10,"na")</f>
        <v>idr4000_h24</v>
      </c>
      <c r="C371" s="11" t="str">
        <f>IF(plotting!$D$11&gt;0,plotting!$D$11,"na")</f>
        <v>t1</v>
      </c>
      <c r="D371" s="29">
        <v>30.833333333351799</v>
      </c>
      <c r="E371" t="str">
        <f>IF(AND(D371&gt;plotting!$C$40+0.083333333333,D371&lt;=plotting!$D$42),"max","na")</f>
        <v>na</v>
      </c>
    </row>
    <row r="372" spans="1:5" x14ac:dyDescent="0.35">
      <c r="A372" s="11">
        <f>IF(plotting!$D$4&gt;0,plotting!$D$4,"na")</f>
        <v>5</v>
      </c>
      <c r="B372" s="11" t="str">
        <f>IF(plotting!$D$10&gt;0,plotting!$D$10,"na")</f>
        <v>idr4000_h24</v>
      </c>
      <c r="C372" s="11" t="str">
        <f>IF(plotting!$D$11&gt;0,plotting!$D$11,"na")</f>
        <v>t1</v>
      </c>
      <c r="D372" s="29">
        <v>30.916666666685199</v>
      </c>
      <c r="E372" t="str">
        <f>IF(AND(D372&gt;plotting!$C$40+0.083333333333,D372&lt;=plotting!$D$42),"max","na")</f>
        <v>na</v>
      </c>
    </row>
    <row r="373" spans="1:5" x14ac:dyDescent="0.35">
      <c r="A373" s="11">
        <f>IF(plotting!$D$4&gt;0,plotting!$D$4,"na")</f>
        <v>5</v>
      </c>
      <c r="B373" s="11" t="str">
        <f>IF(plotting!$D$10&gt;0,plotting!$D$10,"na")</f>
        <v>idr4000_h24</v>
      </c>
      <c r="C373" s="11" t="str">
        <f>IF(plotting!$D$11&gt;0,plotting!$D$11,"na")</f>
        <v>t1</v>
      </c>
      <c r="D373" s="29">
        <v>31.000000000018598</v>
      </c>
      <c r="E373" t="str">
        <f>IF(AND(D373&gt;plotting!$C$40+0.083333333333,D373&lt;=plotting!$D$42),"max","na")</f>
        <v>na</v>
      </c>
    </row>
    <row r="374" spans="1:5" x14ac:dyDescent="0.35">
      <c r="A374" s="11">
        <f>IF(plotting!$D$4&gt;0,plotting!$D$4,"na")</f>
        <v>5</v>
      </c>
      <c r="B374" s="11" t="str">
        <f>IF(plotting!$D$10&gt;0,plotting!$D$10,"na")</f>
        <v>idr4000_h24</v>
      </c>
      <c r="C374" s="11" t="str">
        <f>IF(plotting!$D$11&gt;0,plotting!$D$11,"na")</f>
        <v>t1</v>
      </c>
      <c r="D374" s="29">
        <v>31.083333333352002</v>
      </c>
      <c r="E374" t="str">
        <f>IF(AND(D374&gt;plotting!$C$40+0.083333333333,D374&lt;=plotting!$D$42),"max","na")</f>
        <v>na</v>
      </c>
    </row>
    <row r="375" spans="1:5" x14ac:dyDescent="0.35">
      <c r="A375" s="11">
        <f>IF(plotting!$D$4&gt;0,plotting!$D$4,"na")</f>
        <v>5</v>
      </c>
      <c r="B375" s="11" t="str">
        <f>IF(plotting!$D$10&gt;0,plotting!$D$10,"na")</f>
        <v>idr4000_h24</v>
      </c>
      <c r="C375" s="11" t="str">
        <f>IF(plotting!$D$11&gt;0,plotting!$D$11,"na")</f>
        <v>t1</v>
      </c>
      <c r="D375" s="29">
        <v>31.166666666685401</v>
      </c>
      <c r="E375" t="str">
        <f>IF(AND(D375&gt;plotting!$C$40+0.083333333333,D375&lt;=plotting!$D$42),"max","na")</f>
        <v>na</v>
      </c>
    </row>
    <row r="376" spans="1:5" x14ac:dyDescent="0.35">
      <c r="A376" s="11">
        <f>IF(plotting!$D$4&gt;0,plotting!$D$4,"na")</f>
        <v>5</v>
      </c>
      <c r="B376" s="11" t="str">
        <f>IF(plotting!$D$10&gt;0,plotting!$D$10,"na")</f>
        <v>idr4000_h24</v>
      </c>
      <c r="C376" s="11" t="str">
        <f>IF(plotting!$D$11&gt;0,plotting!$D$11,"na")</f>
        <v>t1</v>
      </c>
      <c r="D376" s="29">
        <v>31.250000000018801</v>
      </c>
      <c r="E376" t="str">
        <f>IF(AND(D376&gt;plotting!$C$40+0.083333333333,D376&lt;=plotting!$D$42),"max","na")</f>
        <v>na</v>
      </c>
    </row>
    <row r="377" spans="1:5" x14ac:dyDescent="0.35">
      <c r="A377" s="11">
        <f>IF(plotting!$D$4&gt;0,plotting!$D$4,"na")</f>
        <v>5</v>
      </c>
      <c r="B377" s="11" t="str">
        <f>IF(plotting!$D$10&gt;0,plotting!$D$10,"na")</f>
        <v>idr4000_h24</v>
      </c>
      <c r="C377" s="11" t="str">
        <f>IF(plotting!$D$11&gt;0,plotting!$D$11,"na")</f>
        <v>t1</v>
      </c>
      <c r="D377" s="29">
        <v>31.333333333352201</v>
      </c>
      <c r="E377" t="str">
        <f>IF(AND(D377&gt;plotting!$C$40+0.083333333333,D377&lt;=plotting!$D$42),"max","na")</f>
        <v>na</v>
      </c>
    </row>
    <row r="378" spans="1:5" x14ac:dyDescent="0.35">
      <c r="A378" s="11">
        <f>IF(plotting!$D$4&gt;0,plotting!$D$4,"na")</f>
        <v>5</v>
      </c>
      <c r="B378" s="11" t="str">
        <f>IF(plotting!$D$10&gt;0,plotting!$D$10,"na")</f>
        <v>idr4000_h24</v>
      </c>
      <c r="C378" s="11" t="str">
        <f>IF(plotting!$D$11&gt;0,plotting!$D$11,"na")</f>
        <v>t1</v>
      </c>
      <c r="D378" s="29">
        <v>31.4166666666856</v>
      </c>
      <c r="E378" t="str">
        <f>IF(AND(D378&gt;plotting!$C$40+0.083333333333,D378&lt;=plotting!$D$42),"max","na")</f>
        <v>na</v>
      </c>
    </row>
    <row r="379" spans="1:5" x14ac:dyDescent="0.35">
      <c r="A379" s="11">
        <f>IF(plotting!$D$4&gt;0,plotting!$D$4,"na")</f>
        <v>5</v>
      </c>
      <c r="B379" s="11" t="str">
        <f>IF(plotting!$D$10&gt;0,plotting!$D$10,"na")</f>
        <v>idr4000_h24</v>
      </c>
      <c r="C379" s="11" t="str">
        <f>IF(plotting!$D$11&gt;0,plotting!$D$11,"na")</f>
        <v>t1</v>
      </c>
      <c r="D379" s="29">
        <v>31.500000000019</v>
      </c>
      <c r="E379" t="str">
        <f>IF(AND(D379&gt;plotting!$C$40+0.083333333333,D379&lt;=plotting!$D$42),"max","na")</f>
        <v>na</v>
      </c>
    </row>
    <row r="380" spans="1:5" x14ac:dyDescent="0.35">
      <c r="A380" s="11">
        <f>IF(plotting!$D$4&gt;0,plotting!$D$4,"na")</f>
        <v>5</v>
      </c>
      <c r="B380" s="11" t="str">
        <f>IF(plotting!$D$10&gt;0,plotting!$D$10,"na")</f>
        <v>idr4000_h24</v>
      </c>
      <c r="C380" s="11" t="str">
        <f>IF(plotting!$D$11&gt;0,plotting!$D$11,"na")</f>
        <v>t1</v>
      </c>
      <c r="D380" s="29">
        <v>31.5833333333524</v>
      </c>
      <c r="E380" t="str">
        <f>IF(AND(D380&gt;plotting!$C$40+0.083333333333,D380&lt;=plotting!$D$42),"max","na")</f>
        <v>na</v>
      </c>
    </row>
    <row r="381" spans="1:5" x14ac:dyDescent="0.35">
      <c r="A381" s="11">
        <f>IF(plotting!$D$4&gt;0,plotting!$D$4,"na")</f>
        <v>5</v>
      </c>
      <c r="B381" s="11" t="str">
        <f>IF(plotting!$D$10&gt;0,plotting!$D$10,"na")</f>
        <v>idr4000_h24</v>
      </c>
      <c r="C381" s="11" t="str">
        <f>IF(plotting!$D$11&gt;0,plotting!$D$11,"na")</f>
        <v>t1</v>
      </c>
      <c r="D381" s="29">
        <v>31.666666666685799</v>
      </c>
      <c r="E381" t="str">
        <f>IF(AND(D381&gt;plotting!$C$40+0.083333333333,D381&lt;=plotting!$D$42),"max","na")</f>
        <v>na</v>
      </c>
    </row>
    <row r="382" spans="1:5" x14ac:dyDescent="0.35">
      <c r="A382" s="11">
        <f>IF(plotting!$D$4&gt;0,plotting!$D$4,"na")</f>
        <v>5</v>
      </c>
      <c r="B382" s="11" t="str">
        <f>IF(plotting!$D$10&gt;0,plotting!$D$10,"na")</f>
        <v>idr4000_h24</v>
      </c>
      <c r="C382" s="11" t="str">
        <f>IF(plotting!$D$11&gt;0,plotting!$D$11,"na")</f>
        <v>t1</v>
      </c>
      <c r="D382" s="29">
        <v>31.750000000019199</v>
      </c>
      <c r="E382" t="str">
        <f>IF(AND(D382&gt;plotting!$C$40+0.083333333333,D382&lt;=plotting!$D$42),"max","na")</f>
        <v>na</v>
      </c>
    </row>
    <row r="383" spans="1:5" x14ac:dyDescent="0.35">
      <c r="A383" s="11">
        <f>IF(plotting!$D$4&gt;0,plotting!$D$4,"na")</f>
        <v>5</v>
      </c>
      <c r="B383" s="11" t="str">
        <f>IF(plotting!$D$10&gt;0,plotting!$D$10,"na")</f>
        <v>idr4000_h24</v>
      </c>
      <c r="C383" s="11" t="str">
        <f>IF(plotting!$D$11&gt;0,plotting!$D$11,"na")</f>
        <v>t1</v>
      </c>
      <c r="D383" s="29">
        <v>31.833333333352599</v>
      </c>
      <c r="E383" t="str">
        <f>IF(AND(D383&gt;plotting!$C$40+0.083333333333,D383&lt;=plotting!$D$42),"max","na")</f>
        <v>na</v>
      </c>
    </row>
    <row r="384" spans="1:5" x14ac:dyDescent="0.35">
      <c r="A384" s="11">
        <f>IF(plotting!$D$4&gt;0,plotting!$D$4,"na")</f>
        <v>5</v>
      </c>
      <c r="B384" s="11" t="str">
        <f>IF(plotting!$D$10&gt;0,plotting!$D$10,"na")</f>
        <v>idr4000_h24</v>
      </c>
      <c r="C384" s="11" t="str">
        <f>IF(plotting!$D$11&gt;0,plotting!$D$11,"na")</f>
        <v>t1</v>
      </c>
      <c r="D384" s="29">
        <v>31.916666666686002</v>
      </c>
      <c r="E384" t="str">
        <f>IF(AND(D384&gt;plotting!$C$40+0.083333333333,D384&lt;=plotting!$D$42),"max","na")</f>
        <v>na</v>
      </c>
    </row>
    <row r="385" spans="1:5" x14ac:dyDescent="0.35">
      <c r="A385" s="11">
        <f>IF(plotting!$D$4&gt;0,plotting!$D$4,"na")</f>
        <v>5</v>
      </c>
      <c r="B385" s="11" t="str">
        <f>IF(plotting!$D$10&gt;0,plotting!$D$10,"na")</f>
        <v>idr4000_h24</v>
      </c>
      <c r="C385" s="11" t="str">
        <f>IF(plotting!$D$11&gt;0,plotting!$D$11,"na")</f>
        <v>t1</v>
      </c>
      <c r="D385" s="29">
        <v>32.000000000019398</v>
      </c>
      <c r="E385" t="str">
        <f>IF(AND(D385&gt;plotting!$C$40+0.083333333333,D385&lt;=plotting!$D$42),"max","na")</f>
        <v>na</v>
      </c>
    </row>
    <row r="386" spans="1:5" x14ac:dyDescent="0.35">
      <c r="A386" s="11">
        <f>IF(plotting!$D$4&gt;0,plotting!$D$4,"na")</f>
        <v>5</v>
      </c>
      <c r="B386" s="11" t="str">
        <f>IF(plotting!$D$10&gt;0,plotting!$D$10,"na")</f>
        <v>idr4000_h24</v>
      </c>
      <c r="C386" s="11" t="str">
        <f>IF(plotting!$D$11&gt;0,plotting!$D$11,"na")</f>
        <v>t1</v>
      </c>
      <c r="D386" s="29">
        <v>32.083333333352797</v>
      </c>
      <c r="E386" t="str">
        <f>IF(AND(D386&gt;plotting!$C$40+0.083333333333,D386&lt;=plotting!$D$42),"max","na")</f>
        <v>na</v>
      </c>
    </row>
    <row r="387" spans="1:5" x14ac:dyDescent="0.35">
      <c r="A387" s="11">
        <f>IF(plotting!$D$4&gt;0,plotting!$D$4,"na")</f>
        <v>5</v>
      </c>
      <c r="B387" s="11" t="str">
        <f>IF(plotting!$D$10&gt;0,plotting!$D$10,"na")</f>
        <v>idr4000_h24</v>
      </c>
      <c r="C387" s="11" t="str">
        <f>IF(plotting!$D$11&gt;0,plotting!$D$11,"na")</f>
        <v>t1</v>
      </c>
      <c r="D387" s="29">
        <v>32.166666666686197</v>
      </c>
      <c r="E387" t="str">
        <f>IF(AND(D387&gt;plotting!$C$40+0.083333333333,D387&lt;=plotting!$D$42),"max","na")</f>
        <v>na</v>
      </c>
    </row>
    <row r="388" spans="1:5" x14ac:dyDescent="0.35">
      <c r="A388" s="11">
        <f>IF(plotting!$D$4&gt;0,plotting!$D$4,"na")</f>
        <v>5</v>
      </c>
      <c r="B388" s="11" t="str">
        <f>IF(plotting!$D$10&gt;0,plotting!$D$10,"na")</f>
        <v>idr4000_h24</v>
      </c>
      <c r="C388" s="11" t="str">
        <f>IF(plotting!$D$11&gt;0,plotting!$D$11,"na")</f>
        <v>t1</v>
      </c>
      <c r="D388" s="29">
        <v>32.250000000019597</v>
      </c>
      <c r="E388" t="str">
        <f>IF(AND(D388&gt;plotting!$C$40+0.083333333333,D388&lt;=plotting!$D$42),"max","na")</f>
        <v>na</v>
      </c>
    </row>
    <row r="389" spans="1:5" x14ac:dyDescent="0.35">
      <c r="A389" s="11">
        <f>IF(plotting!$D$4&gt;0,plotting!$D$4,"na")</f>
        <v>5</v>
      </c>
      <c r="B389" s="11" t="str">
        <f>IF(plotting!$D$10&gt;0,plotting!$D$10,"na")</f>
        <v>idr4000_h24</v>
      </c>
      <c r="C389" s="11" t="str">
        <f>IF(plotting!$D$11&gt;0,plotting!$D$11,"na")</f>
        <v>t1</v>
      </c>
      <c r="D389" s="29">
        <v>32.333333333353004</v>
      </c>
      <c r="E389" t="str">
        <f>IF(AND(D389&gt;plotting!$C$40+0.083333333333,D389&lt;=plotting!$D$42),"max","na")</f>
        <v>na</v>
      </c>
    </row>
    <row r="390" spans="1:5" x14ac:dyDescent="0.35">
      <c r="A390" s="11">
        <f>IF(plotting!$D$4&gt;0,plotting!$D$4,"na")</f>
        <v>5</v>
      </c>
      <c r="B390" s="11" t="str">
        <f>IF(plotting!$D$10&gt;0,plotting!$D$10,"na")</f>
        <v>idr4000_h24</v>
      </c>
      <c r="C390" s="11" t="str">
        <f>IF(plotting!$D$11&gt;0,plotting!$D$11,"na")</f>
        <v>t1</v>
      </c>
      <c r="D390" s="29">
        <v>32.416666666686403</v>
      </c>
      <c r="E390" t="str">
        <f>IF(AND(D390&gt;plotting!$C$40+0.083333333333,D390&lt;=plotting!$D$42),"max","na")</f>
        <v>na</v>
      </c>
    </row>
    <row r="391" spans="1:5" x14ac:dyDescent="0.35">
      <c r="A391" s="11">
        <f>IF(plotting!$D$4&gt;0,plotting!$D$4,"na")</f>
        <v>5</v>
      </c>
      <c r="B391" s="11" t="str">
        <f>IF(plotting!$D$10&gt;0,plotting!$D$10,"na")</f>
        <v>idr4000_h24</v>
      </c>
      <c r="C391" s="11" t="str">
        <f>IF(plotting!$D$11&gt;0,plotting!$D$11,"na")</f>
        <v>t1</v>
      </c>
      <c r="D391" s="29">
        <v>32.500000000019803</v>
      </c>
      <c r="E391" t="str">
        <f>IF(AND(D391&gt;plotting!$C$40+0.083333333333,D391&lt;=plotting!$D$42),"max","na")</f>
        <v>na</v>
      </c>
    </row>
    <row r="392" spans="1:5" x14ac:dyDescent="0.35">
      <c r="A392" s="11">
        <f>IF(plotting!$D$4&gt;0,plotting!$D$4,"na")</f>
        <v>5</v>
      </c>
      <c r="B392" s="11" t="str">
        <f>IF(plotting!$D$10&gt;0,plotting!$D$10,"na")</f>
        <v>idr4000_h24</v>
      </c>
      <c r="C392" s="11" t="str">
        <f>IF(plotting!$D$11&gt;0,plotting!$D$11,"na")</f>
        <v>t1</v>
      </c>
      <c r="D392" s="29">
        <v>32.583333333353202</v>
      </c>
      <c r="E392" t="str">
        <f>IF(AND(D392&gt;plotting!$C$40+0.083333333333,D392&lt;=plotting!$D$42),"max","na")</f>
        <v>na</v>
      </c>
    </row>
    <row r="393" spans="1:5" x14ac:dyDescent="0.35">
      <c r="A393" s="11">
        <f>IF(plotting!$D$4&gt;0,plotting!$D$4,"na")</f>
        <v>5</v>
      </c>
      <c r="B393" s="11" t="str">
        <f>IF(plotting!$D$10&gt;0,plotting!$D$10,"na")</f>
        <v>idr4000_h24</v>
      </c>
      <c r="C393" s="11" t="str">
        <f>IF(plotting!$D$11&gt;0,plotting!$D$11,"na")</f>
        <v>t1</v>
      </c>
      <c r="D393" s="29">
        <v>32.666666666686602</v>
      </c>
      <c r="E393" t="str">
        <f>IF(AND(D393&gt;plotting!$C$40+0.083333333333,D393&lt;=plotting!$D$42),"max","na")</f>
        <v>na</v>
      </c>
    </row>
    <row r="394" spans="1:5" x14ac:dyDescent="0.35">
      <c r="A394" s="11">
        <f>IF(plotting!$D$4&gt;0,plotting!$D$4,"na")</f>
        <v>5</v>
      </c>
      <c r="B394" s="11" t="str">
        <f>IF(plotting!$D$10&gt;0,plotting!$D$10,"na")</f>
        <v>idr4000_h24</v>
      </c>
      <c r="C394" s="11" t="str">
        <f>IF(plotting!$D$11&gt;0,plotting!$D$11,"na")</f>
        <v>t1</v>
      </c>
      <c r="D394" s="29">
        <v>32.750000000020002</v>
      </c>
      <c r="E394" t="str">
        <f>IF(AND(D394&gt;plotting!$C$40+0.083333333333,D394&lt;=plotting!$D$42),"max","na")</f>
        <v>na</v>
      </c>
    </row>
    <row r="395" spans="1:5" x14ac:dyDescent="0.35">
      <c r="A395" s="11">
        <f>IF(plotting!$D$4&gt;0,plotting!$D$4,"na")</f>
        <v>5</v>
      </c>
      <c r="B395" s="11" t="str">
        <f>IF(plotting!$D$10&gt;0,plotting!$D$10,"na")</f>
        <v>idr4000_h24</v>
      </c>
      <c r="C395" s="11" t="str">
        <f>IF(plotting!$D$11&gt;0,plotting!$D$11,"na")</f>
        <v>t1</v>
      </c>
      <c r="D395" s="29">
        <v>32.833333333353401</v>
      </c>
      <c r="E395" t="str">
        <f>IF(AND(D395&gt;plotting!$C$40+0.083333333333,D395&lt;=plotting!$D$42),"max","na")</f>
        <v>na</v>
      </c>
    </row>
    <row r="396" spans="1:5" x14ac:dyDescent="0.35">
      <c r="A396" s="11">
        <f>IF(plotting!$D$4&gt;0,plotting!$D$4,"na")</f>
        <v>5</v>
      </c>
      <c r="B396" s="11" t="str">
        <f>IF(plotting!$D$10&gt;0,plotting!$D$10,"na")</f>
        <v>idr4000_h24</v>
      </c>
      <c r="C396" s="11" t="str">
        <f>IF(plotting!$D$11&gt;0,plotting!$D$11,"na")</f>
        <v>t1</v>
      </c>
      <c r="D396" s="29">
        <v>32.916666666686801</v>
      </c>
      <c r="E396" t="str">
        <f>IF(AND(D396&gt;plotting!$C$40+0.083333333333,D396&lt;=plotting!$D$42),"max","na")</f>
        <v>na</v>
      </c>
    </row>
    <row r="397" spans="1:5" x14ac:dyDescent="0.35">
      <c r="A397" s="11">
        <f>IF(plotting!$D$4&gt;0,plotting!$D$4,"na")</f>
        <v>5</v>
      </c>
      <c r="B397" s="11" t="str">
        <f>IF(plotting!$D$10&gt;0,plotting!$D$10,"na")</f>
        <v>idr4000_h24</v>
      </c>
      <c r="C397" s="11" t="str">
        <f>IF(plotting!$D$11&gt;0,plotting!$D$11,"na")</f>
        <v>t1</v>
      </c>
      <c r="D397" s="29">
        <v>33.000000000020201</v>
      </c>
      <c r="E397" t="str">
        <f>IF(AND(D397&gt;plotting!$C$40+0.083333333333,D397&lt;=plotting!$D$42),"max","na")</f>
        <v>na</v>
      </c>
    </row>
    <row r="398" spans="1:5" x14ac:dyDescent="0.35">
      <c r="A398" s="11">
        <f>IF(plotting!$D$4&gt;0,plotting!$D$4,"na")</f>
        <v>5</v>
      </c>
      <c r="B398" s="11" t="str">
        <f>IF(plotting!$D$10&gt;0,plotting!$D$10,"na")</f>
        <v>idr4000_h24</v>
      </c>
      <c r="C398" s="11" t="str">
        <f>IF(plotting!$D$11&gt;0,plotting!$D$11,"na")</f>
        <v>t1</v>
      </c>
      <c r="D398" s="29">
        <v>33.0833333333536</v>
      </c>
      <c r="E398" t="str">
        <f>IF(AND(D398&gt;plotting!$C$40+0.083333333333,D398&lt;=plotting!$D$42),"max","na")</f>
        <v>na</v>
      </c>
    </row>
    <row r="399" spans="1:5" x14ac:dyDescent="0.35">
      <c r="A399" s="11">
        <f>IF(plotting!$D$4&gt;0,plotting!$D$4,"na")</f>
        <v>5</v>
      </c>
      <c r="B399" s="11" t="str">
        <f>IF(plotting!$D$10&gt;0,plotting!$D$10,"na")</f>
        <v>idr4000_h24</v>
      </c>
      <c r="C399" s="11" t="str">
        <f>IF(plotting!$D$11&gt;0,plotting!$D$11,"na")</f>
        <v>t1</v>
      </c>
      <c r="D399" s="29">
        <v>33.166666666687</v>
      </c>
      <c r="E399" t="str">
        <f>IF(AND(D399&gt;plotting!$C$40+0.083333333333,D399&lt;=plotting!$D$42),"max","na")</f>
        <v>na</v>
      </c>
    </row>
    <row r="400" spans="1:5" x14ac:dyDescent="0.35">
      <c r="A400" s="11">
        <f>IF(plotting!$D$4&gt;0,plotting!$D$4,"na")</f>
        <v>5</v>
      </c>
      <c r="B400" s="11" t="str">
        <f>IF(plotting!$D$10&gt;0,plotting!$D$10,"na")</f>
        <v>idr4000_h24</v>
      </c>
      <c r="C400" s="11" t="str">
        <f>IF(plotting!$D$11&gt;0,plotting!$D$11,"na")</f>
        <v>t1</v>
      </c>
      <c r="D400" s="29">
        <v>33.2500000000204</v>
      </c>
      <c r="E400" t="str">
        <f>IF(AND(D400&gt;plotting!$C$40+0.083333333333,D400&lt;=plotting!$D$42),"max","na")</f>
        <v>na</v>
      </c>
    </row>
    <row r="401" spans="1:5" x14ac:dyDescent="0.35">
      <c r="A401" s="11">
        <f>IF(plotting!$D$4&gt;0,plotting!$D$4,"na")</f>
        <v>5</v>
      </c>
      <c r="B401" s="11" t="str">
        <f>IF(plotting!$D$10&gt;0,plotting!$D$10,"na")</f>
        <v>idr4000_h24</v>
      </c>
      <c r="C401" s="11" t="str">
        <f>IF(plotting!$D$11&gt;0,plotting!$D$11,"na")</f>
        <v>t1</v>
      </c>
      <c r="D401" s="29">
        <v>33.333333333353799</v>
      </c>
      <c r="E401" t="str">
        <f>IF(AND(D401&gt;plotting!$C$40+0.083333333333,D401&lt;=plotting!$D$42),"max","na")</f>
        <v>na</v>
      </c>
    </row>
    <row r="402" spans="1:5" x14ac:dyDescent="0.35">
      <c r="A402" s="11">
        <f>IF(plotting!$D$4&gt;0,plotting!$D$4,"na")</f>
        <v>5</v>
      </c>
      <c r="B402" s="11" t="str">
        <f>IF(plotting!$D$10&gt;0,plotting!$D$10,"na")</f>
        <v>idr4000_h24</v>
      </c>
      <c r="C402" s="11" t="str">
        <f>IF(plotting!$D$11&gt;0,plotting!$D$11,"na")</f>
        <v>t1</v>
      </c>
      <c r="D402" s="29">
        <v>33.416666666687199</v>
      </c>
      <c r="E402" t="str">
        <f>IF(AND(D402&gt;plotting!$C$40+0.083333333333,D402&lt;=plotting!$D$42),"max","na")</f>
        <v>na</v>
      </c>
    </row>
    <row r="403" spans="1:5" x14ac:dyDescent="0.35">
      <c r="A403" s="11">
        <f>IF(plotting!$D$4&gt;0,plotting!$D$4,"na")</f>
        <v>5</v>
      </c>
      <c r="B403" s="11" t="str">
        <f>IF(plotting!$D$10&gt;0,plotting!$D$10,"na")</f>
        <v>idr4000_h24</v>
      </c>
      <c r="C403" s="11" t="str">
        <f>IF(plotting!$D$11&gt;0,plotting!$D$11,"na")</f>
        <v>t1</v>
      </c>
      <c r="D403" s="29">
        <v>33.500000000020599</v>
      </c>
      <c r="E403" t="str">
        <f>IF(AND(D403&gt;plotting!$C$40+0.083333333333,D403&lt;=plotting!$D$42),"max","na")</f>
        <v>na</v>
      </c>
    </row>
    <row r="404" spans="1:5" x14ac:dyDescent="0.35">
      <c r="A404" s="11">
        <f>IF(plotting!$D$4&gt;0,plotting!$D$4,"na")</f>
        <v>5</v>
      </c>
      <c r="B404" s="11" t="str">
        <f>IF(plotting!$D$10&gt;0,plotting!$D$10,"na")</f>
        <v>idr4000_h24</v>
      </c>
      <c r="C404" s="11" t="str">
        <f>IF(plotting!$D$11&gt;0,plotting!$D$11,"na")</f>
        <v>t1</v>
      </c>
      <c r="D404" s="29">
        <v>33.583333333353998</v>
      </c>
      <c r="E404" t="str">
        <f>IF(AND(D404&gt;plotting!$C$40+0.083333333333,D404&lt;=plotting!$D$42),"max","na")</f>
        <v>na</v>
      </c>
    </row>
    <row r="405" spans="1:5" x14ac:dyDescent="0.35">
      <c r="A405" s="11">
        <f>IF(plotting!$D$4&gt;0,plotting!$D$4,"na")</f>
        <v>5</v>
      </c>
      <c r="B405" s="11" t="str">
        <f>IF(plotting!$D$10&gt;0,plotting!$D$10,"na")</f>
        <v>idr4000_h24</v>
      </c>
      <c r="C405" s="11" t="str">
        <f>IF(plotting!$D$11&gt;0,plotting!$D$11,"na")</f>
        <v>t1</v>
      </c>
      <c r="D405" s="29">
        <v>33.666666666687398</v>
      </c>
      <c r="E405" t="str">
        <f>IF(AND(D405&gt;plotting!$C$40+0.083333333333,D405&lt;=plotting!$D$42),"max","na")</f>
        <v>na</v>
      </c>
    </row>
    <row r="406" spans="1:5" x14ac:dyDescent="0.35">
      <c r="A406" s="11">
        <f>IF(plotting!$D$4&gt;0,plotting!$D$4,"na")</f>
        <v>5</v>
      </c>
      <c r="B406" s="11" t="str">
        <f>IF(plotting!$D$10&gt;0,plotting!$D$10,"na")</f>
        <v>idr4000_h24</v>
      </c>
      <c r="C406" s="11" t="str">
        <f>IF(plotting!$D$11&gt;0,plotting!$D$11,"na")</f>
        <v>t1</v>
      </c>
      <c r="D406" s="29">
        <v>33.750000000020798</v>
      </c>
      <c r="E406" t="str">
        <f>IF(AND(D406&gt;plotting!$C$40+0.083333333333,D406&lt;=plotting!$D$42),"max","na")</f>
        <v>na</v>
      </c>
    </row>
    <row r="407" spans="1:5" x14ac:dyDescent="0.35">
      <c r="A407" s="11">
        <f>IF(plotting!$D$4&gt;0,plotting!$D$4,"na")</f>
        <v>5</v>
      </c>
      <c r="B407" s="11" t="str">
        <f>IF(plotting!$D$10&gt;0,plotting!$D$10,"na")</f>
        <v>idr4000_h24</v>
      </c>
      <c r="C407" s="11" t="str">
        <f>IF(plotting!$D$11&gt;0,plotting!$D$11,"na")</f>
        <v>t1</v>
      </c>
      <c r="D407" s="29">
        <v>33.833333333354197</v>
      </c>
      <c r="E407" t="str">
        <f>IF(AND(D407&gt;plotting!$C$40+0.083333333333,D407&lt;=plotting!$D$42),"max","na")</f>
        <v>na</v>
      </c>
    </row>
    <row r="408" spans="1:5" x14ac:dyDescent="0.35">
      <c r="A408" s="11">
        <f>IF(plotting!$D$4&gt;0,plotting!$D$4,"na")</f>
        <v>5</v>
      </c>
      <c r="B408" s="11" t="str">
        <f>IF(plotting!$D$10&gt;0,plotting!$D$10,"na")</f>
        <v>idr4000_h24</v>
      </c>
      <c r="C408" s="11" t="str">
        <f>IF(plotting!$D$11&gt;0,plotting!$D$11,"na")</f>
        <v>t1</v>
      </c>
      <c r="D408" s="29">
        <v>33.916666666687597</v>
      </c>
      <c r="E408" t="str">
        <f>IF(AND(D408&gt;plotting!$C$40+0.083333333333,D408&lt;=plotting!$D$42),"max","na")</f>
        <v>na</v>
      </c>
    </row>
    <row r="409" spans="1:5" x14ac:dyDescent="0.35">
      <c r="A409" s="11">
        <f>IF(plotting!$D$4&gt;0,plotting!$D$4,"na")</f>
        <v>5</v>
      </c>
      <c r="B409" s="11" t="str">
        <f>IF(plotting!$D$10&gt;0,plotting!$D$10,"na")</f>
        <v>idr4000_h24</v>
      </c>
      <c r="C409" s="11" t="str">
        <f>IF(plotting!$D$11&gt;0,plotting!$D$11,"na")</f>
        <v>t1</v>
      </c>
      <c r="D409" s="29">
        <v>34.000000000020997</v>
      </c>
      <c r="E409" t="str">
        <f>IF(AND(D409&gt;plotting!$C$40+0.083333333333,D409&lt;=plotting!$D$42),"max","na")</f>
        <v>na</v>
      </c>
    </row>
    <row r="410" spans="1:5" x14ac:dyDescent="0.35">
      <c r="A410" s="11">
        <f>IF(plotting!$D$4&gt;0,plotting!$D$4,"na")</f>
        <v>5</v>
      </c>
      <c r="B410" s="11" t="str">
        <f>IF(plotting!$D$10&gt;0,plotting!$D$10,"na")</f>
        <v>idr4000_h24</v>
      </c>
      <c r="C410" s="11" t="str">
        <f>IF(plotting!$D$11&gt;0,plotting!$D$11,"na")</f>
        <v>t1</v>
      </c>
      <c r="D410" s="29">
        <v>34.083333333354403</v>
      </c>
      <c r="E410" t="str">
        <f>IF(AND(D410&gt;plotting!$C$40+0.083333333333,D410&lt;=plotting!$D$42),"max","na")</f>
        <v>na</v>
      </c>
    </row>
    <row r="411" spans="1:5" x14ac:dyDescent="0.35">
      <c r="A411" s="11">
        <f>IF(plotting!$D$4&gt;0,plotting!$D$4,"na")</f>
        <v>5</v>
      </c>
      <c r="B411" s="11" t="str">
        <f>IF(plotting!$D$10&gt;0,plotting!$D$10,"na")</f>
        <v>idr4000_h24</v>
      </c>
      <c r="C411" s="11" t="str">
        <f>IF(plotting!$D$11&gt;0,plotting!$D$11,"na")</f>
        <v>t1</v>
      </c>
      <c r="D411" s="29">
        <v>34.166666666687803</v>
      </c>
      <c r="E411" t="str">
        <f>IF(AND(D411&gt;plotting!$C$40+0.083333333333,D411&lt;=plotting!$D$42),"max","na")</f>
        <v>na</v>
      </c>
    </row>
    <row r="412" spans="1:5" x14ac:dyDescent="0.35">
      <c r="A412" s="11">
        <f>IF(plotting!$D$4&gt;0,plotting!$D$4,"na")</f>
        <v>5</v>
      </c>
      <c r="B412" s="11" t="str">
        <f>IF(plotting!$D$10&gt;0,plotting!$D$10,"na")</f>
        <v>idr4000_h24</v>
      </c>
      <c r="C412" s="11" t="str">
        <f>IF(plotting!$D$11&gt;0,plotting!$D$11,"na")</f>
        <v>t1</v>
      </c>
      <c r="D412" s="29">
        <v>34.250000000021203</v>
      </c>
      <c r="E412" t="str">
        <f>IF(AND(D412&gt;plotting!$C$40+0.083333333333,D412&lt;=plotting!$D$42),"max","na")</f>
        <v>na</v>
      </c>
    </row>
    <row r="413" spans="1:5" x14ac:dyDescent="0.35">
      <c r="A413" s="11">
        <f>IF(plotting!$D$4&gt;0,plotting!$D$4,"na")</f>
        <v>5</v>
      </c>
      <c r="B413" s="11" t="str">
        <f>IF(plotting!$D$10&gt;0,plotting!$D$10,"na")</f>
        <v>idr4000_h24</v>
      </c>
      <c r="C413" s="11" t="str">
        <f>IF(plotting!$D$11&gt;0,plotting!$D$11,"na")</f>
        <v>t1</v>
      </c>
      <c r="D413" s="29">
        <v>34.333333333354602</v>
      </c>
      <c r="E413" t="str">
        <f>IF(AND(D413&gt;plotting!$C$40+0.083333333333,D413&lt;=plotting!$D$42),"max","na")</f>
        <v>na</v>
      </c>
    </row>
    <row r="414" spans="1:5" x14ac:dyDescent="0.35">
      <c r="A414" s="11">
        <f>IF(plotting!$D$4&gt;0,plotting!$D$4,"na")</f>
        <v>5</v>
      </c>
      <c r="B414" s="11" t="str">
        <f>IF(plotting!$D$10&gt;0,plotting!$D$10,"na")</f>
        <v>idr4000_h24</v>
      </c>
      <c r="C414" s="11" t="str">
        <f>IF(plotting!$D$11&gt;0,plotting!$D$11,"na")</f>
        <v>t1</v>
      </c>
      <c r="D414" s="29">
        <v>34.416666666688002</v>
      </c>
      <c r="E414" t="str">
        <f>IF(AND(D414&gt;plotting!$C$40+0.083333333333,D414&lt;=plotting!$D$42),"max","na")</f>
        <v>na</v>
      </c>
    </row>
    <row r="415" spans="1:5" x14ac:dyDescent="0.35">
      <c r="A415" s="11">
        <f>IF(plotting!$D$4&gt;0,plotting!$D$4,"na")</f>
        <v>5</v>
      </c>
      <c r="B415" s="11" t="str">
        <f>IF(plotting!$D$10&gt;0,plotting!$D$10,"na")</f>
        <v>idr4000_h24</v>
      </c>
      <c r="C415" s="11" t="str">
        <f>IF(plotting!$D$11&gt;0,plotting!$D$11,"na")</f>
        <v>t1</v>
      </c>
      <c r="D415" s="29">
        <v>34.500000000021402</v>
      </c>
      <c r="E415" t="str">
        <f>IF(AND(D415&gt;plotting!$C$40+0.083333333333,D415&lt;=plotting!$D$42),"max","na")</f>
        <v>na</v>
      </c>
    </row>
    <row r="416" spans="1:5" x14ac:dyDescent="0.35">
      <c r="A416" s="11">
        <f>IF(plotting!$D$4&gt;0,plotting!$D$4,"na")</f>
        <v>5</v>
      </c>
      <c r="B416" s="11" t="str">
        <f>IF(plotting!$D$10&gt;0,plotting!$D$10,"na")</f>
        <v>idr4000_h24</v>
      </c>
      <c r="C416" s="11" t="str">
        <f>IF(plotting!$D$11&gt;0,plotting!$D$11,"na")</f>
        <v>t1</v>
      </c>
      <c r="D416" s="29">
        <v>34.583333333354801</v>
      </c>
      <c r="E416" t="str">
        <f>IF(AND(D416&gt;plotting!$C$40+0.083333333333,D416&lt;=plotting!$D$42),"max","na")</f>
        <v>na</v>
      </c>
    </row>
    <row r="417" spans="1:5" x14ac:dyDescent="0.35">
      <c r="A417" s="11">
        <f>IF(plotting!$D$4&gt;0,plotting!$D$4,"na")</f>
        <v>5</v>
      </c>
      <c r="B417" s="11" t="str">
        <f>IF(plotting!$D$10&gt;0,plotting!$D$10,"na")</f>
        <v>idr4000_h24</v>
      </c>
      <c r="C417" s="11" t="str">
        <f>IF(plotting!$D$11&gt;0,plotting!$D$11,"na")</f>
        <v>t1</v>
      </c>
      <c r="D417" s="29">
        <v>34.666666666688201</v>
      </c>
      <c r="E417" t="str">
        <f>IF(AND(D417&gt;plotting!$C$40+0.083333333333,D417&lt;=plotting!$D$42),"max","na")</f>
        <v>na</v>
      </c>
    </row>
    <row r="418" spans="1:5" x14ac:dyDescent="0.35">
      <c r="A418" s="11">
        <f>IF(plotting!$D$4&gt;0,plotting!$D$4,"na")</f>
        <v>5</v>
      </c>
      <c r="B418" s="11" t="str">
        <f>IF(plotting!$D$10&gt;0,plotting!$D$10,"na")</f>
        <v>idr4000_h24</v>
      </c>
      <c r="C418" s="11" t="str">
        <f>IF(plotting!$D$11&gt;0,plotting!$D$11,"na")</f>
        <v>t1</v>
      </c>
      <c r="D418" s="29">
        <v>34.7500000000216</v>
      </c>
      <c r="E418" t="str">
        <f>IF(AND(D418&gt;plotting!$C$40+0.083333333333,D418&lt;=plotting!$D$42),"max","na")</f>
        <v>na</v>
      </c>
    </row>
    <row r="419" spans="1:5" x14ac:dyDescent="0.35">
      <c r="A419" s="11">
        <f>IF(plotting!$D$4&gt;0,plotting!$D$4,"na")</f>
        <v>5</v>
      </c>
      <c r="B419" s="11" t="str">
        <f>IF(plotting!$D$10&gt;0,plotting!$D$10,"na")</f>
        <v>idr4000_h24</v>
      </c>
      <c r="C419" s="11" t="str">
        <f>IF(plotting!$D$11&gt;0,plotting!$D$11,"na")</f>
        <v>t1</v>
      </c>
      <c r="D419" s="29">
        <v>34.833333333355</v>
      </c>
      <c r="E419" t="str">
        <f>IF(AND(D419&gt;plotting!$C$40+0.083333333333,D419&lt;=plotting!$D$42),"max","na")</f>
        <v>na</v>
      </c>
    </row>
    <row r="420" spans="1:5" x14ac:dyDescent="0.35">
      <c r="A420" s="11">
        <f>IF(plotting!$D$4&gt;0,plotting!$D$4,"na")</f>
        <v>5</v>
      </c>
      <c r="B420" s="11" t="str">
        <f>IF(plotting!$D$10&gt;0,plotting!$D$10,"na")</f>
        <v>idr4000_h24</v>
      </c>
      <c r="C420" s="11" t="str">
        <f>IF(plotting!$D$11&gt;0,plotting!$D$11,"na")</f>
        <v>t1</v>
      </c>
      <c r="D420" s="29">
        <v>34.9166666666884</v>
      </c>
      <c r="E420" t="str">
        <f>IF(AND(D420&gt;plotting!$C$40+0.083333333333,D420&lt;=plotting!$D$42),"max","na")</f>
        <v>na</v>
      </c>
    </row>
    <row r="421" spans="1:5" x14ac:dyDescent="0.35">
      <c r="A421" s="11">
        <f>IF(plotting!$D$4&gt;0,plotting!$D$4,"na")</f>
        <v>5</v>
      </c>
      <c r="B421" s="11" t="str">
        <f>IF(plotting!$D$10&gt;0,plotting!$D$10,"na")</f>
        <v>idr4000_h24</v>
      </c>
      <c r="C421" s="11" t="str">
        <f>IF(plotting!$D$11&gt;0,plotting!$D$11,"na")</f>
        <v>t1</v>
      </c>
      <c r="D421" s="29">
        <v>35.000000000021799</v>
      </c>
      <c r="E421" t="str">
        <f>IF(AND(D421&gt;plotting!$C$40+0.083333333333,D421&lt;=plotting!$D$42),"max","na")</f>
        <v>na</v>
      </c>
    </row>
    <row r="422" spans="1:5" x14ac:dyDescent="0.35">
      <c r="A422" s="11">
        <f>IF(plotting!$D$4&gt;0,plotting!$D$4,"na")</f>
        <v>5</v>
      </c>
      <c r="B422" s="11" t="str">
        <f>IF(plotting!$D$10&gt;0,plotting!$D$10,"na")</f>
        <v>idr4000_h24</v>
      </c>
      <c r="C422" s="11" t="str">
        <f>IF(plotting!$D$11&gt;0,plotting!$D$11,"na")</f>
        <v>t1</v>
      </c>
      <c r="D422" s="29">
        <v>35.083333333355199</v>
      </c>
      <c r="E422" t="str">
        <f>IF(AND(D422&gt;plotting!$C$40+0.083333333333,D422&lt;=plotting!$D$42),"max","na")</f>
        <v>na</v>
      </c>
    </row>
    <row r="423" spans="1:5" x14ac:dyDescent="0.35">
      <c r="A423" s="11">
        <f>IF(plotting!$D$4&gt;0,plotting!$D$4,"na")</f>
        <v>5</v>
      </c>
      <c r="B423" s="11" t="str">
        <f>IF(plotting!$D$10&gt;0,plotting!$D$10,"na")</f>
        <v>idr4000_h24</v>
      </c>
      <c r="C423" s="11" t="str">
        <f>IF(plotting!$D$11&gt;0,plotting!$D$11,"na")</f>
        <v>t1</v>
      </c>
      <c r="D423" s="29">
        <v>35.166666666688599</v>
      </c>
      <c r="E423" t="str">
        <f>IF(AND(D423&gt;plotting!$C$40+0.083333333333,D423&lt;=plotting!$D$42),"max","na")</f>
        <v>na</v>
      </c>
    </row>
    <row r="424" spans="1:5" x14ac:dyDescent="0.35">
      <c r="A424" s="11">
        <f>IF(plotting!$D$4&gt;0,plotting!$D$4,"na")</f>
        <v>5</v>
      </c>
      <c r="B424" s="11" t="str">
        <f>IF(plotting!$D$10&gt;0,plotting!$D$10,"na")</f>
        <v>idr4000_h24</v>
      </c>
      <c r="C424" s="11" t="str">
        <f>IF(plotting!$D$11&gt;0,plotting!$D$11,"na")</f>
        <v>t1</v>
      </c>
      <c r="D424" s="29">
        <v>35.250000000021998</v>
      </c>
      <c r="E424" t="str">
        <f>IF(AND(D424&gt;plotting!$C$40+0.083333333333,D424&lt;=plotting!$D$42),"max","na")</f>
        <v>na</v>
      </c>
    </row>
    <row r="425" spans="1:5" x14ac:dyDescent="0.35">
      <c r="A425" s="11">
        <f>IF(plotting!$D$4&gt;0,plotting!$D$4,"na")</f>
        <v>5</v>
      </c>
      <c r="B425" s="11" t="str">
        <f>IF(plotting!$D$10&gt;0,plotting!$D$10,"na")</f>
        <v>idr4000_h24</v>
      </c>
      <c r="C425" s="11" t="str">
        <f>IF(plotting!$D$11&gt;0,plotting!$D$11,"na")</f>
        <v>t1</v>
      </c>
      <c r="D425" s="29">
        <v>35.333333333355398</v>
      </c>
      <c r="E425" t="str">
        <f>IF(AND(D425&gt;plotting!$C$40+0.083333333333,D425&lt;=plotting!$D$42),"max","na")</f>
        <v>na</v>
      </c>
    </row>
    <row r="426" spans="1:5" x14ac:dyDescent="0.35">
      <c r="A426" s="11">
        <f>IF(plotting!$D$4&gt;0,plotting!$D$4,"na")</f>
        <v>5</v>
      </c>
      <c r="B426" s="11" t="str">
        <f>IF(plotting!$D$10&gt;0,plotting!$D$10,"na")</f>
        <v>idr4000_h24</v>
      </c>
      <c r="C426" s="11" t="str">
        <f>IF(plotting!$D$11&gt;0,plotting!$D$11,"na")</f>
        <v>t1</v>
      </c>
      <c r="D426" s="29">
        <v>35.416666666688798</v>
      </c>
      <c r="E426" t="str">
        <f>IF(AND(D426&gt;plotting!$C$40+0.083333333333,D426&lt;=plotting!$D$42),"max","na")</f>
        <v>na</v>
      </c>
    </row>
    <row r="427" spans="1:5" x14ac:dyDescent="0.35">
      <c r="A427" s="11">
        <f>IF(plotting!$D$4&gt;0,plotting!$D$4,"na")</f>
        <v>5</v>
      </c>
      <c r="B427" s="11" t="str">
        <f>IF(plotting!$D$10&gt;0,plotting!$D$10,"na")</f>
        <v>idr4000_h24</v>
      </c>
      <c r="C427" s="11" t="str">
        <f>IF(plotting!$D$11&gt;0,plotting!$D$11,"na")</f>
        <v>t1</v>
      </c>
      <c r="D427" s="29">
        <v>35.500000000022197</v>
      </c>
      <c r="E427" t="str">
        <f>IF(AND(D427&gt;plotting!$C$40+0.083333333333,D427&lt;=plotting!$D$42),"max","na")</f>
        <v>na</v>
      </c>
    </row>
    <row r="428" spans="1:5" x14ac:dyDescent="0.35">
      <c r="A428" s="11">
        <f>IF(plotting!$D$4&gt;0,plotting!$D$4,"na")</f>
        <v>5</v>
      </c>
      <c r="B428" s="11" t="str">
        <f>IF(plotting!$D$10&gt;0,plotting!$D$10,"na")</f>
        <v>idr4000_h24</v>
      </c>
      <c r="C428" s="11" t="str">
        <f>IF(plotting!$D$11&gt;0,plotting!$D$11,"na")</f>
        <v>t1</v>
      </c>
      <c r="D428" s="29">
        <v>35.583333333355597</v>
      </c>
      <c r="E428" t="str">
        <f>IF(AND(D428&gt;plotting!$C$40+0.083333333333,D428&lt;=plotting!$D$42),"max","na")</f>
        <v>na</v>
      </c>
    </row>
    <row r="429" spans="1:5" x14ac:dyDescent="0.35">
      <c r="A429" s="11">
        <f>IF(plotting!$D$4&gt;0,plotting!$D$4,"na")</f>
        <v>5</v>
      </c>
      <c r="B429" s="11" t="str">
        <f>IF(plotting!$D$10&gt;0,plotting!$D$10,"na")</f>
        <v>idr4000_h24</v>
      </c>
      <c r="C429" s="11" t="str">
        <f>IF(plotting!$D$11&gt;0,plotting!$D$11,"na")</f>
        <v>t1</v>
      </c>
      <c r="D429" s="29">
        <v>35.666666666688997</v>
      </c>
      <c r="E429" t="str">
        <f>IF(AND(D429&gt;plotting!$C$40+0.083333333333,D429&lt;=plotting!$D$42),"max","na")</f>
        <v>na</v>
      </c>
    </row>
    <row r="430" spans="1:5" x14ac:dyDescent="0.35">
      <c r="A430" s="11">
        <f>IF(plotting!$D$4&gt;0,plotting!$D$4,"na")</f>
        <v>5</v>
      </c>
      <c r="B430" s="11" t="str">
        <f>IF(plotting!$D$10&gt;0,plotting!$D$10,"na")</f>
        <v>idr4000_h24</v>
      </c>
      <c r="C430" s="11" t="str">
        <f>IF(plotting!$D$11&gt;0,plotting!$D$11,"na")</f>
        <v>t1</v>
      </c>
      <c r="D430" s="29">
        <v>35.750000000022403</v>
      </c>
      <c r="E430" t="str">
        <f>IF(AND(D430&gt;plotting!$C$40+0.083333333333,D430&lt;=plotting!$D$42),"max","na")</f>
        <v>na</v>
      </c>
    </row>
    <row r="431" spans="1:5" x14ac:dyDescent="0.35">
      <c r="A431" s="11">
        <f>IF(plotting!$D$4&gt;0,plotting!$D$4,"na")</f>
        <v>5</v>
      </c>
      <c r="B431" s="11" t="str">
        <f>IF(plotting!$D$10&gt;0,plotting!$D$10,"na")</f>
        <v>idr4000_h24</v>
      </c>
      <c r="C431" s="11" t="str">
        <f>IF(plotting!$D$11&gt;0,plotting!$D$11,"na")</f>
        <v>t1</v>
      </c>
      <c r="D431" s="29">
        <v>35.833333333355803</v>
      </c>
      <c r="E431" t="str">
        <f>IF(AND(D431&gt;plotting!$C$40+0.083333333333,D431&lt;=plotting!$D$42),"max","na")</f>
        <v>na</v>
      </c>
    </row>
    <row r="432" spans="1:5" x14ac:dyDescent="0.35">
      <c r="A432" s="11">
        <f>IF(plotting!$D$4&gt;0,plotting!$D$4,"na")</f>
        <v>5</v>
      </c>
      <c r="B432" s="11" t="str">
        <f>IF(plotting!$D$10&gt;0,plotting!$D$10,"na")</f>
        <v>idr4000_h24</v>
      </c>
      <c r="C432" s="11" t="str">
        <f>IF(plotting!$D$11&gt;0,plotting!$D$11,"na")</f>
        <v>t1</v>
      </c>
      <c r="D432" s="29">
        <v>35.916666666689203</v>
      </c>
      <c r="E432" t="str">
        <f>IF(AND(D432&gt;plotting!$C$40+0.083333333333,D432&lt;=plotting!$D$42),"max","na")</f>
        <v>na</v>
      </c>
    </row>
    <row r="433" spans="1:5" x14ac:dyDescent="0.35">
      <c r="A433" s="11">
        <f>IF(plotting!$D$4&gt;0,plotting!$D$4,"na")</f>
        <v>5</v>
      </c>
      <c r="B433" s="11" t="str">
        <f>IF(plotting!$D$10&gt;0,plotting!$D$10,"na")</f>
        <v>idr4000_h24</v>
      </c>
      <c r="C433" s="11" t="str">
        <f>IF(plotting!$D$11&gt;0,plotting!$D$11,"na")</f>
        <v>t1</v>
      </c>
      <c r="D433" s="29">
        <v>36.000000000022602</v>
      </c>
      <c r="E433" t="str">
        <f>IF(AND(D433&gt;plotting!$C$40+0.083333333333,D433&lt;=plotting!$D$42),"max","na")</f>
        <v>na</v>
      </c>
    </row>
    <row r="434" spans="1:5" x14ac:dyDescent="0.35">
      <c r="A434" s="11">
        <f>IF(plotting!$D$4&gt;0,plotting!$D$4,"na")</f>
        <v>5</v>
      </c>
      <c r="B434" s="11" t="str">
        <f>IF(plotting!$D$10&gt;0,plotting!$D$10,"na")</f>
        <v>idr4000_h24</v>
      </c>
      <c r="C434" s="11" t="str">
        <f>IF(plotting!$D$11&gt;0,plotting!$D$11,"na")</f>
        <v>t1</v>
      </c>
      <c r="D434" s="29">
        <v>36.083333333356002</v>
      </c>
      <c r="E434" t="str">
        <f>IF(AND(D434&gt;plotting!$C$40+0.083333333333,D434&lt;=plotting!$D$42),"max","na")</f>
        <v>na</v>
      </c>
    </row>
    <row r="435" spans="1:5" x14ac:dyDescent="0.35">
      <c r="A435" s="11">
        <f>IF(plotting!$D$4&gt;0,plotting!$D$4,"na")</f>
        <v>5</v>
      </c>
      <c r="B435" s="11" t="str">
        <f>IF(plotting!$D$10&gt;0,plotting!$D$10,"na")</f>
        <v>idr4000_h24</v>
      </c>
      <c r="C435" s="11" t="str">
        <f>IF(plotting!$D$11&gt;0,plotting!$D$11,"na")</f>
        <v>t1</v>
      </c>
      <c r="D435" s="29">
        <v>36.166666666689402</v>
      </c>
      <c r="E435" t="str">
        <f>IF(AND(D435&gt;plotting!$C$40+0.083333333333,D435&lt;=plotting!$D$42),"max","na")</f>
        <v>na</v>
      </c>
    </row>
    <row r="436" spans="1:5" x14ac:dyDescent="0.35">
      <c r="A436" s="11">
        <f>IF(plotting!$D$4&gt;0,plotting!$D$4,"na")</f>
        <v>5</v>
      </c>
      <c r="B436" s="11" t="str">
        <f>IF(plotting!$D$10&gt;0,plotting!$D$10,"na")</f>
        <v>idr4000_h24</v>
      </c>
      <c r="C436" s="11" t="str">
        <f>IF(plotting!$D$11&gt;0,plotting!$D$11,"na")</f>
        <v>t1</v>
      </c>
      <c r="D436" s="29">
        <v>36.250000000022801</v>
      </c>
      <c r="E436" t="str">
        <f>IF(AND(D436&gt;plotting!$C$40+0.083333333333,D436&lt;=plotting!$D$42),"max","na")</f>
        <v>na</v>
      </c>
    </row>
    <row r="437" spans="1:5" x14ac:dyDescent="0.35">
      <c r="A437" s="11">
        <f>IF(plotting!$D$4&gt;0,plotting!$D$4,"na")</f>
        <v>5</v>
      </c>
      <c r="B437" s="11" t="str">
        <f>IF(plotting!$D$10&gt;0,plotting!$D$10,"na")</f>
        <v>idr4000_h24</v>
      </c>
      <c r="C437" s="11" t="str">
        <f>IF(plotting!$D$11&gt;0,plotting!$D$11,"na")</f>
        <v>t1</v>
      </c>
      <c r="D437" s="29">
        <v>36.333333333356201</v>
      </c>
      <c r="E437" t="str">
        <f>IF(AND(D437&gt;plotting!$C$40+0.083333333333,D437&lt;=plotting!$D$42),"max","na")</f>
        <v>na</v>
      </c>
    </row>
    <row r="438" spans="1:5" x14ac:dyDescent="0.35">
      <c r="A438" s="11">
        <f>IF(plotting!$D$4&gt;0,plotting!$D$4,"na")</f>
        <v>5</v>
      </c>
      <c r="B438" s="11" t="str">
        <f>IF(plotting!$D$10&gt;0,plotting!$D$10,"na")</f>
        <v>idr4000_h24</v>
      </c>
      <c r="C438" s="11" t="str">
        <f>IF(plotting!$D$11&gt;0,plotting!$D$11,"na")</f>
        <v>t1</v>
      </c>
      <c r="D438" s="29">
        <v>36.416666666689601</v>
      </c>
      <c r="E438" t="str">
        <f>IF(AND(D438&gt;plotting!$C$40+0.083333333333,D438&lt;=plotting!$D$42),"max","na")</f>
        <v>na</v>
      </c>
    </row>
    <row r="439" spans="1:5" x14ac:dyDescent="0.35">
      <c r="A439" s="11">
        <f>IF(plotting!$D$4&gt;0,plotting!$D$4,"na")</f>
        <v>5</v>
      </c>
      <c r="B439" s="11" t="str">
        <f>IF(plotting!$D$10&gt;0,plotting!$D$10,"na")</f>
        <v>idr4000_h24</v>
      </c>
      <c r="C439" s="11" t="str">
        <f>IF(plotting!$D$11&gt;0,plotting!$D$11,"na")</f>
        <v>t1</v>
      </c>
      <c r="D439" s="29">
        <v>36.500000000023</v>
      </c>
      <c r="E439" t="str">
        <f>IF(AND(D439&gt;plotting!$C$40+0.083333333333,D439&lt;=plotting!$D$42),"max","na")</f>
        <v>na</v>
      </c>
    </row>
    <row r="440" spans="1:5" x14ac:dyDescent="0.35">
      <c r="A440" s="11">
        <f>IF(plotting!$D$4&gt;0,plotting!$D$4,"na")</f>
        <v>5</v>
      </c>
      <c r="B440" s="11" t="str">
        <f>IF(plotting!$D$10&gt;0,plotting!$D$10,"na")</f>
        <v>idr4000_h24</v>
      </c>
      <c r="C440" s="11" t="str">
        <f>IF(plotting!$D$11&gt;0,plotting!$D$11,"na")</f>
        <v>t1</v>
      </c>
      <c r="D440" s="29">
        <v>36.5833333333564</v>
      </c>
      <c r="E440" t="str">
        <f>IF(AND(D440&gt;plotting!$C$40+0.083333333333,D440&lt;=plotting!$D$42),"max","na")</f>
        <v>na</v>
      </c>
    </row>
    <row r="441" spans="1:5" x14ac:dyDescent="0.35">
      <c r="A441" s="11">
        <f>IF(plotting!$D$4&gt;0,plotting!$D$4,"na")</f>
        <v>5</v>
      </c>
      <c r="B441" s="11" t="str">
        <f>IF(plotting!$D$10&gt;0,plotting!$D$10,"na")</f>
        <v>idr4000_h24</v>
      </c>
      <c r="C441" s="11" t="str">
        <f>IF(plotting!$D$11&gt;0,plotting!$D$11,"na")</f>
        <v>t1</v>
      </c>
      <c r="D441" s="29">
        <v>36.6666666666898</v>
      </c>
      <c r="E441" t="str">
        <f>IF(AND(D441&gt;plotting!$C$40+0.083333333333,D441&lt;=plotting!$D$42),"max","na")</f>
        <v>na</v>
      </c>
    </row>
    <row r="442" spans="1:5" x14ac:dyDescent="0.35">
      <c r="A442" s="11">
        <f>IF(plotting!$D$4&gt;0,plotting!$D$4,"na")</f>
        <v>5</v>
      </c>
      <c r="B442" s="11" t="str">
        <f>IF(plotting!$D$10&gt;0,plotting!$D$10,"na")</f>
        <v>idr4000_h24</v>
      </c>
      <c r="C442" s="11" t="str">
        <f>IF(plotting!$D$11&gt;0,plotting!$D$11,"na")</f>
        <v>t1</v>
      </c>
      <c r="D442" s="29">
        <v>36.750000000023199</v>
      </c>
      <c r="E442" t="str">
        <f>IF(AND(D442&gt;plotting!$C$40+0.083333333333,D442&lt;=plotting!$D$42),"max","na")</f>
        <v>na</v>
      </c>
    </row>
    <row r="443" spans="1:5" x14ac:dyDescent="0.35">
      <c r="A443" s="11">
        <f>IF(plotting!$D$4&gt;0,plotting!$D$4,"na")</f>
        <v>5</v>
      </c>
      <c r="B443" s="11" t="str">
        <f>IF(plotting!$D$10&gt;0,plotting!$D$10,"na")</f>
        <v>idr4000_h24</v>
      </c>
      <c r="C443" s="11" t="str">
        <f>IF(plotting!$D$11&gt;0,plotting!$D$11,"na")</f>
        <v>t1</v>
      </c>
      <c r="D443" s="29">
        <v>36.833333333356599</v>
      </c>
      <c r="E443" t="str">
        <f>IF(AND(D443&gt;plotting!$C$40+0.083333333333,D443&lt;=plotting!$D$42),"max","na")</f>
        <v>na</v>
      </c>
    </row>
    <row r="444" spans="1:5" x14ac:dyDescent="0.35">
      <c r="A444" s="11">
        <f>IF(plotting!$D$4&gt;0,plotting!$D$4,"na")</f>
        <v>5</v>
      </c>
      <c r="B444" s="11" t="str">
        <f>IF(plotting!$D$10&gt;0,plotting!$D$10,"na")</f>
        <v>idr4000_h24</v>
      </c>
      <c r="C444" s="11" t="str">
        <f>IF(plotting!$D$11&gt;0,plotting!$D$11,"na")</f>
        <v>t1</v>
      </c>
      <c r="D444" s="29">
        <v>36.916666666689999</v>
      </c>
      <c r="E444" t="str">
        <f>IF(AND(D444&gt;plotting!$C$40+0.083333333333,D444&lt;=plotting!$D$42),"max","na")</f>
        <v>na</v>
      </c>
    </row>
    <row r="445" spans="1:5" x14ac:dyDescent="0.35">
      <c r="A445" s="11">
        <f>IF(plotting!$D$4&gt;0,plotting!$D$4,"na")</f>
        <v>5</v>
      </c>
      <c r="B445" s="11" t="str">
        <f>IF(plotting!$D$10&gt;0,plotting!$D$10,"na")</f>
        <v>idr4000_h24</v>
      </c>
      <c r="C445" s="11" t="str">
        <f>IF(plotting!$D$11&gt;0,plotting!$D$11,"na")</f>
        <v>t1</v>
      </c>
      <c r="D445" s="29">
        <v>37.000000000023398</v>
      </c>
      <c r="E445" t="str">
        <f>IF(AND(D445&gt;plotting!$C$40+0.083333333333,D445&lt;=plotting!$D$42),"max","na")</f>
        <v>na</v>
      </c>
    </row>
    <row r="446" spans="1:5" x14ac:dyDescent="0.35">
      <c r="A446" s="11">
        <f>IF(plotting!$D$4&gt;0,plotting!$D$4,"na")</f>
        <v>5</v>
      </c>
      <c r="B446" s="11" t="str">
        <f>IF(plotting!$D$10&gt;0,plotting!$D$10,"na")</f>
        <v>idr4000_h24</v>
      </c>
      <c r="C446" s="11" t="str">
        <f>IF(plotting!$D$11&gt;0,plotting!$D$11,"na")</f>
        <v>t1</v>
      </c>
      <c r="D446" s="29">
        <v>37.083333333356798</v>
      </c>
      <c r="E446" t="str">
        <f>IF(AND(D446&gt;plotting!$C$40+0.083333333333,D446&lt;=plotting!$D$42),"max","na")</f>
        <v>na</v>
      </c>
    </row>
    <row r="447" spans="1:5" x14ac:dyDescent="0.35">
      <c r="A447" s="11">
        <f>IF(plotting!$D$4&gt;0,plotting!$D$4,"na")</f>
        <v>5</v>
      </c>
      <c r="B447" s="11" t="str">
        <f>IF(plotting!$D$10&gt;0,plotting!$D$10,"na")</f>
        <v>idr4000_h24</v>
      </c>
      <c r="C447" s="11" t="str">
        <f>IF(plotting!$D$11&gt;0,plotting!$D$11,"na")</f>
        <v>t1</v>
      </c>
      <c r="D447" s="29">
        <v>37.166666666690197</v>
      </c>
      <c r="E447" t="str">
        <f>IF(AND(D447&gt;plotting!$C$40+0.083333333333,D447&lt;=plotting!$D$42),"max","na")</f>
        <v>na</v>
      </c>
    </row>
    <row r="448" spans="1:5" x14ac:dyDescent="0.35">
      <c r="A448" s="11">
        <f>IF(plotting!$D$4&gt;0,plotting!$D$4,"na")</f>
        <v>5</v>
      </c>
      <c r="B448" s="11" t="str">
        <f>IF(plotting!$D$10&gt;0,plotting!$D$10,"na")</f>
        <v>idr4000_h24</v>
      </c>
      <c r="C448" s="11" t="str">
        <f>IF(plotting!$D$11&gt;0,plotting!$D$11,"na")</f>
        <v>t1</v>
      </c>
      <c r="D448" s="29">
        <v>37.250000000023597</v>
      </c>
      <c r="E448" t="str">
        <f>IF(AND(D448&gt;plotting!$C$40+0.083333333333,D448&lt;=plotting!$D$42),"max","na")</f>
        <v>na</v>
      </c>
    </row>
    <row r="449" spans="1:5" x14ac:dyDescent="0.35">
      <c r="A449" s="11">
        <f>IF(plotting!$D$4&gt;0,plotting!$D$4,"na")</f>
        <v>5</v>
      </c>
      <c r="B449" s="11" t="str">
        <f>IF(plotting!$D$10&gt;0,plotting!$D$10,"na")</f>
        <v>idr4000_h24</v>
      </c>
      <c r="C449" s="11" t="str">
        <f>IF(plotting!$D$11&gt;0,plotting!$D$11,"na")</f>
        <v>t1</v>
      </c>
      <c r="D449" s="29">
        <v>37.333333333356997</v>
      </c>
      <c r="E449" t="str">
        <f>IF(AND(D449&gt;plotting!$C$40+0.083333333333,D449&lt;=plotting!$D$42),"max","na")</f>
        <v>na</v>
      </c>
    </row>
    <row r="450" spans="1:5" x14ac:dyDescent="0.35">
      <c r="A450" s="11">
        <f>IF(plotting!$D$4&gt;0,plotting!$D$4,"na")</f>
        <v>5</v>
      </c>
      <c r="B450" s="11" t="str">
        <f>IF(plotting!$D$10&gt;0,plotting!$D$10,"na")</f>
        <v>idr4000_h24</v>
      </c>
      <c r="C450" s="11" t="str">
        <f>IF(plotting!$D$11&gt;0,plotting!$D$11,"na")</f>
        <v>t1</v>
      </c>
      <c r="D450" s="29">
        <v>37.416666666690404</v>
      </c>
      <c r="E450" t="str">
        <f>IF(AND(D450&gt;plotting!$C$40+0.083333333333,D450&lt;=plotting!$D$42),"max","na")</f>
        <v>na</v>
      </c>
    </row>
    <row r="451" spans="1:5" x14ac:dyDescent="0.35">
      <c r="A451" s="11">
        <f>IF(plotting!$D$4&gt;0,plotting!$D$4,"na")</f>
        <v>5</v>
      </c>
      <c r="B451" s="11" t="str">
        <f>IF(plotting!$D$10&gt;0,plotting!$D$10,"na")</f>
        <v>idr4000_h24</v>
      </c>
      <c r="C451" s="11" t="str">
        <f>IF(plotting!$D$11&gt;0,plotting!$D$11,"na")</f>
        <v>t1</v>
      </c>
      <c r="D451" s="29">
        <v>37.500000000023803</v>
      </c>
      <c r="E451" t="str">
        <f>IF(AND(D451&gt;plotting!$C$40+0.083333333333,D451&lt;=plotting!$D$42),"max","na")</f>
        <v>na</v>
      </c>
    </row>
    <row r="452" spans="1:5" x14ac:dyDescent="0.35">
      <c r="A452" s="11">
        <f>IF(plotting!$D$4&gt;0,plotting!$D$4,"na")</f>
        <v>5</v>
      </c>
      <c r="B452" s="11" t="str">
        <f>IF(plotting!$D$10&gt;0,plotting!$D$10,"na")</f>
        <v>idr4000_h24</v>
      </c>
      <c r="C452" s="11" t="str">
        <f>IF(plotting!$D$11&gt;0,plotting!$D$11,"na")</f>
        <v>t1</v>
      </c>
      <c r="D452" s="29">
        <v>37.583333333357203</v>
      </c>
      <c r="E452" t="str">
        <f>IF(AND(D452&gt;plotting!$C$40+0.083333333333,D452&lt;=plotting!$D$42),"max","na")</f>
        <v>na</v>
      </c>
    </row>
    <row r="453" spans="1:5" x14ac:dyDescent="0.35">
      <c r="A453" s="11">
        <f>IF(plotting!$D$4&gt;0,plotting!$D$4,"na")</f>
        <v>5</v>
      </c>
      <c r="B453" s="11" t="str">
        <f>IF(plotting!$D$10&gt;0,plotting!$D$10,"na")</f>
        <v>idr4000_h24</v>
      </c>
      <c r="C453" s="11" t="str">
        <f>IF(plotting!$D$11&gt;0,plotting!$D$11,"na")</f>
        <v>t1</v>
      </c>
      <c r="D453" s="29">
        <v>37.666666666690602</v>
      </c>
      <c r="E453" t="str">
        <f>IF(AND(D453&gt;plotting!$C$40+0.083333333333,D453&lt;=plotting!$D$42),"max","na")</f>
        <v>na</v>
      </c>
    </row>
    <row r="454" spans="1:5" x14ac:dyDescent="0.35">
      <c r="A454" s="11">
        <f>IF(plotting!$D$4&gt;0,plotting!$D$4,"na")</f>
        <v>5</v>
      </c>
      <c r="B454" s="11" t="str">
        <f>IF(plotting!$D$10&gt;0,plotting!$D$10,"na")</f>
        <v>idr4000_h24</v>
      </c>
      <c r="C454" s="11" t="str">
        <f>IF(plotting!$D$11&gt;0,plotting!$D$11,"na")</f>
        <v>t1</v>
      </c>
      <c r="D454" s="29">
        <v>37.750000000024002</v>
      </c>
      <c r="E454" t="str">
        <f>IF(AND(D454&gt;plotting!$C$40+0.083333333333,D454&lt;=plotting!$D$42),"max","na")</f>
        <v>na</v>
      </c>
    </row>
    <row r="455" spans="1:5" x14ac:dyDescent="0.35">
      <c r="A455" s="11">
        <f>IF(plotting!$D$4&gt;0,plotting!$D$4,"na")</f>
        <v>5</v>
      </c>
      <c r="B455" s="11" t="str">
        <f>IF(plotting!$D$10&gt;0,plotting!$D$10,"na")</f>
        <v>idr4000_h24</v>
      </c>
      <c r="C455" s="11" t="str">
        <f>IF(plotting!$D$11&gt;0,plotting!$D$11,"na")</f>
        <v>t1</v>
      </c>
      <c r="D455" s="29">
        <v>37.833333333357402</v>
      </c>
      <c r="E455" t="str">
        <f>IF(AND(D455&gt;plotting!$C$40+0.083333333333,D455&lt;=plotting!$D$42),"max","na")</f>
        <v>na</v>
      </c>
    </row>
    <row r="456" spans="1:5" x14ac:dyDescent="0.35">
      <c r="A456" s="11">
        <f>IF(plotting!$D$4&gt;0,plotting!$D$4,"na")</f>
        <v>5</v>
      </c>
      <c r="B456" s="11" t="str">
        <f>IF(plotting!$D$10&gt;0,plotting!$D$10,"na")</f>
        <v>idr4000_h24</v>
      </c>
      <c r="C456" s="11" t="str">
        <f>IF(plotting!$D$11&gt;0,plotting!$D$11,"na")</f>
        <v>t1</v>
      </c>
      <c r="D456" s="29">
        <v>37.916666666690801</v>
      </c>
      <c r="E456" t="str">
        <f>IF(AND(D456&gt;plotting!$C$40+0.083333333333,D456&lt;=plotting!$D$42),"max","na")</f>
        <v>na</v>
      </c>
    </row>
    <row r="457" spans="1:5" x14ac:dyDescent="0.35">
      <c r="A457" s="11">
        <f>IF(plotting!$D$4&gt;0,plotting!$D$4,"na")</f>
        <v>5</v>
      </c>
      <c r="B457" s="11" t="str">
        <f>IF(plotting!$D$10&gt;0,plotting!$D$10,"na")</f>
        <v>idr4000_h24</v>
      </c>
      <c r="C457" s="11" t="str">
        <f>IF(plotting!$D$11&gt;0,plotting!$D$11,"na")</f>
        <v>t1</v>
      </c>
      <c r="D457" s="29">
        <v>38.000000000024201</v>
      </c>
      <c r="E457" t="str">
        <f>IF(AND(D457&gt;plotting!$C$40+0.083333333333,D457&lt;=plotting!$D$42),"max","na")</f>
        <v>na</v>
      </c>
    </row>
    <row r="458" spans="1:5" x14ac:dyDescent="0.35">
      <c r="A458" s="11">
        <f>IF(plotting!$D$4&gt;0,plotting!$D$4,"na")</f>
        <v>5</v>
      </c>
      <c r="B458" s="11" t="str">
        <f>IF(plotting!$D$10&gt;0,plotting!$D$10,"na")</f>
        <v>idr4000_h24</v>
      </c>
      <c r="C458" s="11" t="str">
        <f>IF(plotting!$D$11&gt;0,plotting!$D$11,"na")</f>
        <v>t1</v>
      </c>
      <c r="D458" s="29">
        <v>38.083333333357601</v>
      </c>
      <c r="E458" t="str">
        <f>IF(AND(D458&gt;plotting!$C$40+0.083333333333,D458&lt;=plotting!$D$42),"max","na")</f>
        <v>na</v>
      </c>
    </row>
    <row r="459" spans="1:5" x14ac:dyDescent="0.35">
      <c r="A459" s="11">
        <f>IF(plotting!$D$4&gt;0,plotting!$D$4,"na")</f>
        <v>5</v>
      </c>
      <c r="B459" s="11" t="str">
        <f>IF(plotting!$D$10&gt;0,plotting!$D$10,"na")</f>
        <v>idr4000_h24</v>
      </c>
      <c r="C459" s="11" t="str">
        <f>IF(plotting!$D$11&gt;0,plotting!$D$11,"na")</f>
        <v>t1</v>
      </c>
      <c r="D459" s="29">
        <v>38.166666666691</v>
      </c>
      <c r="E459" t="str">
        <f>IF(AND(D459&gt;plotting!$C$40+0.083333333333,D459&lt;=plotting!$D$42),"max","na")</f>
        <v>na</v>
      </c>
    </row>
    <row r="460" spans="1:5" x14ac:dyDescent="0.35">
      <c r="A460" s="11">
        <f>IF(plotting!$D$4&gt;0,plotting!$D$4,"na")</f>
        <v>5</v>
      </c>
      <c r="B460" s="11" t="str">
        <f>IF(plotting!$D$10&gt;0,plotting!$D$10,"na")</f>
        <v>idr4000_h24</v>
      </c>
      <c r="C460" s="11" t="str">
        <f>IF(plotting!$D$11&gt;0,plotting!$D$11,"na")</f>
        <v>t1</v>
      </c>
      <c r="D460" s="29">
        <v>38.2500000000244</v>
      </c>
      <c r="E460" t="str">
        <f>IF(AND(D460&gt;plotting!$C$40+0.083333333333,D460&lt;=plotting!$D$42),"max","na")</f>
        <v>na</v>
      </c>
    </row>
    <row r="461" spans="1:5" x14ac:dyDescent="0.35">
      <c r="A461" s="11">
        <f>IF(plotting!$D$4&gt;0,plotting!$D$4,"na")</f>
        <v>5</v>
      </c>
      <c r="B461" s="11" t="str">
        <f>IF(plotting!$D$10&gt;0,plotting!$D$10,"na")</f>
        <v>idr4000_h24</v>
      </c>
      <c r="C461" s="11" t="str">
        <f>IF(plotting!$D$11&gt;0,plotting!$D$11,"na")</f>
        <v>t1</v>
      </c>
      <c r="D461" s="29">
        <v>38.3333333333578</v>
      </c>
      <c r="E461" t="str">
        <f>IF(AND(D461&gt;plotting!$C$40+0.083333333333,D461&lt;=plotting!$D$42),"max","na")</f>
        <v>na</v>
      </c>
    </row>
    <row r="462" spans="1:5" x14ac:dyDescent="0.35">
      <c r="A462" s="11">
        <f>IF(plotting!$D$4&gt;0,plotting!$D$4,"na")</f>
        <v>5</v>
      </c>
      <c r="B462" s="11" t="str">
        <f>IF(plotting!$D$10&gt;0,plotting!$D$10,"na")</f>
        <v>idr4000_h24</v>
      </c>
      <c r="C462" s="11" t="str">
        <f>IF(plotting!$D$11&gt;0,plotting!$D$11,"na")</f>
        <v>t1</v>
      </c>
      <c r="D462" s="29">
        <v>38.416666666691199</v>
      </c>
      <c r="E462" t="str">
        <f>IF(AND(D462&gt;plotting!$C$40+0.083333333333,D462&lt;=plotting!$D$42),"max","na")</f>
        <v>na</v>
      </c>
    </row>
    <row r="463" spans="1:5" x14ac:dyDescent="0.35">
      <c r="A463" s="11">
        <f>IF(plotting!$D$4&gt;0,plotting!$D$4,"na")</f>
        <v>5</v>
      </c>
      <c r="B463" s="11" t="str">
        <f>IF(plotting!$D$10&gt;0,plotting!$D$10,"na")</f>
        <v>idr4000_h24</v>
      </c>
      <c r="C463" s="11" t="str">
        <f>IF(plotting!$D$11&gt;0,plotting!$D$11,"na")</f>
        <v>t1</v>
      </c>
      <c r="D463" s="29">
        <v>38.500000000024599</v>
      </c>
      <c r="E463" t="str">
        <f>IF(AND(D463&gt;plotting!$C$40+0.083333333333,D463&lt;=plotting!$D$42),"max","na")</f>
        <v>na</v>
      </c>
    </row>
    <row r="464" spans="1:5" x14ac:dyDescent="0.35">
      <c r="A464" s="11">
        <f>IF(plotting!$D$4&gt;0,plotting!$D$4,"na")</f>
        <v>5</v>
      </c>
      <c r="B464" s="11" t="str">
        <f>IF(plotting!$D$10&gt;0,plotting!$D$10,"na")</f>
        <v>idr4000_h24</v>
      </c>
      <c r="C464" s="11" t="str">
        <f>IF(plotting!$D$11&gt;0,plotting!$D$11,"na")</f>
        <v>t1</v>
      </c>
      <c r="D464" s="29">
        <v>38.583333333357999</v>
      </c>
      <c r="E464" t="str">
        <f>IF(AND(D464&gt;plotting!$C$40+0.083333333333,D464&lt;=plotting!$D$42),"max","na")</f>
        <v>na</v>
      </c>
    </row>
    <row r="465" spans="1:5" x14ac:dyDescent="0.35">
      <c r="A465" s="11">
        <f>IF(plotting!$D$4&gt;0,plotting!$D$4,"na")</f>
        <v>5</v>
      </c>
      <c r="B465" s="11" t="str">
        <f>IF(plotting!$D$10&gt;0,plotting!$D$10,"na")</f>
        <v>idr4000_h24</v>
      </c>
      <c r="C465" s="11" t="str">
        <f>IF(plotting!$D$11&gt;0,plotting!$D$11,"na")</f>
        <v>t1</v>
      </c>
      <c r="D465" s="29">
        <v>38.666666666691398</v>
      </c>
      <c r="E465" t="str">
        <f>IF(AND(D465&gt;plotting!$C$40+0.083333333333,D465&lt;=plotting!$D$42),"max","na")</f>
        <v>na</v>
      </c>
    </row>
    <row r="466" spans="1:5" x14ac:dyDescent="0.35">
      <c r="A466" s="11">
        <f>IF(plotting!$D$4&gt;0,plotting!$D$4,"na")</f>
        <v>5</v>
      </c>
      <c r="B466" s="11" t="str">
        <f>IF(plotting!$D$10&gt;0,plotting!$D$10,"na")</f>
        <v>idr4000_h24</v>
      </c>
      <c r="C466" s="11" t="str">
        <f>IF(plotting!$D$11&gt;0,plotting!$D$11,"na")</f>
        <v>t1</v>
      </c>
      <c r="D466" s="29">
        <v>38.750000000024798</v>
      </c>
      <c r="E466" t="str">
        <f>IF(AND(D466&gt;plotting!$C$40+0.083333333333,D466&lt;=plotting!$D$42),"max","na")</f>
        <v>na</v>
      </c>
    </row>
    <row r="467" spans="1:5" x14ac:dyDescent="0.35">
      <c r="A467" s="11">
        <f>IF(plotting!$D$4&gt;0,plotting!$D$4,"na")</f>
        <v>5</v>
      </c>
      <c r="B467" s="11" t="str">
        <f>IF(plotting!$D$10&gt;0,plotting!$D$10,"na")</f>
        <v>idr4000_h24</v>
      </c>
      <c r="C467" s="11" t="str">
        <f>IF(plotting!$D$11&gt;0,plotting!$D$11,"na")</f>
        <v>t1</v>
      </c>
      <c r="D467" s="29">
        <v>38.833333333358198</v>
      </c>
      <c r="E467" t="str">
        <f>IF(AND(D467&gt;plotting!$C$40+0.083333333333,D467&lt;=plotting!$D$42),"max","na")</f>
        <v>na</v>
      </c>
    </row>
    <row r="468" spans="1:5" x14ac:dyDescent="0.35">
      <c r="A468" s="11">
        <f>IF(plotting!$D$4&gt;0,plotting!$D$4,"na")</f>
        <v>5</v>
      </c>
      <c r="B468" s="11" t="str">
        <f>IF(plotting!$D$10&gt;0,plotting!$D$10,"na")</f>
        <v>idr4000_h24</v>
      </c>
      <c r="C468" s="11" t="str">
        <f>IF(plotting!$D$11&gt;0,plotting!$D$11,"na")</f>
        <v>t1</v>
      </c>
      <c r="D468" s="29">
        <v>38.916666666691597</v>
      </c>
      <c r="E468" t="str">
        <f>IF(AND(D468&gt;plotting!$C$40+0.083333333333,D468&lt;=plotting!$D$42),"max","na")</f>
        <v>na</v>
      </c>
    </row>
    <row r="469" spans="1:5" x14ac:dyDescent="0.35">
      <c r="A469" s="11">
        <f>IF(plotting!$D$4&gt;0,plotting!$D$4,"na")</f>
        <v>5</v>
      </c>
      <c r="B469" s="11" t="str">
        <f>IF(plotting!$D$10&gt;0,plotting!$D$10,"na")</f>
        <v>idr4000_h24</v>
      </c>
      <c r="C469" s="11" t="str">
        <f>IF(plotting!$D$11&gt;0,plotting!$D$11,"na")</f>
        <v>t1</v>
      </c>
      <c r="D469" s="29">
        <v>39.000000000024997</v>
      </c>
      <c r="E469" t="str">
        <f>IF(AND(D469&gt;plotting!$C$40+0.083333333333,D469&lt;=plotting!$D$42),"max","na")</f>
        <v>na</v>
      </c>
    </row>
    <row r="470" spans="1:5" x14ac:dyDescent="0.35">
      <c r="A470" s="11">
        <f>IF(plotting!$D$4&gt;0,plotting!$D$4,"na")</f>
        <v>5</v>
      </c>
      <c r="B470" s="11" t="str">
        <f>IF(plotting!$D$10&gt;0,plotting!$D$10,"na")</f>
        <v>idr4000_h24</v>
      </c>
      <c r="C470" s="11" t="str">
        <f>IF(plotting!$D$11&gt;0,plotting!$D$11,"na")</f>
        <v>t1</v>
      </c>
      <c r="D470" s="29">
        <v>39.083333333358397</v>
      </c>
      <c r="E470" t="str">
        <f>IF(AND(D470&gt;plotting!$C$40+0.083333333333,D470&lt;=plotting!$D$42),"max","na")</f>
        <v>na</v>
      </c>
    </row>
    <row r="471" spans="1:5" x14ac:dyDescent="0.35">
      <c r="A471" s="11">
        <f>IF(plotting!$D$4&gt;0,plotting!$D$4,"na")</f>
        <v>5</v>
      </c>
      <c r="B471" s="11" t="str">
        <f>IF(plotting!$D$10&gt;0,plotting!$D$10,"na")</f>
        <v>idr4000_h24</v>
      </c>
      <c r="C471" s="11" t="str">
        <f>IF(plotting!$D$11&gt;0,plotting!$D$11,"na")</f>
        <v>t1</v>
      </c>
      <c r="D471" s="29">
        <v>39.166666666691803</v>
      </c>
      <c r="E471" t="str">
        <f>IF(AND(D471&gt;plotting!$C$40+0.083333333333,D471&lt;=plotting!$D$42),"max","na")</f>
        <v>na</v>
      </c>
    </row>
    <row r="472" spans="1:5" x14ac:dyDescent="0.35">
      <c r="A472" s="11">
        <f>IF(plotting!$D$4&gt;0,plotting!$D$4,"na")</f>
        <v>5</v>
      </c>
      <c r="B472" s="11" t="str">
        <f>IF(plotting!$D$10&gt;0,plotting!$D$10,"na")</f>
        <v>idr4000_h24</v>
      </c>
      <c r="C472" s="11" t="str">
        <f>IF(plotting!$D$11&gt;0,plotting!$D$11,"na")</f>
        <v>t1</v>
      </c>
      <c r="D472" s="29">
        <v>39.250000000025203</v>
      </c>
      <c r="E472" t="str">
        <f>IF(AND(D472&gt;plotting!$C$40+0.083333333333,D472&lt;=plotting!$D$42),"max","na")</f>
        <v>na</v>
      </c>
    </row>
    <row r="473" spans="1:5" x14ac:dyDescent="0.35">
      <c r="A473" s="11">
        <f>IF(plotting!$D$4&gt;0,plotting!$D$4,"na")</f>
        <v>5</v>
      </c>
      <c r="B473" s="11" t="str">
        <f>IF(plotting!$D$10&gt;0,plotting!$D$10,"na")</f>
        <v>idr4000_h24</v>
      </c>
      <c r="C473" s="11" t="str">
        <f>IF(plotting!$D$11&gt;0,plotting!$D$11,"na")</f>
        <v>t1</v>
      </c>
      <c r="D473" s="29">
        <v>39.333333333358603</v>
      </c>
      <c r="E473" t="str">
        <f>IF(AND(D473&gt;plotting!$C$40+0.083333333333,D473&lt;=plotting!$D$42),"max","na")</f>
        <v>na</v>
      </c>
    </row>
    <row r="474" spans="1:5" x14ac:dyDescent="0.35">
      <c r="A474" s="11">
        <f>IF(plotting!$D$4&gt;0,plotting!$D$4,"na")</f>
        <v>5</v>
      </c>
      <c r="B474" s="11" t="str">
        <f>IF(plotting!$D$10&gt;0,plotting!$D$10,"na")</f>
        <v>idr4000_h24</v>
      </c>
      <c r="C474" s="11" t="str">
        <f>IF(plotting!$D$11&gt;0,plotting!$D$11,"na")</f>
        <v>t1</v>
      </c>
      <c r="D474" s="29">
        <v>39.416666666692002</v>
      </c>
      <c r="E474" t="str">
        <f>IF(AND(D474&gt;plotting!$C$40+0.083333333333,D474&lt;=plotting!$D$42),"max","na")</f>
        <v>na</v>
      </c>
    </row>
    <row r="475" spans="1:5" x14ac:dyDescent="0.35">
      <c r="A475" s="11">
        <f>IF(plotting!$D$4&gt;0,plotting!$D$4,"na")</f>
        <v>5</v>
      </c>
      <c r="B475" s="11" t="str">
        <f>IF(plotting!$D$10&gt;0,plotting!$D$10,"na")</f>
        <v>idr4000_h24</v>
      </c>
      <c r="C475" s="11" t="str">
        <f>IF(plotting!$D$11&gt;0,plotting!$D$11,"na")</f>
        <v>t1</v>
      </c>
      <c r="D475" s="29">
        <v>39.500000000025402</v>
      </c>
      <c r="E475" t="str">
        <f>IF(AND(D475&gt;plotting!$C$40+0.083333333333,D475&lt;=plotting!$D$42),"max","na")</f>
        <v>na</v>
      </c>
    </row>
    <row r="476" spans="1:5" x14ac:dyDescent="0.35">
      <c r="A476" s="11">
        <f>IF(plotting!$D$4&gt;0,plotting!$D$4,"na")</f>
        <v>5</v>
      </c>
      <c r="B476" s="11" t="str">
        <f>IF(plotting!$D$10&gt;0,plotting!$D$10,"na")</f>
        <v>idr4000_h24</v>
      </c>
      <c r="C476" s="11" t="str">
        <f>IF(plotting!$D$11&gt;0,plotting!$D$11,"na")</f>
        <v>t1</v>
      </c>
      <c r="D476" s="29">
        <v>39.583333333358802</v>
      </c>
      <c r="E476" t="str">
        <f>IF(AND(D476&gt;plotting!$C$40+0.083333333333,D476&lt;=plotting!$D$42),"max","na")</f>
        <v>na</v>
      </c>
    </row>
    <row r="477" spans="1:5" x14ac:dyDescent="0.35">
      <c r="A477" s="11">
        <f>IF(plotting!$D$4&gt;0,plotting!$D$4,"na")</f>
        <v>5</v>
      </c>
      <c r="B477" s="11" t="str">
        <f>IF(plotting!$D$10&gt;0,plotting!$D$10,"na")</f>
        <v>idr4000_h24</v>
      </c>
      <c r="C477" s="11" t="str">
        <f>IF(plotting!$D$11&gt;0,plotting!$D$11,"na")</f>
        <v>t1</v>
      </c>
      <c r="D477" s="29">
        <v>39.666666666692201</v>
      </c>
      <c r="E477" t="str">
        <f>IF(AND(D477&gt;plotting!$C$40+0.083333333333,D477&lt;=plotting!$D$42),"max","na")</f>
        <v>na</v>
      </c>
    </row>
    <row r="478" spans="1:5" x14ac:dyDescent="0.35">
      <c r="A478" s="11">
        <f>IF(plotting!$D$4&gt;0,plotting!$D$4,"na")</f>
        <v>5</v>
      </c>
      <c r="B478" s="11" t="str">
        <f>IF(plotting!$D$10&gt;0,plotting!$D$10,"na")</f>
        <v>idr4000_h24</v>
      </c>
      <c r="C478" s="11" t="str">
        <f>IF(plotting!$D$11&gt;0,plotting!$D$11,"na")</f>
        <v>t1</v>
      </c>
      <c r="D478" s="29">
        <v>39.750000000025601</v>
      </c>
      <c r="E478" t="str">
        <f>IF(AND(D478&gt;plotting!$C$40+0.083333333333,D478&lt;=plotting!$D$42),"max","na")</f>
        <v>na</v>
      </c>
    </row>
    <row r="479" spans="1:5" x14ac:dyDescent="0.35">
      <c r="A479" s="11">
        <f>IF(plotting!$D$4&gt;0,plotting!$D$4,"na")</f>
        <v>5</v>
      </c>
      <c r="B479" s="11" t="str">
        <f>IF(plotting!$D$10&gt;0,plotting!$D$10,"na")</f>
        <v>idr4000_h24</v>
      </c>
      <c r="C479" s="11" t="str">
        <f>IF(plotting!$D$11&gt;0,plotting!$D$11,"na")</f>
        <v>t1</v>
      </c>
      <c r="D479" s="29">
        <v>39.833333333359001</v>
      </c>
      <c r="E479" t="str">
        <f>IF(AND(D479&gt;plotting!$C$40+0.083333333333,D479&lt;=plotting!$D$42),"max","na")</f>
        <v>na</v>
      </c>
    </row>
    <row r="480" spans="1:5" x14ac:dyDescent="0.35">
      <c r="A480" s="11">
        <f>IF(plotting!$D$4&gt;0,plotting!$D$4,"na")</f>
        <v>5</v>
      </c>
      <c r="B480" s="11" t="str">
        <f>IF(plotting!$D$10&gt;0,plotting!$D$10,"na")</f>
        <v>idr4000_h24</v>
      </c>
      <c r="C480" s="11" t="str">
        <f>IF(plotting!$D$11&gt;0,plotting!$D$11,"na")</f>
        <v>t1</v>
      </c>
      <c r="D480" s="29">
        <v>39.9166666666924</v>
      </c>
      <c r="E480" t="str">
        <f>IF(AND(D480&gt;plotting!$C$40+0.083333333333,D480&lt;=plotting!$D$42),"max","na")</f>
        <v>na</v>
      </c>
    </row>
    <row r="481" spans="1:5" x14ac:dyDescent="0.35">
      <c r="A481" s="11">
        <f>IF(plotting!$D$4&gt;0,plotting!$D$4,"na")</f>
        <v>5</v>
      </c>
      <c r="B481" s="11" t="str">
        <f>IF(plotting!$D$10&gt;0,plotting!$D$10,"na")</f>
        <v>idr4000_h24</v>
      </c>
      <c r="C481" s="11" t="str">
        <f>IF(plotting!$D$11&gt;0,plotting!$D$11,"na")</f>
        <v>t1</v>
      </c>
      <c r="D481" s="29">
        <v>40.0000000000258</v>
      </c>
      <c r="E481" t="str">
        <f>IF(AND(D481&gt;plotting!$C$40+0.083333333333,D481&lt;=plotting!$D$42),"max","na")</f>
        <v>na</v>
      </c>
    </row>
    <row r="482" spans="1:5" x14ac:dyDescent="0.35">
      <c r="A482" s="11">
        <f>IF(plotting!$D$4&gt;0,plotting!$D$4,"na")</f>
        <v>5</v>
      </c>
      <c r="B482" s="11" t="str">
        <f>IF(plotting!$D$10&gt;0,plotting!$D$10,"na")</f>
        <v>idr4000_h24</v>
      </c>
      <c r="C482" s="11" t="str">
        <f>IF(plotting!$D$11&gt;0,plotting!$D$11,"na")</f>
        <v>t1</v>
      </c>
      <c r="D482" s="29">
        <v>40.083333333359199</v>
      </c>
      <c r="E482" t="str">
        <f>IF(AND(D482&gt;plotting!$C$40+0.083333333333,D482&lt;=plotting!$D$42),"max","na")</f>
        <v>na</v>
      </c>
    </row>
    <row r="483" spans="1:5" x14ac:dyDescent="0.35">
      <c r="A483" s="11">
        <f>IF(plotting!$D$4&gt;0,plotting!$D$4,"na")</f>
        <v>5</v>
      </c>
      <c r="B483" s="11" t="str">
        <f>IF(plotting!$D$10&gt;0,plotting!$D$10,"na")</f>
        <v>idr4000_h24</v>
      </c>
      <c r="C483" s="11" t="str">
        <f>IF(plotting!$D$11&gt;0,plotting!$D$11,"na")</f>
        <v>t1</v>
      </c>
      <c r="D483" s="29">
        <v>40.166666666692599</v>
      </c>
      <c r="E483" t="str">
        <f>IF(AND(D483&gt;plotting!$C$40+0.083333333333,D483&lt;=plotting!$D$42),"max","na")</f>
        <v>na</v>
      </c>
    </row>
    <row r="484" spans="1:5" x14ac:dyDescent="0.35">
      <c r="A484" s="11">
        <f>IF(plotting!$D$4&gt;0,plotting!$D$4,"na")</f>
        <v>5</v>
      </c>
      <c r="B484" s="11" t="str">
        <f>IF(plotting!$D$10&gt;0,plotting!$D$10,"na")</f>
        <v>idr4000_h24</v>
      </c>
      <c r="C484" s="11" t="str">
        <f>IF(plotting!$D$11&gt;0,plotting!$D$11,"na")</f>
        <v>t1</v>
      </c>
      <c r="D484" s="29">
        <v>40.250000000025999</v>
      </c>
      <c r="E484" t="str">
        <f>IF(AND(D484&gt;plotting!$C$40+0.083333333333,D484&lt;=plotting!$D$42),"max","na")</f>
        <v>na</v>
      </c>
    </row>
    <row r="485" spans="1:5" x14ac:dyDescent="0.35">
      <c r="A485" s="11">
        <f>IF(plotting!$D$4&gt;0,plotting!$D$4,"na")</f>
        <v>5</v>
      </c>
      <c r="B485" s="11" t="str">
        <f>IF(plotting!$D$10&gt;0,plotting!$D$10,"na")</f>
        <v>idr4000_h24</v>
      </c>
      <c r="C485" s="11" t="str">
        <f>IF(plotting!$D$11&gt;0,plotting!$D$11,"na")</f>
        <v>t1</v>
      </c>
      <c r="D485" s="29">
        <v>40.333333333359398</v>
      </c>
      <c r="E485" t="str">
        <f>IF(AND(D485&gt;plotting!$C$40+0.083333333333,D485&lt;=plotting!$D$42),"max","na")</f>
        <v>na</v>
      </c>
    </row>
    <row r="486" spans="1:5" x14ac:dyDescent="0.35">
      <c r="A486" s="11">
        <f>IF(plotting!$D$4&gt;0,plotting!$D$4,"na")</f>
        <v>5</v>
      </c>
      <c r="B486" s="11" t="str">
        <f>IF(plotting!$D$10&gt;0,plotting!$D$10,"na")</f>
        <v>idr4000_h24</v>
      </c>
      <c r="C486" s="11" t="str">
        <f>IF(plotting!$D$11&gt;0,plotting!$D$11,"na")</f>
        <v>t1</v>
      </c>
      <c r="D486" s="29">
        <v>40.416666666692798</v>
      </c>
      <c r="E486" t="str">
        <f>IF(AND(D486&gt;plotting!$C$40+0.083333333333,D486&lt;=plotting!$D$42),"max","na")</f>
        <v>na</v>
      </c>
    </row>
    <row r="487" spans="1:5" x14ac:dyDescent="0.35">
      <c r="A487" s="11">
        <f>IF(plotting!$D$4&gt;0,plotting!$D$4,"na")</f>
        <v>5</v>
      </c>
      <c r="B487" s="11" t="str">
        <f>IF(plotting!$D$10&gt;0,plotting!$D$10,"na")</f>
        <v>idr4000_h24</v>
      </c>
      <c r="C487" s="11" t="str">
        <f>IF(plotting!$D$11&gt;0,plotting!$D$11,"na")</f>
        <v>t1</v>
      </c>
      <c r="D487" s="29">
        <v>40.500000000026198</v>
      </c>
      <c r="E487" t="str">
        <f>IF(AND(D487&gt;plotting!$C$40+0.083333333333,D487&lt;=plotting!$D$42),"max","na")</f>
        <v>na</v>
      </c>
    </row>
    <row r="488" spans="1:5" x14ac:dyDescent="0.35">
      <c r="A488" s="11">
        <f>IF(plotting!$D$4&gt;0,plotting!$D$4,"na")</f>
        <v>5</v>
      </c>
      <c r="B488" s="11" t="str">
        <f>IF(plotting!$D$10&gt;0,plotting!$D$10,"na")</f>
        <v>idr4000_h24</v>
      </c>
      <c r="C488" s="11" t="str">
        <f>IF(plotting!$D$11&gt;0,plotting!$D$11,"na")</f>
        <v>t1</v>
      </c>
      <c r="D488" s="29">
        <v>40.583333333359597</v>
      </c>
      <c r="E488" t="str">
        <f>IF(AND(D488&gt;plotting!$C$40+0.083333333333,D488&lt;=plotting!$D$42),"max","na")</f>
        <v>na</v>
      </c>
    </row>
    <row r="489" spans="1:5" x14ac:dyDescent="0.35">
      <c r="A489" s="11">
        <f>IF(plotting!$D$4&gt;0,plotting!$D$4,"na")</f>
        <v>5</v>
      </c>
      <c r="B489" s="11" t="str">
        <f>IF(plotting!$D$10&gt;0,plotting!$D$10,"na")</f>
        <v>idr4000_h24</v>
      </c>
      <c r="C489" s="11" t="str">
        <f>IF(plotting!$D$11&gt;0,plotting!$D$11,"na")</f>
        <v>t1</v>
      </c>
      <c r="D489" s="29">
        <v>40.666666666692997</v>
      </c>
      <c r="E489" t="str">
        <f>IF(AND(D489&gt;plotting!$C$40+0.083333333333,D489&lt;=plotting!$D$42),"max","na")</f>
        <v>na</v>
      </c>
    </row>
    <row r="490" spans="1:5" x14ac:dyDescent="0.35">
      <c r="A490" s="11">
        <f>IF(plotting!$D$4&gt;0,plotting!$D$4,"na")</f>
        <v>5</v>
      </c>
      <c r="B490" s="11" t="str">
        <f>IF(plotting!$D$10&gt;0,plotting!$D$10,"na")</f>
        <v>idr4000_h24</v>
      </c>
      <c r="C490" s="11" t="str">
        <f>IF(plotting!$D$11&gt;0,plotting!$D$11,"na")</f>
        <v>t1</v>
      </c>
      <c r="D490" s="29">
        <v>40.750000000026397</v>
      </c>
      <c r="E490" t="str">
        <f>IF(AND(D490&gt;plotting!$C$40+0.083333333333,D490&lt;=plotting!$D$42),"max","na")</f>
        <v>na</v>
      </c>
    </row>
    <row r="491" spans="1:5" x14ac:dyDescent="0.35">
      <c r="A491" s="11">
        <f>IF(plotting!$D$4&gt;0,plotting!$D$4,"na")</f>
        <v>5</v>
      </c>
      <c r="B491" s="11" t="str">
        <f>IF(plotting!$D$10&gt;0,plotting!$D$10,"na")</f>
        <v>idr4000_h24</v>
      </c>
      <c r="C491" s="11" t="str">
        <f>IF(plotting!$D$11&gt;0,plotting!$D$11,"na")</f>
        <v>t1</v>
      </c>
      <c r="D491" s="29">
        <v>40.833333333359803</v>
      </c>
      <c r="E491" t="str">
        <f>IF(AND(D491&gt;plotting!$C$40+0.083333333333,D491&lt;=plotting!$D$42),"max","na")</f>
        <v>na</v>
      </c>
    </row>
    <row r="492" spans="1:5" x14ac:dyDescent="0.35">
      <c r="A492" s="11">
        <f>IF(plotting!$D$4&gt;0,plotting!$D$4,"na")</f>
        <v>5</v>
      </c>
      <c r="B492" s="11" t="str">
        <f>IF(plotting!$D$10&gt;0,plotting!$D$10,"na")</f>
        <v>idr4000_h24</v>
      </c>
      <c r="C492" s="11" t="str">
        <f>IF(plotting!$D$11&gt;0,plotting!$D$11,"na")</f>
        <v>t1</v>
      </c>
      <c r="D492" s="29">
        <v>40.916666666693203</v>
      </c>
      <c r="E492" t="str">
        <f>IF(AND(D492&gt;plotting!$C$40+0.083333333333,D492&lt;=plotting!$D$42),"max","na")</f>
        <v>na</v>
      </c>
    </row>
    <row r="493" spans="1:5" x14ac:dyDescent="0.35">
      <c r="A493" s="11">
        <f>IF(plotting!$D$4&gt;0,plotting!$D$4,"na")</f>
        <v>5</v>
      </c>
      <c r="B493" s="11" t="str">
        <f>IF(plotting!$D$10&gt;0,plotting!$D$10,"na")</f>
        <v>idr4000_h24</v>
      </c>
      <c r="C493" s="11" t="str">
        <f>IF(plotting!$D$11&gt;0,plotting!$D$11,"na")</f>
        <v>t1</v>
      </c>
      <c r="D493" s="29">
        <v>41.000000000026603</v>
      </c>
      <c r="E493" t="str">
        <f>IF(AND(D493&gt;plotting!$C$40+0.083333333333,D493&lt;=plotting!$D$42),"max","na")</f>
        <v>na</v>
      </c>
    </row>
    <row r="494" spans="1:5" x14ac:dyDescent="0.35">
      <c r="A494" s="11">
        <f>IF(plotting!$D$4&gt;0,plotting!$D$4,"na")</f>
        <v>5</v>
      </c>
      <c r="B494" s="11" t="str">
        <f>IF(plotting!$D$10&gt;0,plotting!$D$10,"na")</f>
        <v>idr4000_h24</v>
      </c>
      <c r="C494" s="11" t="str">
        <f>IF(plotting!$D$11&gt;0,plotting!$D$11,"na")</f>
        <v>t1</v>
      </c>
      <c r="D494" s="29">
        <v>41.083333333360002</v>
      </c>
      <c r="E494" t="str">
        <f>IF(AND(D494&gt;plotting!$C$40+0.083333333333,D494&lt;=plotting!$D$42),"max","na")</f>
        <v>na</v>
      </c>
    </row>
    <row r="495" spans="1:5" x14ac:dyDescent="0.35">
      <c r="A495" s="11">
        <f>IF(plotting!$D$4&gt;0,plotting!$D$4,"na")</f>
        <v>5</v>
      </c>
      <c r="B495" s="11" t="str">
        <f>IF(plotting!$D$10&gt;0,plotting!$D$10,"na")</f>
        <v>idr4000_h24</v>
      </c>
      <c r="C495" s="11" t="str">
        <f>IF(plotting!$D$11&gt;0,plotting!$D$11,"na")</f>
        <v>t1</v>
      </c>
      <c r="D495" s="29">
        <v>41.166666666693402</v>
      </c>
      <c r="E495" t="str">
        <f>IF(AND(D495&gt;plotting!$C$40+0.083333333333,D495&lt;=plotting!$D$42),"max","na")</f>
        <v>na</v>
      </c>
    </row>
    <row r="496" spans="1:5" x14ac:dyDescent="0.35">
      <c r="A496" s="11">
        <f>IF(plotting!$D$4&gt;0,plotting!$D$4,"na")</f>
        <v>5</v>
      </c>
      <c r="B496" s="11" t="str">
        <f>IF(plotting!$D$10&gt;0,plotting!$D$10,"na")</f>
        <v>idr4000_h24</v>
      </c>
      <c r="C496" s="11" t="str">
        <f>IF(plotting!$D$11&gt;0,plotting!$D$11,"na")</f>
        <v>t1</v>
      </c>
      <c r="D496" s="29">
        <v>41.250000000026802</v>
      </c>
      <c r="E496" t="str">
        <f>IF(AND(D496&gt;plotting!$C$40+0.083333333333,D496&lt;=plotting!$D$42),"max","na")</f>
        <v>na</v>
      </c>
    </row>
    <row r="497" spans="1:5" x14ac:dyDescent="0.35">
      <c r="A497" s="11">
        <f>IF(plotting!$D$4&gt;0,plotting!$D$4,"na")</f>
        <v>5</v>
      </c>
      <c r="B497" s="11" t="str">
        <f>IF(plotting!$D$10&gt;0,plotting!$D$10,"na")</f>
        <v>idr4000_h24</v>
      </c>
      <c r="C497" s="11" t="str">
        <f>IF(plotting!$D$11&gt;0,plotting!$D$11,"na")</f>
        <v>t1</v>
      </c>
      <c r="D497" s="29">
        <v>41.333333333360201</v>
      </c>
      <c r="E497" t="str">
        <f>IF(AND(D497&gt;plotting!$C$40+0.083333333333,D497&lt;=plotting!$D$42),"max","na")</f>
        <v>na</v>
      </c>
    </row>
    <row r="498" spans="1:5" x14ac:dyDescent="0.35">
      <c r="A498" s="11">
        <f>IF(plotting!$D$4&gt;0,plotting!$D$4,"na")</f>
        <v>5</v>
      </c>
      <c r="B498" s="11" t="str">
        <f>IF(plotting!$D$10&gt;0,plotting!$D$10,"na")</f>
        <v>idr4000_h24</v>
      </c>
      <c r="C498" s="11" t="str">
        <f>IF(plotting!$D$11&gt;0,plotting!$D$11,"na")</f>
        <v>t1</v>
      </c>
      <c r="D498" s="29">
        <v>41.416666666693601</v>
      </c>
      <c r="E498" t="str">
        <f>IF(AND(D498&gt;plotting!$C$40+0.083333333333,D498&lt;=plotting!$D$42),"max","na")</f>
        <v>na</v>
      </c>
    </row>
    <row r="499" spans="1:5" x14ac:dyDescent="0.35">
      <c r="A499" s="11">
        <f>IF(plotting!$D$4&gt;0,plotting!$D$4,"na")</f>
        <v>5</v>
      </c>
      <c r="B499" s="11" t="str">
        <f>IF(plotting!$D$10&gt;0,plotting!$D$10,"na")</f>
        <v>idr4000_h24</v>
      </c>
      <c r="C499" s="11" t="str">
        <f>IF(plotting!$D$11&gt;0,plotting!$D$11,"na")</f>
        <v>t1</v>
      </c>
      <c r="D499" s="29">
        <v>41.500000000027001</v>
      </c>
      <c r="E499" t="str">
        <f>IF(AND(D499&gt;plotting!$C$40+0.083333333333,D499&lt;=plotting!$D$42),"max","na")</f>
        <v>na</v>
      </c>
    </row>
    <row r="500" spans="1:5" x14ac:dyDescent="0.35">
      <c r="A500" s="11">
        <f>IF(plotting!$D$4&gt;0,plotting!$D$4,"na")</f>
        <v>5</v>
      </c>
      <c r="B500" s="11" t="str">
        <f>IF(plotting!$D$10&gt;0,plotting!$D$10,"na")</f>
        <v>idr4000_h24</v>
      </c>
      <c r="C500" s="11" t="str">
        <f>IF(plotting!$D$11&gt;0,plotting!$D$11,"na")</f>
        <v>t1</v>
      </c>
      <c r="D500" s="29">
        <v>41.5833333333604</v>
      </c>
      <c r="E500" t="str">
        <f>IF(AND(D500&gt;plotting!$C$40+0.083333333333,D500&lt;=plotting!$D$42),"max","na")</f>
        <v>na</v>
      </c>
    </row>
    <row r="501" spans="1:5" x14ac:dyDescent="0.35">
      <c r="A501" s="11">
        <f>IF(plotting!$D$4&gt;0,plotting!$D$4,"na")</f>
        <v>5</v>
      </c>
      <c r="B501" s="11" t="str">
        <f>IF(plotting!$D$10&gt;0,plotting!$D$10,"na")</f>
        <v>idr4000_h24</v>
      </c>
      <c r="C501" s="11" t="str">
        <f>IF(plotting!$D$11&gt;0,plotting!$D$11,"na")</f>
        <v>t1</v>
      </c>
      <c r="D501" s="29">
        <v>41.6666666666938</v>
      </c>
      <c r="E501" t="str">
        <f>IF(AND(D501&gt;plotting!$C$40+0.083333333333,D501&lt;=plotting!$D$42),"max","na")</f>
        <v>na</v>
      </c>
    </row>
    <row r="502" spans="1:5" x14ac:dyDescent="0.35">
      <c r="A502" s="11">
        <f>IF(plotting!$D$4&gt;0,plotting!$D$4,"na")</f>
        <v>5</v>
      </c>
      <c r="B502" s="11" t="str">
        <f>IF(plotting!$D$10&gt;0,plotting!$D$10,"na")</f>
        <v>idr4000_h24</v>
      </c>
      <c r="C502" s="11" t="str">
        <f>IF(plotting!$D$11&gt;0,plotting!$D$11,"na")</f>
        <v>t1</v>
      </c>
      <c r="D502" s="29">
        <v>41.7500000000272</v>
      </c>
      <c r="E502" t="str">
        <f>IF(AND(D502&gt;plotting!$C$40+0.083333333333,D502&lt;=plotting!$D$42),"max","na")</f>
        <v>na</v>
      </c>
    </row>
    <row r="503" spans="1:5" x14ac:dyDescent="0.35">
      <c r="A503" s="11">
        <f>IF(plotting!$D$4&gt;0,plotting!$D$4,"na")</f>
        <v>5</v>
      </c>
      <c r="B503" s="11" t="str">
        <f>IF(plotting!$D$10&gt;0,plotting!$D$10,"na")</f>
        <v>idr4000_h24</v>
      </c>
      <c r="C503" s="11" t="str">
        <f>IF(plotting!$D$11&gt;0,plotting!$D$11,"na")</f>
        <v>t1</v>
      </c>
      <c r="D503" s="29">
        <v>41.833333333360599</v>
      </c>
      <c r="E503" t="str">
        <f>IF(AND(D503&gt;plotting!$C$40+0.083333333333,D503&lt;=plotting!$D$42),"max","na")</f>
        <v>na</v>
      </c>
    </row>
    <row r="504" spans="1:5" x14ac:dyDescent="0.35">
      <c r="A504" s="11">
        <f>IF(plotting!$D$4&gt;0,plotting!$D$4,"na")</f>
        <v>5</v>
      </c>
      <c r="B504" s="11" t="str">
        <f>IF(plotting!$D$10&gt;0,plotting!$D$10,"na")</f>
        <v>idr4000_h24</v>
      </c>
      <c r="C504" s="11" t="str">
        <f>IF(plotting!$D$11&gt;0,plotting!$D$11,"na")</f>
        <v>t1</v>
      </c>
      <c r="D504" s="29">
        <v>41.916666666693999</v>
      </c>
      <c r="E504" t="str">
        <f>IF(AND(D504&gt;plotting!$C$40+0.083333333333,D504&lt;=plotting!$D$42),"max","na")</f>
        <v>na</v>
      </c>
    </row>
    <row r="505" spans="1:5" x14ac:dyDescent="0.35">
      <c r="A505" s="11">
        <f>IF(plotting!$D$4&gt;0,plotting!$D$4,"na")</f>
        <v>5</v>
      </c>
      <c r="B505" s="11" t="str">
        <f>IF(plotting!$D$10&gt;0,plotting!$D$10,"na")</f>
        <v>idr4000_h24</v>
      </c>
      <c r="C505" s="11" t="str">
        <f>IF(plotting!$D$11&gt;0,plotting!$D$11,"na")</f>
        <v>t1</v>
      </c>
      <c r="D505" s="29">
        <v>42.000000000027399</v>
      </c>
      <c r="E505" t="str">
        <f>IF(AND(D505&gt;plotting!$C$40+0.083333333333,D505&lt;=plotting!$D$42),"max","na")</f>
        <v>na</v>
      </c>
    </row>
    <row r="506" spans="1:5" x14ac:dyDescent="0.35">
      <c r="A506" s="11">
        <f>IF(plotting!$D$4&gt;0,plotting!$D$4,"na")</f>
        <v>5</v>
      </c>
      <c r="B506" s="11" t="str">
        <f>IF(plotting!$D$10&gt;0,plotting!$D$10,"na")</f>
        <v>idr4000_h24</v>
      </c>
      <c r="C506" s="11" t="str">
        <f>IF(plotting!$D$11&gt;0,plotting!$D$11,"na")</f>
        <v>t1</v>
      </c>
      <c r="D506" s="29">
        <v>42.083333333360798</v>
      </c>
      <c r="E506" t="str">
        <f>IF(AND(D506&gt;plotting!$C$40+0.083333333333,D506&lt;=plotting!$D$42),"max","na")</f>
        <v>na</v>
      </c>
    </row>
    <row r="507" spans="1:5" x14ac:dyDescent="0.35">
      <c r="A507" s="11">
        <f>IF(plotting!$D$4&gt;0,plotting!$D$4,"na")</f>
        <v>5</v>
      </c>
      <c r="B507" s="11" t="str">
        <f>IF(plotting!$D$10&gt;0,plotting!$D$10,"na")</f>
        <v>idr4000_h24</v>
      </c>
      <c r="C507" s="11" t="str">
        <f>IF(plotting!$D$11&gt;0,plotting!$D$11,"na")</f>
        <v>t1</v>
      </c>
      <c r="D507" s="29">
        <v>42.166666666694198</v>
      </c>
      <c r="E507" t="str">
        <f>IF(AND(D507&gt;plotting!$C$40+0.083333333333,D507&lt;=plotting!$D$42),"max","na")</f>
        <v>na</v>
      </c>
    </row>
    <row r="508" spans="1:5" x14ac:dyDescent="0.35">
      <c r="A508" s="11">
        <f>IF(plotting!$D$4&gt;0,plotting!$D$4,"na")</f>
        <v>5</v>
      </c>
      <c r="B508" s="11" t="str">
        <f>IF(plotting!$D$10&gt;0,plotting!$D$10,"na")</f>
        <v>idr4000_h24</v>
      </c>
      <c r="C508" s="11" t="str">
        <f>IF(plotting!$D$11&gt;0,plotting!$D$11,"na")</f>
        <v>t1</v>
      </c>
      <c r="D508" s="29">
        <v>42.250000000027597</v>
      </c>
      <c r="E508" t="str">
        <f>IF(AND(D508&gt;plotting!$C$40+0.083333333333,D508&lt;=plotting!$D$42),"max","na")</f>
        <v>na</v>
      </c>
    </row>
    <row r="509" spans="1:5" x14ac:dyDescent="0.35">
      <c r="A509" s="11">
        <f>IF(plotting!$D$4&gt;0,plotting!$D$4,"na")</f>
        <v>5</v>
      </c>
      <c r="B509" s="11" t="str">
        <f>IF(plotting!$D$10&gt;0,plotting!$D$10,"na")</f>
        <v>idr4000_h24</v>
      </c>
      <c r="C509" s="11" t="str">
        <f>IF(plotting!$D$11&gt;0,plotting!$D$11,"na")</f>
        <v>t1</v>
      </c>
      <c r="D509" s="29">
        <v>42.333333333360997</v>
      </c>
      <c r="E509" t="str">
        <f>IF(AND(D509&gt;plotting!$C$40+0.083333333333,D509&lt;=plotting!$D$42),"max","na")</f>
        <v>na</v>
      </c>
    </row>
    <row r="510" spans="1:5" x14ac:dyDescent="0.35">
      <c r="A510" s="11">
        <f>IF(plotting!$D$4&gt;0,plotting!$D$4,"na")</f>
        <v>5</v>
      </c>
      <c r="B510" s="11" t="str">
        <f>IF(plotting!$D$10&gt;0,plotting!$D$10,"na")</f>
        <v>idr4000_h24</v>
      </c>
      <c r="C510" s="11" t="str">
        <f>IF(plotting!$D$11&gt;0,plotting!$D$11,"na")</f>
        <v>t1</v>
      </c>
      <c r="D510" s="29">
        <v>42.416666666694397</v>
      </c>
      <c r="E510" t="str">
        <f>IF(AND(D510&gt;plotting!$C$40+0.083333333333,D510&lt;=plotting!$D$42),"max","na")</f>
        <v>na</v>
      </c>
    </row>
    <row r="511" spans="1:5" x14ac:dyDescent="0.35">
      <c r="A511" s="11">
        <f>IF(plotting!$D$4&gt;0,plotting!$D$4,"na")</f>
        <v>5</v>
      </c>
      <c r="B511" s="11" t="str">
        <f>IF(plotting!$D$10&gt;0,plotting!$D$10,"na")</f>
        <v>idr4000_h24</v>
      </c>
      <c r="C511" s="11" t="str">
        <f>IF(plotting!$D$11&gt;0,plotting!$D$11,"na")</f>
        <v>t1</v>
      </c>
      <c r="D511" s="29">
        <v>42.500000000027804</v>
      </c>
      <c r="E511" t="str">
        <f>IF(AND(D511&gt;plotting!$C$40+0.083333333333,D511&lt;=plotting!$D$42),"max","na")</f>
        <v>na</v>
      </c>
    </row>
    <row r="512" spans="1:5" x14ac:dyDescent="0.35">
      <c r="A512" s="11">
        <f>IF(plotting!$D$4&gt;0,plotting!$D$4,"na")</f>
        <v>5</v>
      </c>
      <c r="B512" s="11" t="str">
        <f>IF(plotting!$D$10&gt;0,plotting!$D$10,"na")</f>
        <v>idr4000_h24</v>
      </c>
      <c r="C512" s="11" t="str">
        <f>IF(plotting!$D$11&gt;0,plotting!$D$11,"na")</f>
        <v>t1</v>
      </c>
      <c r="D512" s="29">
        <v>42.583333333361203</v>
      </c>
      <c r="E512" t="str">
        <f>IF(AND(D512&gt;plotting!$C$40+0.083333333333,D512&lt;=plotting!$D$42),"max","na")</f>
        <v>na</v>
      </c>
    </row>
    <row r="513" spans="1:5" x14ac:dyDescent="0.35">
      <c r="A513" s="11">
        <f>IF(plotting!$D$4&gt;0,plotting!$D$4,"na")</f>
        <v>5</v>
      </c>
      <c r="B513" s="11" t="str">
        <f>IF(plotting!$D$10&gt;0,plotting!$D$10,"na")</f>
        <v>idr4000_h24</v>
      </c>
      <c r="C513" s="11" t="str">
        <f>IF(plotting!$D$11&gt;0,plotting!$D$11,"na")</f>
        <v>t1</v>
      </c>
      <c r="D513" s="29">
        <v>42.666666666694603</v>
      </c>
      <c r="E513" t="str">
        <f>IF(AND(D513&gt;plotting!$C$40+0.083333333333,D513&lt;=plotting!$D$42),"max","na")</f>
        <v>na</v>
      </c>
    </row>
    <row r="514" spans="1:5" x14ac:dyDescent="0.35">
      <c r="A514" s="11">
        <f>IF(plotting!$D$4&gt;0,plotting!$D$4,"na")</f>
        <v>5</v>
      </c>
      <c r="B514" s="11" t="str">
        <f>IF(plotting!$D$10&gt;0,plotting!$D$10,"na")</f>
        <v>idr4000_h24</v>
      </c>
      <c r="C514" s="11" t="str">
        <f>IF(plotting!$D$11&gt;0,plotting!$D$11,"na")</f>
        <v>t1</v>
      </c>
      <c r="D514" s="29">
        <v>42.750000000028002</v>
      </c>
      <c r="E514" t="str">
        <f>IF(AND(D514&gt;plotting!$C$40+0.083333333333,D514&lt;=plotting!$D$42),"max","na")</f>
        <v>na</v>
      </c>
    </row>
    <row r="515" spans="1:5" x14ac:dyDescent="0.35">
      <c r="A515" s="11">
        <f>IF(plotting!$D$4&gt;0,plotting!$D$4,"na")</f>
        <v>5</v>
      </c>
      <c r="B515" s="11" t="str">
        <f>IF(plotting!$D$10&gt;0,plotting!$D$10,"na")</f>
        <v>idr4000_h24</v>
      </c>
      <c r="C515" s="11" t="str">
        <f>IF(plotting!$D$11&gt;0,plotting!$D$11,"na")</f>
        <v>t1</v>
      </c>
      <c r="D515" s="29">
        <v>42.833333333361402</v>
      </c>
      <c r="E515" t="str">
        <f>IF(AND(D515&gt;plotting!$C$40+0.083333333333,D515&lt;=plotting!$D$42),"max","na")</f>
        <v>na</v>
      </c>
    </row>
    <row r="516" spans="1:5" x14ac:dyDescent="0.35">
      <c r="A516" s="11">
        <f>IF(plotting!$D$4&gt;0,plotting!$D$4,"na")</f>
        <v>5</v>
      </c>
      <c r="B516" s="11" t="str">
        <f>IF(plotting!$D$10&gt;0,plotting!$D$10,"na")</f>
        <v>idr4000_h24</v>
      </c>
      <c r="C516" s="11" t="str">
        <f>IF(plotting!$D$11&gt;0,plotting!$D$11,"na")</f>
        <v>t1</v>
      </c>
      <c r="D516" s="29">
        <v>42.916666666694802</v>
      </c>
      <c r="E516" t="str">
        <f>IF(AND(D516&gt;plotting!$C$40+0.083333333333,D516&lt;=plotting!$D$42),"max","na")</f>
        <v>na</v>
      </c>
    </row>
    <row r="517" spans="1:5" x14ac:dyDescent="0.35">
      <c r="A517" s="11">
        <f>IF(plotting!$D$4&gt;0,plotting!$D$4,"na")</f>
        <v>5</v>
      </c>
      <c r="B517" s="11" t="str">
        <f>IF(plotting!$D$10&gt;0,plotting!$D$10,"na")</f>
        <v>idr4000_h24</v>
      </c>
      <c r="C517" s="11" t="str">
        <f>IF(plotting!$D$11&gt;0,plotting!$D$11,"na")</f>
        <v>t1</v>
      </c>
      <c r="D517" s="29">
        <v>43.000000000028201</v>
      </c>
      <c r="E517" t="str">
        <f>IF(AND(D517&gt;plotting!$C$40+0.083333333333,D517&lt;=plotting!$D$42),"max","na")</f>
        <v>na</v>
      </c>
    </row>
    <row r="518" spans="1:5" x14ac:dyDescent="0.35">
      <c r="A518" s="11">
        <f>IF(plotting!$D$4&gt;0,plotting!$D$4,"na")</f>
        <v>5</v>
      </c>
      <c r="B518" s="11" t="str">
        <f>IF(plotting!$D$10&gt;0,plotting!$D$10,"na")</f>
        <v>idr4000_h24</v>
      </c>
      <c r="C518" s="11" t="str">
        <f>IF(plotting!$D$11&gt;0,plotting!$D$11,"na")</f>
        <v>t1</v>
      </c>
      <c r="D518" s="29">
        <v>43.083333333361601</v>
      </c>
      <c r="E518" t="str">
        <f>IF(AND(D518&gt;plotting!$C$40+0.083333333333,D518&lt;=plotting!$D$42),"max","na")</f>
        <v>na</v>
      </c>
    </row>
    <row r="519" spans="1:5" x14ac:dyDescent="0.35">
      <c r="A519" s="11">
        <f>IF(plotting!$D$4&gt;0,plotting!$D$4,"na")</f>
        <v>5</v>
      </c>
      <c r="B519" s="11" t="str">
        <f>IF(plotting!$D$10&gt;0,plotting!$D$10,"na")</f>
        <v>idr4000_h24</v>
      </c>
      <c r="C519" s="11" t="str">
        <f>IF(plotting!$D$11&gt;0,plotting!$D$11,"na")</f>
        <v>t1</v>
      </c>
      <c r="D519" s="29">
        <v>43.166666666695001</v>
      </c>
      <c r="E519" t="str">
        <f>IF(AND(D519&gt;plotting!$C$40+0.083333333333,D519&lt;=plotting!$D$42),"max","na")</f>
        <v>na</v>
      </c>
    </row>
    <row r="520" spans="1:5" x14ac:dyDescent="0.35">
      <c r="A520" s="11">
        <f>IF(plotting!$D$4&gt;0,plotting!$D$4,"na")</f>
        <v>5</v>
      </c>
      <c r="B520" s="11" t="str">
        <f>IF(plotting!$D$10&gt;0,plotting!$D$10,"na")</f>
        <v>idr4000_h24</v>
      </c>
      <c r="C520" s="11" t="str">
        <f>IF(plotting!$D$11&gt;0,plotting!$D$11,"na")</f>
        <v>t1</v>
      </c>
      <c r="D520" s="29">
        <v>43.2500000000284</v>
      </c>
      <c r="E520" t="str">
        <f>IF(AND(D520&gt;plotting!$C$40+0.083333333333,D520&lt;=plotting!$D$42),"max","na")</f>
        <v>na</v>
      </c>
    </row>
    <row r="521" spans="1:5" x14ac:dyDescent="0.35">
      <c r="A521" s="11">
        <f>IF(plotting!$D$4&gt;0,plotting!$D$4,"na")</f>
        <v>5</v>
      </c>
      <c r="B521" s="11" t="str">
        <f>IF(plotting!$D$10&gt;0,plotting!$D$10,"na")</f>
        <v>idr4000_h24</v>
      </c>
      <c r="C521" s="11" t="str">
        <f>IF(plotting!$D$11&gt;0,plotting!$D$11,"na")</f>
        <v>t1</v>
      </c>
      <c r="D521" s="29">
        <v>43.3333333333618</v>
      </c>
      <c r="E521" t="str">
        <f>IF(AND(D521&gt;plotting!$C$40+0.083333333333,D521&lt;=plotting!$D$42),"max","na")</f>
        <v>na</v>
      </c>
    </row>
    <row r="522" spans="1:5" x14ac:dyDescent="0.35">
      <c r="A522" s="11">
        <f>IF(plotting!$D$4&gt;0,plotting!$D$4,"na")</f>
        <v>5</v>
      </c>
      <c r="B522" s="11" t="str">
        <f>IF(plotting!$D$10&gt;0,plotting!$D$10,"na")</f>
        <v>idr4000_h24</v>
      </c>
      <c r="C522" s="11" t="str">
        <f>IF(plotting!$D$11&gt;0,plotting!$D$11,"na")</f>
        <v>t1</v>
      </c>
      <c r="D522" s="29">
        <v>43.4166666666952</v>
      </c>
      <c r="E522" t="str">
        <f>IF(AND(D522&gt;plotting!$C$40+0.083333333333,D522&lt;=plotting!$D$42),"max","na")</f>
        <v>na</v>
      </c>
    </row>
    <row r="523" spans="1:5" x14ac:dyDescent="0.35">
      <c r="A523" s="11">
        <f>IF(plotting!$D$4&gt;0,plotting!$D$4,"na")</f>
        <v>5</v>
      </c>
      <c r="B523" s="11" t="str">
        <f>IF(plotting!$D$10&gt;0,plotting!$D$10,"na")</f>
        <v>idr4000_h24</v>
      </c>
      <c r="C523" s="11" t="str">
        <f>IF(plotting!$D$11&gt;0,plotting!$D$11,"na")</f>
        <v>t1</v>
      </c>
      <c r="D523" s="29">
        <v>43.500000000028599</v>
      </c>
      <c r="E523" t="str">
        <f>IF(AND(D523&gt;plotting!$C$40+0.083333333333,D523&lt;=plotting!$D$42),"max","na")</f>
        <v>na</v>
      </c>
    </row>
    <row r="524" spans="1:5" x14ac:dyDescent="0.35">
      <c r="A524" s="11">
        <f>IF(plotting!$D$4&gt;0,plotting!$D$4,"na")</f>
        <v>5</v>
      </c>
      <c r="B524" s="11" t="str">
        <f>IF(plotting!$D$10&gt;0,plotting!$D$10,"na")</f>
        <v>idr4000_h24</v>
      </c>
      <c r="C524" s="11" t="str">
        <f>IF(plotting!$D$11&gt;0,plotting!$D$11,"na")</f>
        <v>t1</v>
      </c>
      <c r="D524" s="29">
        <v>43.583333333361999</v>
      </c>
      <c r="E524" t="str">
        <f>IF(AND(D524&gt;plotting!$C$40+0.083333333333,D524&lt;=plotting!$D$42),"max","na")</f>
        <v>na</v>
      </c>
    </row>
    <row r="525" spans="1:5" x14ac:dyDescent="0.35">
      <c r="A525" s="11">
        <f>IF(plotting!$D$4&gt;0,plotting!$D$4,"na")</f>
        <v>5</v>
      </c>
      <c r="B525" s="11" t="str">
        <f>IF(plotting!$D$10&gt;0,plotting!$D$10,"na")</f>
        <v>idr4000_h24</v>
      </c>
      <c r="C525" s="11" t="str">
        <f>IF(plotting!$D$11&gt;0,plotting!$D$11,"na")</f>
        <v>t1</v>
      </c>
      <c r="D525" s="29">
        <v>43.666666666695399</v>
      </c>
      <c r="E525" t="str">
        <f>IF(AND(D525&gt;plotting!$C$40+0.083333333333,D525&lt;=plotting!$D$42),"max","na")</f>
        <v>na</v>
      </c>
    </row>
    <row r="526" spans="1:5" x14ac:dyDescent="0.35">
      <c r="A526" s="11">
        <f>IF(plotting!$D$4&gt;0,plotting!$D$4,"na")</f>
        <v>5</v>
      </c>
      <c r="B526" s="11" t="str">
        <f>IF(plotting!$D$10&gt;0,plotting!$D$10,"na")</f>
        <v>idr4000_h24</v>
      </c>
      <c r="C526" s="11" t="str">
        <f>IF(plotting!$D$11&gt;0,plotting!$D$11,"na")</f>
        <v>t1</v>
      </c>
      <c r="D526" s="29">
        <v>43.750000000028798</v>
      </c>
      <c r="E526" t="str">
        <f>IF(AND(D526&gt;plotting!$C$40+0.083333333333,D526&lt;=plotting!$D$42),"max","na")</f>
        <v>na</v>
      </c>
    </row>
    <row r="527" spans="1:5" x14ac:dyDescent="0.35">
      <c r="A527" s="11">
        <f>IF(plotting!$D$4&gt;0,plotting!$D$4,"na")</f>
        <v>5</v>
      </c>
      <c r="B527" s="11" t="str">
        <f>IF(plotting!$D$10&gt;0,plotting!$D$10,"na")</f>
        <v>idr4000_h24</v>
      </c>
      <c r="C527" s="11" t="str">
        <f>IF(plotting!$D$11&gt;0,plotting!$D$11,"na")</f>
        <v>t1</v>
      </c>
      <c r="D527" s="29">
        <v>43.833333333362198</v>
      </c>
      <c r="E527" t="str">
        <f>IF(AND(D527&gt;plotting!$C$40+0.083333333333,D527&lt;=plotting!$D$42),"max","na")</f>
        <v>na</v>
      </c>
    </row>
    <row r="528" spans="1:5" x14ac:dyDescent="0.35">
      <c r="A528" s="11">
        <f>IF(plotting!$D$4&gt;0,plotting!$D$4,"na")</f>
        <v>5</v>
      </c>
      <c r="B528" s="11" t="str">
        <f>IF(plotting!$D$10&gt;0,plotting!$D$10,"na")</f>
        <v>idr4000_h24</v>
      </c>
      <c r="C528" s="11" t="str">
        <f>IF(plotting!$D$11&gt;0,plotting!$D$11,"na")</f>
        <v>t1</v>
      </c>
      <c r="D528" s="29">
        <v>43.916666666695598</v>
      </c>
      <c r="E528" t="str">
        <f>IF(AND(D528&gt;plotting!$C$40+0.083333333333,D528&lt;=plotting!$D$42),"max","na")</f>
        <v>na</v>
      </c>
    </row>
    <row r="529" spans="1:5" x14ac:dyDescent="0.35">
      <c r="A529" s="11">
        <f>IF(plotting!$D$4&gt;0,plotting!$D$4,"na")</f>
        <v>5</v>
      </c>
      <c r="B529" s="11" t="str">
        <f>IF(plotting!$D$10&gt;0,plotting!$D$10,"na")</f>
        <v>idr4000_h24</v>
      </c>
      <c r="C529" s="11" t="str">
        <f>IF(plotting!$D$11&gt;0,plotting!$D$11,"na")</f>
        <v>t1</v>
      </c>
      <c r="D529" s="29">
        <v>44.000000000028997</v>
      </c>
      <c r="E529" t="str">
        <f>IF(AND(D529&gt;plotting!$C$40+0.083333333333,D529&lt;=plotting!$D$42),"max","na")</f>
        <v>na</v>
      </c>
    </row>
    <row r="530" spans="1:5" x14ac:dyDescent="0.35">
      <c r="A530" s="11">
        <f>IF(plotting!$D$4&gt;0,plotting!$D$4,"na")</f>
        <v>5</v>
      </c>
      <c r="B530" s="11" t="str">
        <f>IF(plotting!$D$10&gt;0,plotting!$D$10,"na")</f>
        <v>idr4000_h24</v>
      </c>
      <c r="C530" s="11" t="str">
        <f>IF(plotting!$D$11&gt;0,plotting!$D$11,"na")</f>
        <v>t1</v>
      </c>
      <c r="D530" s="29">
        <v>44.083333333362397</v>
      </c>
      <c r="E530" t="str">
        <f>IF(AND(D530&gt;plotting!$C$40+0.083333333333,D530&lt;=plotting!$D$42),"max","na")</f>
        <v>na</v>
      </c>
    </row>
    <row r="531" spans="1:5" x14ac:dyDescent="0.35">
      <c r="A531" s="11">
        <f>IF(plotting!$D$4&gt;0,plotting!$D$4,"na")</f>
        <v>5</v>
      </c>
      <c r="B531" s="11" t="str">
        <f>IF(plotting!$D$10&gt;0,plotting!$D$10,"na")</f>
        <v>idr4000_h24</v>
      </c>
      <c r="C531" s="11" t="str">
        <f>IF(plotting!$D$11&gt;0,plotting!$D$11,"na")</f>
        <v>t1</v>
      </c>
      <c r="D531" s="29">
        <v>44.166666666695797</v>
      </c>
      <c r="E531" t="str">
        <f>IF(AND(D531&gt;plotting!$C$40+0.083333333333,D531&lt;=plotting!$D$42),"max","na")</f>
        <v>na</v>
      </c>
    </row>
    <row r="532" spans="1:5" x14ac:dyDescent="0.35">
      <c r="A532" s="11">
        <f>IF(plotting!$D$4&gt;0,plotting!$D$4,"na")</f>
        <v>5</v>
      </c>
      <c r="B532" s="11" t="str">
        <f>IF(plotting!$D$10&gt;0,plotting!$D$10,"na")</f>
        <v>idr4000_h24</v>
      </c>
      <c r="C532" s="11" t="str">
        <f>IF(plotting!$D$11&gt;0,plotting!$D$11,"na")</f>
        <v>t1</v>
      </c>
      <c r="D532" s="29">
        <v>44.250000000029203</v>
      </c>
      <c r="E532" t="str">
        <f>IF(AND(D532&gt;plotting!$C$40+0.083333333333,D532&lt;=plotting!$D$42),"max","na")</f>
        <v>na</v>
      </c>
    </row>
    <row r="533" spans="1:5" x14ac:dyDescent="0.35">
      <c r="A533" s="11">
        <f>IF(plotting!$D$4&gt;0,plotting!$D$4,"na")</f>
        <v>5</v>
      </c>
      <c r="B533" s="11" t="str">
        <f>IF(plotting!$D$10&gt;0,plotting!$D$10,"na")</f>
        <v>idr4000_h24</v>
      </c>
      <c r="C533" s="11" t="str">
        <f>IF(plotting!$D$11&gt;0,plotting!$D$11,"na")</f>
        <v>t1</v>
      </c>
      <c r="D533" s="29">
        <v>44.333333333362603</v>
      </c>
      <c r="E533" t="str">
        <f>IF(AND(D533&gt;plotting!$C$40+0.083333333333,D533&lt;=plotting!$D$42),"max","na")</f>
        <v>na</v>
      </c>
    </row>
    <row r="534" spans="1:5" x14ac:dyDescent="0.35">
      <c r="A534" s="11">
        <f>IF(plotting!$D$4&gt;0,plotting!$D$4,"na")</f>
        <v>5</v>
      </c>
      <c r="B534" s="11" t="str">
        <f>IF(plotting!$D$10&gt;0,plotting!$D$10,"na")</f>
        <v>idr4000_h24</v>
      </c>
      <c r="C534" s="11" t="str">
        <f>IF(plotting!$D$11&gt;0,plotting!$D$11,"na")</f>
        <v>t1</v>
      </c>
      <c r="D534" s="29">
        <v>44.416666666696003</v>
      </c>
      <c r="E534" t="str">
        <f>IF(AND(D534&gt;plotting!$C$40+0.083333333333,D534&lt;=plotting!$D$42),"max","na")</f>
        <v>na</v>
      </c>
    </row>
    <row r="535" spans="1:5" x14ac:dyDescent="0.35">
      <c r="A535" s="11">
        <f>IF(plotting!$D$4&gt;0,plotting!$D$4,"na")</f>
        <v>5</v>
      </c>
      <c r="B535" s="11" t="str">
        <f>IF(plotting!$D$10&gt;0,plotting!$D$10,"na")</f>
        <v>idr4000_h24</v>
      </c>
      <c r="C535" s="11" t="str">
        <f>IF(plotting!$D$11&gt;0,plotting!$D$11,"na")</f>
        <v>t1</v>
      </c>
      <c r="D535" s="29">
        <v>44.500000000029402</v>
      </c>
      <c r="E535" t="str">
        <f>IF(AND(D535&gt;plotting!$C$40+0.083333333333,D535&lt;=plotting!$D$42),"max","na")</f>
        <v>na</v>
      </c>
    </row>
    <row r="536" spans="1:5" x14ac:dyDescent="0.35">
      <c r="A536" s="11">
        <f>IF(plotting!$D$4&gt;0,plotting!$D$4,"na")</f>
        <v>5</v>
      </c>
      <c r="B536" s="11" t="str">
        <f>IF(plotting!$D$10&gt;0,plotting!$D$10,"na")</f>
        <v>idr4000_h24</v>
      </c>
      <c r="C536" s="11" t="str">
        <f>IF(plotting!$D$11&gt;0,plotting!$D$11,"na")</f>
        <v>t1</v>
      </c>
      <c r="D536" s="29">
        <v>44.583333333362802</v>
      </c>
      <c r="E536" t="str">
        <f>IF(AND(D536&gt;plotting!$C$40+0.083333333333,D536&lt;=plotting!$D$42),"max","na")</f>
        <v>na</v>
      </c>
    </row>
    <row r="537" spans="1:5" x14ac:dyDescent="0.35">
      <c r="A537" s="11">
        <f>IF(plotting!$D$4&gt;0,plotting!$D$4,"na")</f>
        <v>5</v>
      </c>
      <c r="B537" s="11" t="str">
        <f>IF(plotting!$D$10&gt;0,plotting!$D$10,"na")</f>
        <v>idr4000_h24</v>
      </c>
      <c r="C537" s="11" t="str">
        <f>IF(plotting!$D$11&gt;0,plotting!$D$11,"na")</f>
        <v>t1</v>
      </c>
      <c r="D537" s="29">
        <v>44.666666666696202</v>
      </c>
      <c r="E537" t="str">
        <f>IF(AND(D537&gt;plotting!$C$40+0.083333333333,D537&lt;=plotting!$D$42),"max","na")</f>
        <v>na</v>
      </c>
    </row>
    <row r="538" spans="1:5" x14ac:dyDescent="0.35">
      <c r="A538" s="11">
        <f>IF(plotting!$D$4&gt;0,plotting!$D$4,"na")</f>
        <v>5</v>
      </c>
      <c r="B538" s="11" t="str">
        <f>IF(plotting!$D$10&gt;0,plotting!$D$10,"na")</f>
        <v>idr4000_h24</v>
      </c>
      <c r="C538" s="11" t="str">
        <f>IF(plotting!$D$11&gt;0,plotting!$D$11,"na")</f>
        <v>t1</v>
      </c>
      <c r="D538" s="29">
        <v>44.750000000029601</v>
      </c>
      <c r="E538" t="str">
        <f>IF(AND(D538&gt;plotting!$C$40+0.083333333333,D538&lt;=plotting!$D$42),"max","na")</f>
        <v>na</v>
      </c>
    </row>
    <row r="539" spans="1:5" x14ac:dyDescent="0.35">
      <c r="A539" s="11">
        <f>IF(plotting!$D$4&gt;0,plotting!$D$4,"na")</f>
        <v>5</v>
      </c>
      <c r="B539" s="11" t="str">
        <f>IF(plotting!$D$10&gt;0,plotting!$D$10,"na")</f>
        <v>idr4000_h24</v>
      </c>
      <c r="C539" s="11" t="str">
        <f>IF(plotting!$D$11&gt;0,plotting!$D$11,"na")</f>
        <v>t1</v>
      </c>
      <c r="D539" s="29">
        <v>44.833333333363001</v>
      </c>
      <c r="E539" t="str">
        <f>IF(AND(D539&gt;plotting!$C$40+0.083333333333,D539&lt;=plotting!$D$42),"max","na")</f>
        <v>na</v>
      </c>
    </row>
    <row r="540" spans="1:5" x14ac:dyDescent="0.35">
      <c r="A540" s="11">
        <f>IF(plotting!$D$4&gt;0,plotting!$D$4,"na")</f>
        <v>5</v>
      </c>
      <c r="B540" s="11" t="str">
        <f>IF(plotting!$D$10&gt;0,plotting!$D$10,"na")</f>
        <v>idr4000_h24</v>
      </c>
      <c r="C540" s="11" t="str">
        <f>IF(plotting!$D$11&gt;0,plotting!$D$11,"na")</f>
        <v>t1</v>
      </c>
      <c r="D540" s="29">
        <v>44.916666666696401</v>
      </c>
      <c r="E540" t="str">
        <f>IF(AND(D540&gt;plotting!$C$40+0.083333333333,D540&lt;=plotting!$D$42),"max","na")</f>
        <v>na</v>
      </c>
    </row>
    <row r="541" spans="1:5" x14ac:dyDescent="0.35">
      <c r="A541" s="11">
        <f>IF(plotting!$D$4&gt;0,plotting!$D$4,"na")</f>
        <v>5</v>
      </c>
      <c r="B541" s="11" t="str">
        <f>IF(plotting!$D$10&gt;0,plotting!$D$10,"na")</f>
        <v>idr4000_h24</v>
      </c>
      <c r="C541" s="11" t="str">
        <f>IF(plotting!$D$11&gt;0,plotting!$D$11,"na")</f>
        <v>t1</v>
      </c>
      <c r="D541" s="29">
        <v>45.0000000000298</v>
      </c>
      <c r="E541" t="str">
        <f>IF(AND(D541&gt;plotting!$C$40+0.083333333333,D541&lt;=plotting!$D$42),"max","na")</f>
        <v>na</v>
      </c>
    </row>
    <row r="542" spans="1:5" x14ac:dyDescent="0.35">
      <c r="A542" s="11">
        <f>IF(plotting!$D$4&gt;0,plotting!$D$4,"na")</f>
        <v>5</v>
      </c>
      <c r="B542" s="11" t="str">
        <f>IF(plotting!$D$10&gt;0,plotting!$D$10,"na")</f>
        <v>idr4000_h24</v>
      </c>
      <c r="C542" s="11" t="str">
        <f>IF(plotting!$D$11&gt;0,plotting!$D$11,"na")</f>
        <v>t1</v>
      </c>
      <c r="D542" s="29">
        <v>45.0833333333632</v>
      </c>
      <c r="E542" t="str">
        <f>IF(AND(D542&gt;plotting!$C$40+0.083333333333,D542&lt;=plotting!$D$42),"max","na")</f>
        <v>na</v>
      </c>
    </row>
    <row r="543" spans="1:5" x14ac:dyDescent="0.35">
      <c r="A543" s="11">
        <f>IF(plotting!$D$4&gt;0,plotting!$D$4,"na")</f>
        <v>5</v>
      </c>
      <c r="B543" s="11" t="str">
        <f>IF(plotting!$D$10&gt;0,plotting!$D$10,"na")</f>
        <v>idr4000_h24</v>
      </c>
      <c r="C543" s="11" t="str">
        <f>IF(plotting!$D$11&gt;0,plotting!$D$11,"na")</f>
        <v>t1</v>
      </c>
      <c r="D543" s="29">
        <v>45.166666666696599</v>
      </c>
      <c r="E543" t="str">
        <f>IF(AND(D543&gt;plotting!$C$40+0.083333333333,D543&lt;=plotting!$D$42),"max","na")</f>
        <v>na</v>
      </c>
    </row>
    <row r="544" spans="1:5" x14ac:dyDescent="0.35">
      <c r="A544" s="11">
        <f>IF(plotting!$D$4&gt;0,plotting!$D$4,"na")</f>
        <v>5</v>
      </c>
      <c r="B544" s="11" t="str">
        <f>IF(plotting!$D$10&gt;0,plotting!$D$10,"na")</f>
        <v>idr4000_h24</v>
      </c>
      <c r="C544" s="11" t="str">
        <f>IF(plotting!$D$11&gt;0,plotting!$D$11,"na")</f>
        <v>t1</v>
      </c>
      <c r="D544" s="29">
        <v>45.250000000029999</v>
      </c>
      <c r="E544" t="str">
        <f>IF(AND(D544&gt;plotting!$C$40+0.083333333333,D544&lt;=plotting!$D$42),"max","na")</f>
        <v>na</v>
      </c>
    </row>
    <row r="545" spans="1:5" x14ac:dyDescent="0.35">
      <c r="A545" s="11">
        <f>IF(plotting!$D$4&gt;0,plotting!$D$4,"na")</f>
        <v>5</v>
      </c>
      <c r="B545" s="11" t="str">
        <f>IF(plotting!$D$10&gt;0,plotting!$D$10,"na")</f>
        <v>idr4000_h24</v>
      </c>
      <c r="C545" s="11" t="str">
        <f>IF(plotting!$D$11&gt;0,plotting!$D$11,"na")</f>
        <v>t1</v>
      </c>
      <c r="D545" s="29">
        <v>45.333333333363399</v>
      </c>
      <c r="E545" t="str">
        <f>IF(AND(D545&gt;plotting!$C$40+0.083333333333,D545&lt;=plotting!$D$42),"max","na")</f>
        <v>na</v>
      </c>
    </row>
    <row r="546" spans="1:5" x14ac:dyDescent="0.35">
      <c r="A546" s="11">
        <f>IF(plotting!$D$4&gt;0,plotting!$D$4,"na")</f>
        <v>5</v>
      </c>
      <c r="B546" s="11" t="str">
        <f>IF(plotting!$D$10&gt;0,plotting!$D$10,"na")</f>
        <v>idr4000_h24</v>
      </c>
      <c r="C546" s="11" t="str">
        <f>IF(plotting!$D$11&gt;0,plotting!$D$11,"na")</f>
        <v>t1</v>
      </c>
      <c r="D546" s="29">
        <v>45.416666666696798</v>
      </c>
      <c r="E546" t="str">
        <f>IF(AND(D546&gt;plotting!$C$40+0.083333333333,D546&lt;=plotting!$D$42),"max","na")</f>
        <v>na</v>
      </c>
    </row>
    <row r="547" spans="1:5" x14ac:dyDescent="0.35">
      <c r="A547" s="11">
        <f>IF(plotting!$D$4&gt;0,plotting!$D$4,"na")</f>
        <v>5</v>
      </c>
      <c r="B547" s="11" t="str">
        <f>IF(plotting!$D$10&gt;0,plotting!$D$10,"na")</f>
        <v>idr4000_h24</v>
      </c>
      <c r="C547" s="11" t="str">
        <f>IF(plotting!$D$11&gt;0,plotting!$D$11,"na")</f>
        <v>t1</v>
      </c>
      <c r="D547" s="29">
        <v>45.500000000030198</v>
      </c>
      <c r="E547" t="str">
        <f>IF(AND(D547&gt;plotting!$C$40+0.083333333333,D547&lt;=plotting!$D$42),"max","na")</f>
        <v>na</v>
      </c>
    </row>
    <row r="548" spans="1:5" x14ac:dyDescent="0.35">
      <c r="A548" s="11">
        <f>IF(plotting!$D$4&gt;0,plotting!$D$4,"na")</f>
        <v>5</v>
      </c>
      <c r="B548" s="11" t="str">
        <f>IF(plotting!$D$10&gt;0,plotting!$D$10,"na")</f>
        <v>idr4000_h24</v>
      </c>
      <c r="C548" s="11" t="str">
        <f>IF(plotting!$D$11&gt;0,plotting!$D$11,"na")</f>
        <v>t1</v>
      </c>
      <c r="D548" s="29">
        <v>45.583333333363598</v>
      </c>
      <c r="E548" t="str">
        <f>IF(AND(D548&gt;plotting!$C$40+0.083333333333,D548&lt;=plotting!$D$42),"max","na")</f>
        <v>na</v>
      </c>
    </row>
    <row r="549" spans="1:5" x14ac:dyDescent="0.35">
      <c r="A549" s="11">
        <f>IF(plotting!$D$4&gt;0,plotting!$D$4,"na")</f>
        <v>5</v>
      </c>
      <c r="B549" s="11" t="str">
        <f>IF(plotting!$D$10&gt;0,plotting!$D$10,"na")</f>
        <v>idr4000_h24</v>
      </c>
      <c r="C549" s="11" t="str">
        <f>IF(plotting!$D$11&gt;0,plotting!$D$11,"na")</f>
        <v>t1</v>
      </c>
      <c r="D549" s="29">
        <v>45.666666666696997</v>
      </c>
      <c r="E549" t="str">
        <f>IF(AND(D549&gt;plotting!$C$40+0.083333333333,D549&lt;=plotting!$D$42),"max","na")</f>
        <v>na</v>
      </c>
    </row>
    <row r="550" spans="1:5" x14ac:dyDescent="0.35">
      <c r="A550" s="11">
        <f>IF(plotting!$D$4&gt;0,plotting!$D$4,"na")</f>
        <v>5</v>
      </c>
      <c r="B550" s="11" t="str">
        <f>IF(plotting!$D$10&gt;0,plotting!$D$10,"na")</f>
        <v>idr4000_h24</v>
      </c>
      <c r="C550" s="11" t="str">
        <f>IF(plotting!$D$11&gt;0,plotting!$D$11,"na")</f>
        <v>t1</v>
      </c>
      <c r="D550" s="29">
        <v>45.750000000030397</v>
      </c>
      <c r="E550" t="str">
        <f>IF(AND(D550&gt;plotting!$C$40+0.083333333333,D550&lt;=plotting!$D$42),"max","na")</f>
        <v>na</v>
      </c>
    </row>
    <row r="551" spans="1:5" x14ac:dyDescent="0.35">
      <c r="A551" s="11">
        <f>IF(plotting!$D$4&gt;0,plotting!$D$4,"na")</f>
        <v>5</v>
      </c>
      <c r="B551" s="11" t="str">
        <f>IF(plotting!$D$10&gt;0,plotting!$D$10,"na")</f>
        <v>idr4000_h24</v>
      </c>
      <c r="C551" s="11" t="str">
        <f>IF(plotting!$D$11&gt;0,plotting!$D$11,"na")</f>
        <v>t1</v>
      </c>
      <c r="D551" s="29">
        <v>45.833333333363797</v>
      </c>
      <c r="E551" t="str">
        <f>IF(AND(D551&gt;plotting!$C$40+0.083333333333,D551&lt;=plotting!$D$42),"max","na")</f>
        <v>na</v>
      </c>
    </row>
    <row r="552" spans="1:5" x14ac:dyDescent="0.35">
      <c r="A552" s="11">
        <f>IF(plotting!$D$4&gt;0,plotting!$D$4,"na")</f>
        <v>5</v>
      </c>
      <c r="B552" s="11" t="str">
        <f>IF(plotting!$D$10&gt;0,plotting!$D$10,"na")</f>
        <v>idr4000_h24</v>
      </c>
      <c r="C552" s="11" t="str">
        <f>IF(plotting!$D$11&gt;0,plotting!$D$11,"na")</f>
        <v>t1</v>
      </c>
      <c r="D552" s="29">
        <v>45.916666666697203</v>
      </c>
      <c r="E552" t="str">
        <f>IF(AND(D552&gt;plotting!$C$40+0.083333333333,D552&lt;=plotting!$D$42),"max","na")</f>
        <v>na</v>
      </c>
    </row>
    <row r="553" spans="1:5" x14ac:dyDescent="0.35">
      <c r="A553" s="11">
        <f>IF(plotting!$D$4&gt;0,plotting!$D$4,"na")</f>
        <v>5</v>
      </c>
      <c r="B553" s="11" t="str">
        <f>IF(plotting!$D$10&gt;0,plotting!$D$10,"na")</f>
        <v>idr4000_h24</v>
      </c>
      <c r="C553" s="11" t="str">
        <f>IF(plotting!$D$11&gt;0,plotting!$D$11,"na")</f>
        <v>t1</v>
      </c>
      <c r="D553" s="29">
        <v>46.000000000030603</v>
      </c>
      <c r="E553" t="str">
        <f>IF(AND(D553&gt;plotting!$C$40+0.083333333333,D553&lt;=plotting!$D$42),"max","na")</f>
        <v>na</v>
      </c>
    </row>
    <row r="554" spans="1:5" x14ac:dyDescent="0.35">
      <c r="A554" s="11">
        <f>IF(plotting!$D$4&gt;0,plotting!$D$4,"na")</f>
        <v>5</v>
      </c>
      <c r="B554" s="11" t="str">
        <f>IF(plotting!$D$10&gt;0,plotting!$D$10,"na")</f>
        <v>idr4000_h24</v>
      </c>
      <c r="C554" s="11" t="str">
        <f>IF(plotting!$D$11&gt;0,plotting!$D$11,"na")</f>
        <v>t1</v>
      </c>
      <c r="D554" s="29">
        <v>46.083333333364003</v>
      </c>
      <c r="E554" t="str">
        <f>IF(AND(D554&gt;plotting!$C$40+0.083333333333,D554&lt;=plotting!$D$42),"max","na")</f>
        <v>na</v>
      </c>
    </row>
    <row r="555" spans="1:5" x14ac:dyDescent="0.35">
      <c r="A555" s="11">
        <f>IF(plotting!$D$4&gt;0,plotting!$D$4,"na")</f>
        <v>5</v>
      </c>
      <c r="B555" s="11" t="str">
        <f>IF(plotting!$D$10&gt;0,plotting!$D$10,"na")</f>
        <v>idr4000_h24</v>
      </c>
      <c r="C555" s="11" t="str">
        <f>IF(plotting!$D$11&gt;0,plotting!$D$11,"na")</f>
        <v>t1</v>
      </c>
      <c r="D555" s="29">
        <v>46.166666666697402</v>
      </c>
      <c r="E555" t="str">
        <f>IF(AND(D555&gt;plotting!$C$40+0.083333333333,D555&lt;=plotting!$D$42),"max","na")</f>
        <v>na</v>
      </c>
    </row>
    <row r="556" spans="1:5" x14ac:dyDescent="0.35">
      <c r="A556" s="11">
        <f>IF(plotting!$D$4&gt;0,plotting!$D$4,"na")</f>
        <v>5</v>
      </c>
      <c r="B556" s="11" t="str">
        <f>IF(plotting!$D$10&gt;0,plotting!$D$10,"na")</f>
        <v>idr4000_h24</v>
      </c>
      <c r="C556" s="11" t="str">
        <f>IF(plotting!$D$11&gt;0,plotting!$D$11,"na")</f>
        <v>t1</v>
      </c>
      <c r="D556" s="29">
        <v>46.250000000030802</v>
      </c>
      <c r="E556" t="str">
        <f>IF(AND(D556&gt;plotting!$C$40+0.083333333333,D556&lt;=plotting!$D$42),"max","na")</f>
        <v>na</v>
      </c>
    </row>
    <row r="557" spans="1:5" x14ac:dyDescent="0.35">
      <c r="A557" s="11">
        <f>IF(plotting!$D$4&gt;0,plotting!$D$4,"na")</f>
        <v>5</v>
      </c>
      <c r="B557" s="11" t="str">
        <f>IF(plotting!$D$10&gt;0,plotting!$D$10,"na")</f>
        <v>idr4000_h24</v>
      </c>
      <c r="C557" s="11" t="str">
        <f>IF(plotting!$D$11&gt;0,plotting!$D$11,"na")</f>
        <v>t1</v>
      </c>
      <c r="D557" s="29">
        <v>46.333333333364202</v>
      </c>
      <c r="E557" t="str">
        <f>IF(AND(D557&gt;plotting!$C$40+0.083333333333,D557&lt;=plotting!$D$42),"max","na")</f>
        <v>na</v>
      </c>
    </row>
    <row r="558" spans="1:5" x14ac:dyDescent="0.35">
      <c r="A558" s="11">
        <f>IF(plotting!$D$4&gt;0,plotting!$D$4,"na")</f>
        <v>5</v>
      </c>
      <c r="B558" s="11" t="str">
        <f>IF(plotting!$D$10&gt;0,plotting!$D$10,"na")</f>
        <v>idr4000_h24</v>
      </c>
      <c r="C558" s="11" t="str">
        <f>IF(plotting!$D$11&gt;0,plotting!$D$11,"na")</f>
        <v>t1</v>
      </c>
      <c r="D558" s="29">
        <v>46.416666666697601</v>
      </c>
      <c r="E558" t="str">
        <f>IF(AND(D558&gt;plotting!$C$40+0.083333333333,D558&lt;=plotting!$D$42),"max","na")</f>
        <v>na</v>
      </c>
    </row>
    <row r="559" spans="1:5" x14ac:dyDescent="0.35">
      <c r="A559" s="11">
        <f>IF(plotting!$D$4&gt;0,plotting!$D$4,"na")</f>
        <v>5</v>
      </c>
      <c r="B559" s="11" t="str">
        <f>IF(plotting!$D$10&gt;0,plotting!$D$10,"na")</f>
        <v>idr4000_h24</v>
      </c>
      <c r="C559" s="11" t="str">
        <f>IF(plotting!$D$11&gt;0,plotting!$D$11,"na")</f>
        <v>t1</v>
      </c>
      <c r="D559" s="29">
        <v>46.500000000031001</v>
      </c>
      <c r="E559" t="str">
        <f>IF(AND(D559&gt;plotting!$C$40+0.083333333333,D559&lt;=plotting!$D$42),"max","na")</f>
        <v>na</v>
      </c>
    </row>
    <row r="560" spans="1:5" x14ac:dyDescent="0.35">
      <c r="A560" s="11">
        <f>IF(plotting!$D$4&gt;0,plotting!$D$4,"na")</f>
        <v>5</v>
      </c>
      <c r="B560" s="11" t="str">
        <f>IF(plotting!$D$10&gt;0,plotting!$D$10,"na")</f>
        <v>idr4000_h24</v>
      </c>
      <c r="C560" s="11" t="str">
        <f>IF(plotting!$D$11&gt;0,plotting!$D$11,"na")</f>
        <v>t1</v>
      </c>
      <c r="D560" s="29">
        <v>46.583333333364401</v>
      </c>
      <c r="E560" t="str">
        <f>IF(AND(D560&gt;plotting!$C$40+0.083333333333,D560&lt;=plotting!$D$42),"max","na")</f>
        <v>na</v>
      </c>
    </row>
    <row r="561" spans="1:5" x14ac:dyDescent="0.35">
      <c r="A561" s="11">
        <f>IF(plotting!$D$4&gt;0,plotting!$D$4,"na")</f>
        <v>5</v>
      </c>
      <c r="B561" s="11" t="str">
        <f>IF(plotting!$D$10&gt;0,plotting!$D$10,"na")</f>
        <v>idr4000_h24</v>
      </c>
      <c r="C561" s="11" t="str">
        <f>IF(plotting!$D$11&gt;0,plotting!$D$11,"na")</f>
        <v>t1</v>
      </c>
      <c r="D561" s="29">
        <v>46.6666666666978</v>
      </c>
      <c r="E561" t="str">
        <f>IF(AND(D561&gt;plotting!$C$40+0.083333333333,D561&lt;=plotting!$D$42),"max","na")</f>
        <v>na</v>
      </c>
    </row>
    <row r="562" spans="1:5" x14ac:dyDescent="0.35">
      <c r="A562" s="11">
        <f>IF(plotting!$D$4&gt;0,plotting!$D$4,"na")</f>
        <v>5</v>
      </c>
      <c r="B562" s="11" t="str">
        <f>IF(plotting!$D$10&gt;0,plotting!$D$10,"na")</f>
        <v>idr4000_h24</v>
      </c>
      <c r="C562" s="11" t="str">
        <f>IF(plotting!$D$11&gt;0,plotting!$D$11,"na")</f>
        <v>t1</v>
      </c>
      <c r="D562" s="29">
        <v>46.7500000000312</v>
      </c>
      <c r="E562" t="str">
        <f>IF(AND(D562&gt;plotting!$C$40+0.083333333333,D562&lt;=plotting!$D$42),"max","na")</f>
        <v>na</v>
      </c>
    </row>
    <row r="563" spans="1:5" x14ac:dyDescent="0.35">
      <c r="A563" s="11">
        <f>IF(plotting!$D$4&gt;0,plotting!$D$4,"na")</f>
        <v>5</v>
      </c>
      <c r="B563" s="11" t="str">
        <f>IF(plotting!$D$10&gt;0,plotting!$D$10,"na")</f>
        <v>idr4000_h24</v>
      </c>
      <c r="C563" s="11" t="str">
        <f>IF(plotting!$D$11&gt;0,plotting!$D$11,"na")</f>
        <v>t1</v>
      </c>
      <c r="D563" s="29">
        <v>46.8333333333646</v>
      </c>
      <c r="E563" t="str">
        <f>IF(AND(D563&gt;plotting!$C$40+0.083333333333,D563&lt;=plotting!$D$42),"max","na")</f>
        <v>na</v>
      </c>
    </row>
    <row r="564" spans="1:5" x14ac:dyDescent="0.35">
      <c r="A564" s="11">
        <f>IF(plotting!$D$4&gt;0,plotting!$D$4,"na")</f>
        <v>5</v>
      </c>
      <c r="B564" s="11" t="str">
        <f>IF(plotting!$D$10&gt;0,plotting!$D$10,"na")</f>
        <v>idr4000_h24</v>
      </c>
      <c r="C564" s="11" t="str">
        <f>IF(plotting!$D$11&gt;0,plotting!$D$11,"na")</f>
        <v>t1</v>
      </c>
      <c r="D564" s="29">
        <v>46.916666666697999</v>
      </c>
      <c r="E564" t="str">
        <f>IF(AND(D564&gt;plotting!$C$40+0.083333333333,D564&lt;=plotting!$D$42),"max","na")</f>
        <v>na</v>
      </c>
    </row>
    <row r="565" spans="1:5" x14ac:dyDescent="0.35">
      <c r="A565" s="11">
        <f>IF(plotting!$D$4&gt;0,plotting!$D$4,"na")</f>
        <v>5</v>
      </c>
      <c r="B565" s="11" t="str">
        <f>IF(plotting!$D$10&gt;0,plotting!$D$10,"na")</f>
        <v>idr4000_h24</v>
      </c>
      <c r="C565" s="11" t="str">
        <f>IF(plotting!$D$11&gt;0,plotting!$D$11,"na")</f>
        <v>t1</v>
      </c>
      <c r="D565" s="29">
        <v>47.000000000031399</v>
      </c>
      <c r="E565" t="str">
        <f>IF(AND(D565&gt;plotting!$C$40+0.083333333333,D565&lt;=plotting!$D$42),"max","na")</f>
        <v>na</v>
      </c>
    </row>
    <row r="566" spans="1:5" x14ac:dyDescent="0.35">
      <c r="A566" s="11">
        <f>IF(plotting!$D$4&gt;0,plotting!$D$4,"na")</f>
        <v>5</v>
      </c>
      <c r="B566" s="11" t="str">
        <f>IF(plotting!$D$10&gt;0,plotting!$D$10,"na")</f>
        <v>idr4000_h24</v>
      </c>
      <c r="C566" s="11" t="str">
        <f>IF(plotting!$D$11&gt;0,plotting!$D$11,"na")</f>
        <v>t1</v>
      </c>
      <c r="D566" s="29">
        <v>47.083333333364799</v>
      </c>
      <c r="E566" t="str">
        <f>IF(AND(D566&gt;plotting!$C$40+0.083333333333,D566&lt;=plotting!$D$42),"max","na")</f>
        <v>na</v>
      </c>
    </row>
    <row r="567" spans="1:5" x14ac:dyDescent="0.35">
      <c r="A567" s="11">
        <f>IF(plotting!$D$4&gt;0,plotting!$D$4,"na")</f>
        <v>5</v>
      </c>
      <c r="B567" s="11" t="str">
        <f>IF(plotting!$D$10&gt;0,plotting!$D$10,"na")</f>
        <v>idr4000_h24</v>
      </c>
      <c r="C567" s="11" t="str">
        <f>IF(plotting!$D$11&gt;0,plotting!$D$11,"na")</f>
        <v>t1</v>
      </c>
      <c r="D567" s="29">
        <v>47.166666666698198</v>
      </c>
      <c r="E567" t="str">
        <f>IF(AND(D567&gt;plotting!$C$40+0.083333333333,D567&lt;=plotting!$D$42),"max","na")</f>
        <v>na</v>
      </c>
    </row>
    <row r="568" spans="1:5" x14ac:dyDescent="0.35">
      <c r="A568" s="11">
        <f>IF(plotting!$D$4&gt;0,plotting!$D$4,"na")</f>
        <v>5</v>
      </c>
      <c r="B568" s="11" t="str">
        <f>IF(plotting!$D$10&gt;0,plotting!$D$10,"na")</f>
        <v>idr4000_h24</v>
      </c>
      <c r="C568" s="11" t="str">
        <f>IF(plotting!$D$11&gt;0,plotting!$D$11,"na")</f>
        <v>t1</v>
      </c>
      <c r="D568" s="29">
        <v>47.250000000031598</v>
      </c>
      <c r="E568" t="str">
        <f>IF(AND(D568&gt;plotting!$C$40+0.083333333333,D568&lt;=plotting!$D$42),"max","na")</f>
        <v>na</v>
      </c>
    </row>
    <row r="569" spans="1:5" x14ac:dyDescent="0.35">
      <c r="A569" s="11">
        <f>IF(plotting!$D$4&gt;0,plotting!$D$4,"na")</f>
        <v>5</v>
      </c>
      <c r="B569" s="11" t="str">
        <f>IF(plotting!$D$10&gt;0,plotting!$D$10,"na")</f>
        <v>idr4000_h24</v>
      </c>
      <c r="C569" s="11" t="str">
        <f>IF(plotting!$D$11&gt;0,plotting!$D$11,"na")</f>
        <v>t1</v>
      </c>
      <c r="D569" s="29">
        <v>47.333333333364997</v>
      </c>
      <c r="E569" t="str">
        <f>IF(AND(D569&gt;plotting!$C$40+0.083333333333,D569&lt;=plotting!$D$42),"max","na")</f>
        <v>na</v>
      </c>
    </row>
    <row r="570" spans="1:5" x14ac:dyDescent="0.35">
      <c r="A570" s="11">
        <f>IF(plotting!$D$4&gt;0,plotting!$D$4,"na")</f>
        <v>5</v>
      </c>
      <c r="B570" s="11" t="str">
        <f>IF(plotting!$D$10&gt;0,plotting!$D$10,"na")</f>
        <v>idr4000_h24</v>
      </c>
      <c r="C570" s="11" t="str">
        <f>IF(plotting!$D$11&gt;0,plotting!$D$11,"na")</f>
        <v>t1</v>
      </c>
      <c r="D570" s="29">
        <v>47.416666666698397</v>
      </c>
      <c r="E570" t="str">
        <f>IF(AND(D570&gt;plotting!$C$40+0.083333333333,D570&lt;=plotting!$D$42),"max","na")</f>
        <v>na</v>
      </c>
    </row>
    <row r="571" spans="1:5" x14ac:dyDescent="0.35">
      <c r="A571" s="11">
        <f>IF(plotting!$D$4&gt;0,plotting!$D$4,"na")</f>
        <v>5</v>
      </c>
      <c r="B571" s="11" t="str">
        <f>IF(plotting!$D$10&gt;0,plotting!$D$10,"na")</f>
        <v>idr4000_h24</v>
      </c>
      <c r="C571" s="11" t="str">
        <f>IF(plotting!$D$11&gt;0,plotting!$D$11,"na")</f>
        <v>t1</v>
      </c>
      <c r="D571" s="29">
        <v>47.500000000031797</v>
      </c>
      <c r="E571" t="str">
        <f>IF(AND(D571&gt;plotting!$C$40+0.083333333333,D571&lt;=plotting!$D$42),"max","na")</f>
        <v>na</v>
      </c>
    </row>
    <row r="572" spans="1:5" x14ac:dyDescent="0.35">
      <c r="A572" s="11">
        <f>IF(plotting!$D$4&gt;0,plotting!$D$4,"na")</f>
        <v>5</v>
      </c>
      <c r="B572" s="11" t="str">
        <f>IF(plotting!$D$10&gt;0,plotting!$D$10,"na")</f>
        <v>idr4000_h24</v>
      </c>
      <c r="C572" s="11" t="str">
        <f>IF(plotting!$D$11&gt;0,plotting!$D$11,"na")</f>
        <v>t1</v>
      </c>
      <c r="D572" s="29">
        <v>47.583333333365204</v>
      </c>
      <c r="E572" t="str">
        <f>IF(AND(D572&gt;plotting!$C$40+0.083333333333,D572&lt;=plotting!$D$42),"max","na")</f>
        <v>na</v>
      </c>
    </row>
    <row r="573" spans="1:5" x14ac:dyDescent="0.35">
      <c r="A573" s="11">
        <f>IF(plotting!$D$4&gt;0,plotting!$D$4,"na")</f>
        <v>5</v>
      </c>
      <c r="B573" s="11" t="str">
        <f>IF(plotting!$D$10&gt;0,plotting!$D$10,"na")</f>
        <v>idr4000_h24</v>
      </c>
      <c r="C573" s="11" t="str">
        <f>IF(plotting!$D$11&gt;0,plotting!$D$11,"na")</f>
        <v>t1</v>
      </c>
      <c r="D573" s="29">
        <v>47.666666666698603</v>
      </c>
      <c r="E573" t="str">
        <f>IF(AND(D573&gt;plotting!$C$40+0.083333333333,D573&lt;=plotting!$D$42),"max","na")</f>
        <v>na</v>
      </c>
    </row>
    <row r="574" spans="1:5" x14ac:dyDescent="0.35">
      <c r="A574" s="11">
        <f>IF(plotting!$D$4&gt;0,plotting!$D$4,"na")</f>
        <v>5</v>
      </c>
      <c r="B574" s="11" t="str">
        <f>IF(plotting!$D$10&gt;0,plotting!$D$10,"na")</f>
        <v>idr4000_h24</v>
      </c>
      <c r="C574" s="11" t="str">
        <f>IF(plotting!$D$11&gt;0,plotting!$D$11,"na")</f>
        <v>t1</v>
      </c>
      <c r="D574" s="29">
        <v>47.750000000032003</v>
      </c>
      <c r="E574" t="str">
        <f>IF(AND(D574&gt;plotting!$C$40+0.083333333333,D574&lt;=plotting!$D$42),"max","na")</f>
        <v>na</v>
      </c>
    </row>
    <row r="575" spans="1:5" x14ac:dyDescent="0.35">
      <c r="A575" s="11">
        <f>IF(plotting!$D$4&gt;0,plotting!$D$4,"na")</f>
        <v>5</v>
      </c>
      <c r="B575" s="11" t="str">
        <f>IF(plotting!$D$10&gt;0,plotting!$D$10,"na")</f>
        <v>idr4000_h24</v>
      </c>
      <c r="C575" s="11" t="str">
        <f>IF(plotting!$D$11&gt;0,plotting!$D$11,"na")</f>
        <v>t1</v>
      </c>
      <c r="D575" s="29">
        <v>47.833333333365402</v>
      </c>
      <c r="E575" t="str">
        <f>IF(AND(D575&gt;plotting!$C$40+0.083333333333,D575&lt;=plotting!$D$42),"max","na")</f>
        <v>na</v>
      </c>
    </row>
    <row r="576" spans="1:5" x14ac:dyDescent="0.35">
      <c r="A576" s="11">
        <f>IF(plotting!$D$4&gt;0,plotting!$D$4,"na")</f>
        <v>5</v>
      </c>
      <c r="B576" s="11" t="str">
        <f>IF(plotting!$D$10&gt;0,plotting!$D$10,"na")</f>
        <v>idr4000_h24</v>
      </c>
      <c r="C576" s="11" t="str">
        <f>IF(plotting!$D$11&gt;0,plotting!$D$11,"na")</f>
        <v>t1</v>
      </c>
      <c r="D576" s="29">
        <v>47.916666666698802</v>
      </c>
      <c r="E576" t="str">
        <f>IF(AND(D576&gt;plotting!$C$40+0.083333333333,D576&lt;=plotting!$D$42),"max","na")</f>
        <v>na</v>
      </c>
    </row>
    <row r="577" spans="1:5" x14ac:dyDescent="0.35">
      <c r="A577" s="11">
        <f>IF(plotting!$D$4&gt;0,plotting!$D$4,"na")</f>
        <v>5</v>
      </c>
      <c r="B577" s="11" t="str">
        <f>IF(plotting!$D$10&gt;0,plotting!$D$10,"na")</f>
        <v>idr4000_h24</v>
      </c>
      <c r="C577" s="11" t="str">
        <f>IF(plotting!$D$11&gt;0,plotting!$D$11,"na")</f>
        <v>t1</v>
      </c>
      <c r="D577" s="29">
        <v>48.000000000032202</v>
      </c>
      <c r="E577" t="str">
        <f>IF(AND(D577&gt;plotting!$C$40+0.083333333333,D577&lt;=plotting!$D$42),"max","na")</f>
        <v>na</v>
      </c>
    </row>
    <row r="578" spans="1:5" x14ac:dyDescent="0.35">
      <c r="A578" s="11">
        <f>IF(plotting!$D$4&gt;0,plotting!$D$4,"na")</f>
        <v>5</v>
      </c>
      <c r="B578" s="11" t="str">
        <f>IF(plotting!$D$10&gt;0,plotting!$D$10,"na")</f>
        <v>idr4000_h24</v>
      </c>
      <c r="C578" s="11" t="str">
        <f>IF(plotting!$D$11&gt;0,plotting!$D$11,"na")</f>
        <v>t1</v>
      </c>
      <c r="D578" s="29">
        <v>48.083333333365601</v>
      </c>
      <c r="E578" t="str">
        <f>IF(AND(D578&gt;plotting!$C$40+0.083333333333,D578&lt;=plotting!$D$42),"max","na")</f>
        <v>na</v>
      </c>
    </row>
    <row r="579" spans="1:5" x14ac:dyDescent="0.35">
      <c r="A579" s="11">
        <f>IF(plotting!$D$4&gt;0,plotting!$D$4,"na")</f>
        <v>5</v>
      </c>
      <c r="B579" s="11" t="str">
        <f>IF(plotting!$D$10&gt;0,plotting!$D$10,"na")</f>
        <v>idr4000_h24</v>
      </c>
      <c r="C579" s="11" t="str">
        <f>IF(plotting!$D$11&gt;0,plotting!$D$11,"na")</f>
        <v>t1</v>
      </c>
      <c r="D579" s="29">
        <v>48.166666666699001</v>
      </c>
      <c r="E579" t="str">
        <f>IF(AND(D579&gt;plotting!$C$40+0.083333333333,D579&lt;=plotting!$D$42),"max","na")</f>
        <v>na</v>
      </c>
    </row>
    <row r="580" spans="1:5" x14ac:dyDescent="0.35">
      <c r="A580" s="11">
        <f>IF(plotting!$D$4&gt;0,plotting!$D$4,"na")</f>
        <v>5</v>
      </c>
      <c r="B580" s="11" t="str">
        <f>IF(plotting!$D$10&gt;0,plotting!$D$10,"na")</f>
        <v>idr4000_h24</v>
      </c>
      <c r="C580" s="11" t="str">
        <f>IF(plotting!$D$11&gt;0,plotting!$D$11,"na")</f>
        <v>t1</v>
      </c>
      <c r="D580" s="29">
        <v>48.250000000032401</v>
      </c>
      <c r="E580" t="str">
        <f>IF(AND(D580&gt;plotting!$C$40+0.083333333333,D580&lt;=plotting!$D$42),"max","na")</f>
        <v>na</v>
      </c>
    </row>
    <row r="581" spans="1:5" x14ac:dyDescent="0.35">
      <c r="A581" s="11">
        <f>IF(plotting!$D$4&gt;0,plotting!$D$4,"na")</f>
        <v>5</v>
      </c>
      <c r="B581" s="11" t="str">
        <f>IF(plotting!$D$10&gt;0,plotting!$D$10,"na")</f>
        <v>idr4000_h24</v>
      </c>
      <c r="C581" s="11" t="str">
        <f>IF(plotting!$D$11&gt;0,plotting!$D$11,"na")</f>
        <v>t1</v>
      </c>
      <c r="D581" s="29">
        <v>48.3333333333658</v>
      </c>
      <c r="E581" t="str">
        <f>IF(AND(D581&gt;plotting!$C$40+0.083333333333,D581&lt;=plotting!$D$42),"max","na")</f>
        <v>na</v>
      </c>
    </row>
    <row r="582" spans="1:5" x14ac:dyDescent="0.35">
      <c r="A582" s="11">
        <f>IF(plotting!$D$4&gt;0,plotting!$D$4,"na")</f>
        <v>5</v>
      </c>
      <c r="B582" s="11" t="str">
        <f>IF(plotting!$D$10&gt;0,plotting!$D$10,"na")</f>
        <v>idr4000_h24</v>
      </c>
      <c r="C582" s="11" t="str">
        <f>IF(plotting!$D$11&gt;0,plotting!$D$11,"na")</f>
        <v>t1</v>
      </c>
      <c r="D582" s="29">
        <v>48.4166666666992</v>
      </c>
      <c r="E582" t="str">
        <f>IF(AND(D582&gt;plotting!$C$40+0.083333333333,D582&lt;=plotting!$D$42),"max","na")</f>
        <v>na</v>
      </c>
    </row>
    <row r="583" spans="1:5" x14ac:dyDescent="0.35">
      <c r="A583" s="11">
        <f>IF(plotting!$D$4&gt;0,plotting!$D$4,"na")</f>
        <v>5</v>
      </c>
      <c r="B583" s="11" t="str">
        <f>IF(plotting!$D$10&gt;0,plotting!$D$10,"na")</f>
        <v>idr4000_h24</v>
      </c>
      <c r="C583" s="11" t="str">
        <f>IF(plotting!$D$11&gt;0,plotting!$D$11,"na")</f>
        <v>t1</v>
      </c>
      <c r="D583" s="29">
        <v>48.5000000000326</v>
      </c>
      <c r="E583" t="str">
        <f>IF(AND(D583&gt;plotting!$C$40+0.083333333333,D583&lt;=plotting!$D$42),"max","na")</f>
        <v>na</v>
      </c>
    </row>
    <row r="584" spans="1:5" x14ac:dyDescent="0.35">
      <c r="A584" s="11">
        <f>IF(plotting!$D$4&gt;0,plotting!$D$4,"na")</f>
        <v>5</v>
      </c>
      <c r="B584" s="11" t="str">
        <f>IF(plotting!$D$10&gt;0,plotting!$D$10,"na")</f>
        <v>idr4000_h24</v>
      </c>
      <c r="C584" s="11" t="str">
        <f>IF(plotting!$D$11&gt;0,plotting!$D$11,"na")</f>
        <v>t1</v>
      </c>
      <c r="D584" s="29">
        <v>48.583333333365999</v>
      </c>
      <c r="E584" t="str">
        <f>IF(AND(D584&gt;plotting!$C$40+0.083333333333,D584&lt;=plotting!$D$42),"max","na")</f>
        <v>na</v>
      </c>
    </row>
    <row r="585" spans="1:5" x14ac:dyDescent="0.35">
      <c r="A585" s="11">
        <f>IF(plotting!$D$4&gt;0,plotting!$D$4,"na")</f>
        <v>5</v>
      </c>
      <c r="B585" s="11" t="str">
        <f>IF(plotting!$D$10&gt;0,plotting!$D$10,"na")</f>
        <v>idr4000_h24</v>
      </c>
      <c r="C585" s="11" t="str">
        <f>IF(plotting!$D$11&gt;0,plotting!$D$11,"na")</f>
        <v>t1</v>
      </c>
      <c r="D585" s="29">
        <v>48.666666666699399</v>
      </c>
      <c r="E585" t="str">
        <f>IF(AND(D585&gt;plotting!$C$40+0.083333333333,D585&lt;=plotting!$D$42),"max","na")</f>
        <v>na</v>
      </c>
    </row>
    <row r="586" spans="1:5" x14ac:dyDescent="0.35">
      <c r="A586" s="11">
        <f>IF(plotting!$D$4&gt;0,plotting!$D$4,"na")</f>
        <v>5</v>
      </c>
      <c r="B586" s="11" t="str">
        <f>IF(plotting!$D$10&gt;0,plotting!$D$10,"na")</f>
        <v>idr4000_h24</v>
      </c>
      <c r="C586" s="11" t="str">
        <f>IF(plotting!$D$11&gt;0,plotting!$D$11,"na")</f>
        <v>t1</v>
      </c>
      <c r="D586" s="29">
        <v>48.750000000032799</v>
      </c>
      <c r="E586" t="str">
        <f>IF(AND(D586&gt;plotting!$C$40+0.083333333333,D586&lt;=plotting!$D$42),"max","na")</f>
        <v>na</v>
      </c>
    </row>
    <row r="587" spans="1:5" x14ac:dyDescent="0.35">
      <c r="A587" s="11">
        <f>IF(plotting!$D$4&gt;0,plotting!$D$4,"na")</f>
        <v>5</v>
      </c>
      <c r="B587" s="11" t="str">
        <f>IF(plotting!$D$10&gt;0,plotting!$D$10,"na")</f>
        <v>idr4000_h24</v>
      </c>
      <c r="C587" s="11" t="str">
        <f>IF(plotting!$D$11&gt;0,plotting!$D$11,"na")</f>
        <v>t1</v>
      </c>
      <c r="D587" s="29">
        <v>48.833333333366198</v>
      </c>
      <c r="E587" t="str">
        <f>IF(AND(D587&gt;plotting!$C$40+0.083333333333,D587&lt;=plotting!$D$42),"max","na")</f>
        <v>na</v>
      </c>
    </row>
    <row r="588" spans="1:5" x14ac:dyDescent="0.35">
      <c r="A588" s="11">
        <f>IF(plotting!$D$4&gt;0,plotting!$D$4,"na")</f>
        <v>5</v>
      </c>
      <c r="B588" s="11" t="str">
        <f>IF(plotting!$D$10&gt;0,plotting!$D$10,"na")</f>
        <v>idr4000_h24</v>
      </c>
      <c r="C588" s="11" t="str">
        <f>IF(plotting!$D$11&gt;0,plotting!$D$11,"na")</f>
        <v>t1</v>
      </c>
      <c r="D588" s="29">
        <v>48.916666666699598</v>
      </c>
      <c r="E588" t="str">
        <f>IF(AND(D588&gt;plotting!$C$40+0.083333333333,D588&lt;=plotting!$D$42),"max","na")</f>
        <v>na</v>
      </c>
    </row>
    <row r="589" spans="1:5" x14ac:dyDescent="0.35">
      <c r="A589" s="11">
        <f>IF(plotting!$D$4&gt;0,plotting!$D$4,"na")</f>
        <v>5</v>
      </c>
      <c r="B589" s="11" t="str">
        <f>IF(plotting!$D$10&gt;0,plotting!$D$10,"na")</f>
        <v>idr4000_h24</v>
      </c>
      <c r="C589" s="11" t="str">
        <f>IF(plotting!$D$11&gt;0,plotting!$D$11,"na")</f>
        <v>t1</v>
      </c>
      <c r="D589" s="29">
        <v>49.000000000032998</v>
      </c>
      <c r="E589" t="str">
        <f>IF(AND(D589&gt;plotting!$C$40+0.083333333333,D589&lt;=plotting!$D$42),"max","na")</f>
        <v>na</v>
      </c>
    </row>
    <row r="590" spans="1:5" x14ac:dyDescent="0.35">
      <c r="A590" s="11">
        <f>IF(plotting!$D$4&gt;0,plotting!$D$4,"na")</f>
        <v>5</v>
      </c>
      <c r="B590" s="11" t="str">
        <f>IF(plotting!$D$10&gt;0,plotting!$D$10,"na")</f>
        <v>idr4000_h24</v>
      </c>
      <c r="C590" s="11" t="str">
        <f>IF(plotting!$D$11&gt;0,plotting!$D$11,"na")</f>
        <v>t1</v>
      </c>
      <c r="D590" s="29">
        <v>49.083333333366397</v>
      </c>
      <c r="E590" t="str">
        <f>IF(AND(D590&gt;plotting!$C$40+0.083333333333,D590&lt;=plotting!$D$42),"max","na")</f>
        <v>na</v>
      </c>
    </row>
    <row r="591" spans="1:5" x14ac:dyDescent="0.35">
      <c r="A591" s="11">
        <f>IF(plotting!$D$4&gt;0,plotting!$D$4,"na")</f>
        <v>5</v>
      </c>
      <c r="B591" s="11" t="str">
        <f>IF(plotting!$D$10&gt;0,plotting!$D$10,"na")</f>
        <v>idr4000_h24</v>
      </c>
      <c r="C591" s="11" t="str">
        <f>IF(plotting!$D$11&gt;0,plotting!$D$11,"na")</f>
        <v>t1</v>
      </c>
      <c r="D591" s="29">
        <v>49.166666666699797</v>
      </c>
      <c r="E591" t="str">
        <f>IF(AND(D591&gt;plotting!$C$40+0.083333333333,D591&lt;=plotting!$D$42),"max","na")</f>
        <v>na</v>
      </c>
    </row>
    <row r="592" spans="1:5" x14ac:dyDescent="0.35">
      <c r="A592" s="11">
        <f>IF(plotting!$D$4&gt;0,plotting!$D$4,"na")</f>
        <v>5</v>
      </c>
      <c r="B592" s="11" t="str">
        <f>IF(plotting!$D$10&gt;0,plotting!$D$10,"na")</f>
        <v>idr4000_h24</v>
      </c>
      <c r="C592" s="11" t="str">
        <f>IF(plotting!$D$11&gt;0,plotting!$D$11,"na")</f>
        <v>t1</v>
      </c>
      <c r="D592" s="29">
        <v>49.250000000033197</v>
      </c>
      <c r="E592" t="str">
        <f>IF(AND(D592&gt;plotting!$C$40+0.083333333333,D592&lt;=plotting!$D$42),"max","na")</f>
        <v>na</v>
      </c>
    </row>
    <row r="593" spans="1:5" x14ac:dyDescent="0.35">
      <c r="A593" s="11">
        <f>IF(plotting!$D$4&gt;0,plotting!$D$4,"na")</f>
        <v>5</v>
      </c>
      <c r="B593" s="11" t="str">
        <f>IF(plotting!$D$10&gt;0,plotting!$D$10,"na")</f>
        <v>idr4000_h24</v>
      </c>
      <c r="C593" s="11" t="str">
        <f>IF(plotting!$D$11&gt;0,plotting!$D$11,"na")</f>
        <v>t1</v>
      </c>
      <c r="D593" s="29">
        <v>49.333333333366603</v>
      </c>
      <c r="E593" t="str">
        <f>IF(AND(D593&gt;plotting!$C$40+0.083333333333,D593&lt;=plotting!$D$42),"max","na")</f>
        <v>na</v>
      </c>
    </row>
    <row r="594" spans="1:5" x14ac:dyDescent="0.35">
      <c r="A594" s="11">
        <f>IF(plotting!$D$4&gt;0,plotting!$D$4,"na")</f>
        <v>5</v>
      </c>
      <c r="B594" s="11" t="str">
        <f>IF(plotting!$D$10&gt;0,plotting!$D$10,"na")</f>
        <v>idr4000_h24</v>
      </c>
      <c r="C594" s="11" t="str">
        <f>IF(plotting!$D$11&gt;0,plotting!$D$11,"na")</f>
        <v>t1</v>
      </c>
      <c r="D594" s="29">
        <v>49.416666666700003</v>
      </c>
      <c r="E594" t="str">
        <f>IF(AND(D594&gt;plotting!$C$40+0.083333333333,D594&lt;=plotting!$D$42),"max","na")</f>
        <v>na</v>
      </c>
    </row>
    <row r="595" spans="1:5" x14ac:dyDescent="0.35">
      <c r="A595" s="11">
        <f>IF(plotting!$D$4&gt;0,plotting!$D$4,"na")</f>
        <v>5</v>
      </c>
      <c r="B595" s="11" t="str">
        <f>IF(plotting!$D$10&gt;0,plotting!$D$10,"na")</f>
        <v>idr4000_h24</v>
      </c>
      <c r="C595" s="11" t="str">
        <f>IF(plotting!$D$11&gt;0,plotting!$D$11,"na")</f>
        <v>t1</v>
      </c>
      <c r="D595" s="29">
        <v>49.500000000033403</v>
      </c>
      <c r="E595" t="str">
        <f>IF(AND(D595&gt;plotting!$C$40+0.083333333333,D595&lt;=plotting!$D$42),"max","na")</f>
        <v>na</v>
      </c>
    </row>
    <row r="596" spans="1:5" x14ac:dyDescent="0.35">
      <c r="A596" s="11">
        <f>IF(plotting!$D$4&gt;0,plotting!$D$4,"na")</f>
        <v>5</v>
      </c>
      <c r="B596" s="11" t="str">
        <f>IF(plotting!$D$10&gt;0,plotting!$D$10,"na")</f>
        <v>idr4000_h24</v>
      </c>
      <c r="C596" s="11" t="str">
        <f>IF(plotting!$D$11&gt;0,plotting!$D$11,"na")</f>
        <v>t1</v>
      </c>
      <c r="D596" s="29">
        <v>49.583333333366802</v>
      </c>
      <c r="E596" t="str">
        <f>IF(AND(D596&gt;plotting!$C$40+0.083333333333,D596&lt;=plotting!$D$42),"max","na")</f>
        <v>na</v>
      </c>
    </row>
    <row r="597" spans="1:5" x14ac:dyDescent="0.35">
      <c r="A597" s="11">
        <f>IF(plotting!$D$4&gt;0,plotting!$D$4,"na")</f>
        <v>5</v>
      </c>
      <c r="B597" s="11" t="str">
        <f>IF(plotting!$D$10&gt;0,plotting!$D$10,"na")</f>
        <v>idr4000_h24</v>
      </c>
      <c r="C597" s="11" t="str">
        <f>IF(plotting!$D$11&gt;0,plotting!$D$11,"na")</f>
        <v>t1</v>
      </c>
      <c r="D597" s="29">
        <v>49.666666666700202</v>
      </c>
      <c r="E597" t="str">
        <f>IF(AND(D597&gt;plotting!$C$40+0.083333333333,D597&lt;=plotting!$D$42),"max","na")</f>
        <v>na</v>
      </c>
    </row>
    <row r="598" spans="1:5" x14ac:dyDescent="0.35">
      <c r="A598" s="11">
        <f>IF(plotting!$D$4&gt;0,plotting!$D$4,"na")</f>
        <v>5</v>
      </c>
      <c r="B598" s="11" t="str">
        <f>IF(plotting!$D$10&gt;0,plotting!$D$10,"na")</f>
        <v>idr4000_h24</v>
      </c>
      <c r="C598" s="11" t="str">
        <f>IF(plotting!$D$11&gt;0,plotting!$D$11,"na")</f>
        <v>t1</v>
      </c>
      <c r="D598" s="29">
        <v>49.750000000033602</v>
      </c>
      <c r="E598" t="str">
        <f>IF(AND(D598&gt;plotting!$C$40+0.083333333333,D598&lt;=plotting!$D$42),"max","na")</f>
        <v>na</v>
      </c>
    </row>
    <row r="599" spans="1:5" x14ac:dyDescent="0.35">
      <c r="A599" s="11">
        <f>IF(plotting!$D$4&gt;0,plotting!$D$4,"na")</f>
        <v>5</v>
      </c>
      <c r="B599" s="11" t="str">
        <f>IF(plotting!$D$10&gt;0,plotting!$D$10,"na")</f>
        <v>idr4000_h24</v>
      </c>
      <c r="C599" s="11" t="str">
        <f>IF(plotting!$D$11&gt;0,plotting!$D$11,"na")</f>
        <v>t1</v>
      </c>
      <c r="D599" s="29">
        <v>49.833333333367001</v>
      </c>
      <c r="E599" t="str">
        <f>IF(AND(D599&gt;plotting!$C$40+0.083333333333,D599&lt;=plotting!$D$42),"max","na")</f>
        <v>na</v>
      </c>
    </row>
    <row r="600" spans="1:5" x14ac:dyDescent="0.35">
      <c r="A600" s="11">
        <f>IF(plotting!$D$4&gt;0,plotting!$D$4,"na")</f>
        <v>5</v>
      </c>
      <c r="B600" s="11" t="str">
        <f>IF(plotting!$D$10&gt;0,plotting!$D$10,"na")</f>
        <v>idr4000_h24</v>
      </c>
      <c r="C600" s="11" t="str">
        <f>IF(plotting!$D$11&gt;0,plotting!$D$11,"na")</f>
        <v>t1</v>
      </c>
      <c r="D600" s="29">
        <v>49.916666666700401</v>
      </c>
      <c r="E600" t="str">
        <f>IF(AND(D600&gt;plotting!$C$40+0.083333333333,D600&lt;=plotting!$D$42),"max","na")</f>
        <v>na</v>
      </c>
    </row>
    <row r="601" spans="1:5" x14ac:dyDescent="0.35">
      <c r="A601" s="11">
        <f>IF(plotting!$D$4&gt;0,plotting!$D$4,"na")</f>
        <v>5</v>
      </c>
      <c r="B601" s="11" t="str">
        <f>IF(plotting!$D$10&gt;0,plotting!$D$10,"na")</f>
        <v>idr4000_h24</v>
      </c>
      <c r="C601" s="11" t="str">
        <f>IF(plotting!$D$11&gt;0,plotting!$D$11,"na")</f>
        <v>t1</v>
      </c>
      <c r="D601" s="29">
        <v>50.000000000033801</v>
      </c>
      <c r="E601" t="str">
        <f>IF(AND(D601&gt;plotting!$C$40+0.083333333333,D601&lt;=plotting!$D$42),"max","na")</f>
        <v>na</v>
      </c>
    </row>
    <row r="602" spans="1:5" x14ac:dyDescent="0.35">
      <c r="A602" s="11">
        <f>IF(plotting!$D$4&gt;0,plotting!$D$4,"na")</f>
        <v>5</v>
      </c>
      <c r="B602" s="11" t="str">
        <f>IF(plotting!$D$10&gt;0,plotting!$D$10,"na")</f>
        <v>idr4000_h24</v>
      </c>
      <c r="C602" s="11" t="str">
        <f>IF(plotting!$D$11&gt;0,plotting!$D$11,"na")</f>
        <v>t1</v>
      </c>
      <c r="D602" s="29">
        <v>50.0833333333672</v>
      </c>
      <c r="E602" t="str">
        <f>IF(AND(D602&gt;plotting!$C$40+0.083333333333,D602&lt;=plotting!$D$42),"max","na")</f>
        <v>na</v>
      </c>
    </row>
    <row r="603" spans="1:5" x14ac:dyDescent="0.35">
      <c r="A603" s="11">
        <f>IF(plotting!$D$4&gt;0,plotting!$D$4,"na")</f>
        <v>5</v>
      </c>
      <c r="B603" s="11" t="str">
        <f>IF(plotting!$D$10&gt;0,plotting!$D$10,"na")</f>
        <v>idr4000_h24</v>
      </c>
      <c r="C603" s="11" t="str">
        <f>IF(plotting!$D$11&gt;0,plotting!$D$11,"na")</f>
        <v>t1</v>
      </c>
      <c r="D603" s="29">
        <v>50.1666666667006</v>
      </c>
      <c r="E603" t="str">
        <f>IF(AND(D603&gt;plotting!$C$40+0.083333333333,D603&lt;=plotting!$D$42),"max","na")</f>
        <v>na</v>
      </c>
    </row>
    <row r="604" spans="1:5" x14ac:dyDescent="0.35">
      <c r="A604" s="11">
        <f>IF(plotting!$D$4&gt;0,plotting!$D$4,"na")</f>
        <v>5</v>
      </c>
      <c r="B604" s="11" t="str">
        <f>IF(plotting!$D$10&gt;0,plotting!$D$10,"na")</f>
        <v>idr4000_h24</v>
      </c>
      <c r="C604" s="11" t="str">
        <f>IF(plotting!$D$11&gt;0,plotting!$D$11,"na")</f>
        <v>t1</v>
      </c>
      <c r="D604" s="29">
        <v>50.250000000033999</v>
      </c>
      <c r="E604" t="str">
        <f>IF(AND(D604&gt;plotting!$C$40+0.083333333333,D604&lt;=plotting!$D$42),"max","na")</f>
        <v>na</v>
      </c>
    </row>
    <row r="605" spans="1:5" x14ac:dyDescent="0.35">
      <c r="A605" s="11">
        <f>IF(plotting!$D$4&gt;0,plotting!$D$4,"na")</f>
        <v>5</v>
      </c>
      <c r="B605" s="11" t="str">
        <f>IF(plotting!$D$10&gt;0,plotting!$D$10,"na")</f>
        <v>idr4000_h24</v>
      </c>
      <c r="C605" s="11" t="str">
        <f>IF(plotting!$D$11&gt;0,plotting!$D$11,"na")</f>
        <v>t1</v>
      </c>
      <c r="D605" s="29">
        <v>50.333333333367399</v>
      </c>
      <c r="E605" t="str">
        <f>IF(AND(D605&gt;plotting!$C$40+0.083333333333,D605&lt;=plotting!$D$42),"max","na")</f>
        <v>na</v>
      </c>
    </row>
    <row r="606" spans="1:5" x14ac:dyDescent="0.35">
      <c r="A606" s="11">
        <f>IF(plotting!$D$4&gt;0,plotting!$D$4,"na")</f>
        <v>5</v>
      </c>
      <c r="B606" s="11" t="str">
        <f>IF(plotting!$D$10&gt;0,plotting!$D$10,"na")</f>
        <v>idr4000_h24</v>
      </c>
      <c r="C606" s="11" t="str">
        <f>IF(plotting!$D$11&gt;0,plotting!$D$11,"na")</f>
        <v>t1</v>
      </c>
      <c r="D606" s="29">
        <v>50.416666666700799</v>
      </c>
      <c r="E606" t="str">
        <f>IF(AND(D606&gt;plotting!$C$40+0.083333333333,D606&lt;=plotting!$D$42),"max","na")</f>
        <v>na</v>
      </c>
    </row>
    <row r="607" spans="1:5" x14ac:dyDescent="0.35">
      <c r="A607" s="11">
        <f>IF(plotting!$D$4&gt;0,plotting!$D$4,"na")</f>
        <v>5</v>
      </c>
      <c r="B607" s="11" t="str">
        <f>IF(plotting!$D$10&gt;0,plotting!$D$10,"na")</f>
        <v>idr4000_h24</v>
      </c>
      <c r="C607" s="11" t="str">
        <f>IF(plotting!$D$11&gt;0,plotting!$D$11,"na")</f>
        <v>t1</v>
      </c>
      <c r="D607" s="29">
        <v>50.500000000034198</v>
      </c>
      <c r="E607" t="str">
        <f>IF(AND(D607&gt;plotting!$C$40+0.083333333333,D607&lt;=plotting!$D$42),"max","na")</f>
        <v>na</v>
      </c>
    </row>
    <row r="608" spans="1:5" x14ac:dyDescent="0.35">
      <c r="A608" s="11">
        <f>IF(plotting!$D$4&gt;0,plotting!$D$4,"na")</f>
        <v>5</v>
      </c>
      <c r="B608" s="11" t="str">
        <f>IF(plotting!$D$10&gt;0,plotting!$D$10,"na")</f>
        <v>idr4000_h24</v>
      </c>
      <c r="C608" s="11" t="str">
        <f>IF(plotting!$D$11&gt;0,plotting!$D$11,"na")</f>
        <v>t1</v>
      </c>
      <c r="D608" s="29">
        <v>50.583333333367598</v>
      </c>
      <c r="E608" t="str">
        <f>IF(AND(D608&gt;plotting!$C$40+0.083333333333,D608&lt;=plotting!$D$42),"max","na")</f>
        <v>na</v>
      </c>
    </row>
    <row r="609" spans="1:5" x14ac:dyDescent="0.35">
      <c r="A609" s="11">
        <f>IF(plotting!$D$4&gt;0,plotting!$D$4,"na")</f>
        <v>5</v>
      </c>
      <c r="B609" s="11" t="str">
        <f>IF(plotting!$D$10&gt;0,plotting!$D$10,"na")</f>
        <v>idr4000_h24</v>
      </c>
      <c r="C609" s="11" t="str">
        <f>IF(plotting!$D$11&gt;0,plotting!$D$11,"na")</f>
        <v>t1</v>
      </c>
      <c r="D609" s="29">
        <v>50.666666666700998</v>
      </c>
      <c r="E609" t="str">
        <f>IF(AND(D609&gt;plotting!$C$40+0.083333333333,D609&lt;=plotting!$D$42),"max","na")</f>
        <v>na</v>
      </c>
    </row>
    <row r="610" spans="1:5" x14ac:dyDescent="0.35">
      <c r="A610" s="11">
        <f>IF(plotting!$D$4&gt;0,plotting!$D$4,"na")</f>
        <v>5</v>
      </c>
      <c r="B610" s="11" t="str">
        <f>IF(plotting!$D$10&gt;0,plotting!$D$10,"na")</f>
        <v>idr4000_h24</v>
      </c>
      <c r="C610" s="11" t="str">
        <f>IF(plotting!$D$11&gt;0,plotting!$D$11,"na")</f>
        <v>t1</v>
      </c>
      <c r="D610" s="29">
        <v>50.750000000034397</v>
      </c>
      <c r="E610" t="str">
        <f>IF(AND(D610&gt;plotting!$C$40+0.083333333333,D610&lt;=plotting!$D$42),"max","na")</f>
        <v>na</v>
      </c>
    </row>
    <row r="611" spans="1:5" x14ac:dyDescent="0.35">
      <c r="A611" s="11">
        <f>IF(plotting!$D$4&gt;0,plotting!$D$4,"na")</f>
        <v>5</v>
      </c>
      <c r="B611" s="11" t="str">
        <f>IF(plotting!$D$10&gt;0,plotting!$D$10,"na")</f>
        <v>idr4000_h24</v>
      </c>
      <c r="C611" s="11" t="str">
        <f>IF(plotting!$D$11&gt;0,plotting!$D$11,"na")</f>
        <v>t1</v>
      </c>
      <c r="D611" s="29">
        <v>50.833333333367797</v>
      </c>
      <c r="E611" t="str">
        <f>IF(AND(D611&gt;plotting!$C$40+0.083333333333,D611&lt;=plotting!$D$42),"max","na")</f>
        <v>na</v>
      </c>
    </row>
    <row r="612" spans="1:5" x14ac:dyDescent="0.35">
      <c r="A612" s="11">
        <f>IF(plotting!$D$4&gt;0,plotting!$D$4,"na")</f>
        <v>5</v>
      </c>
      <c r="B612" s="11" t="str">
        <f>IF(plotting!$D$10&gt;0,plotting!$D$10,"na")</f>
        <v>idr4000_h24</v>
      </c>
      <c r="C612" s="11" t="str">
        <f>IF(plotting!$D$11&gt;0,plotting!$D$11,"na")</f>
        <v>t1</v>
      </c>
      <c r="D612" s="29">
        <v>50.916666666701097</v>
      </c>
      <c r="E612" t="str">
        <f>IF(AND(D612&gt;plotting!$C$40+0.083333333333,D612&lt;=plotting!$D$42),"max","na")</f>
        <v>na</v>
      </c>
    </row>
    <row r="613" spans="1:5" x14ac:dyDescent="0.35">
      <c r="A613" s="11">
        <f>IF(plotting!$D$4&gt;0,plotting!$D$4,"na")</f>
        <v>5</v>
      </c>
      <c r="B613" s="11" t="str">
        <f>IF(plotting!$D$10&gt;0,plotting!$D$10,"na")</f>
        <v>idr4000_h24</v>
      </c>
      <c r="C613" s="11" t="str">
        <f>IF(plotting!$D$11&gt;0,plotting!$D$11,"na")</f>
        <v>t1</v>
      </c>
      <c r="D613" s="29">
        <v>51.000000000034497</v>
      </c>
      <c r="E613" t="str">
        <f>IF(AND(D613&gt;plotting!$C$40+0.083333333333,D613&lt;=plotting!$D$42),"max","na")</f>
        <v>na</v>
      </c>
    </row>
    <row r="614" spans="1:5" x14ac:dyDescent="0.35">
      <c r="A614" s="11">
        <f>IF(plotting!$D$4&gt;0,plotting!$D$4,"na")</f>
        <v>5</v>
      </c>
      <c r="B614" s="11" t="str">
        <f>IF(plotting!$D$10&gt;0,plotting!$D$10,"na")</f>
        <v>idr4000_h24</v>
      </c>
      <c r="C614" s="11" t="str">
        <f>IF(plotting!$D$11&gt;0,plotting!$D$11,"na")</f>
        <v>t1</v>
      </c>
      <c r="D614" s="29">
        <v>51.083333333367897</v>
      </c>
      <c r="E614" t="str">
        <f>IF(AND(D614&gt;plotting!$C$40+0.083333333333,D614&lt;=plotting!$D$42),"max","na")</f>
        <v>na</v>
      </c>
    </row>
    <row r="615" spans="1:5" x14ac:dyDescent="0.35">
      <c r="A615" s="11">
        <f>IF(plotting!$D$4&gt;0,plotting!$D$4,"na")</f>
        <v>5</v>
      </c>
      <c r="B615" s="11" t="str">
        <f>IF(plotting!$D$10&gt;0,plotting!$D$10,"na")</f>
        <v>idr4000_h24</v>
      </c>
      <c r="C615" s="11" t="str">
        <f>IF(plotting!$D$11&gt;0,plotting!$D$11,"na")</f>
        <v>t1</v>
      </c>
      <c r="D615" s="29">
        <v>51.166666666701303</v>
      </c>
      <c r="E615" t="str">
        <f>IF(AND(D615&gt;plotting!$C$40+0.083333333333,D615&lt;=plotting!$D$42),"max","na")</f>
        <v>na</v>
      </c>
    </row>
    <row r="616" spans="1:5" x14ac:dyDescent="0.35">
      <c r="A616" s="11">
        <f>IF(plotting!$D$4&gt;0,plotting!$D$4,"na")</f>
        <v>5</v>
      </c>
      <c r="B616" s="11" t="str">
        <f>IF(plotting!$D$10&gt;0,plotting!$D$10,"na")</f>
        <v>idr4000_h24</v>
      </c>
      <c r="C616" s="11" t="str">
        <f>IF(plotting!$D$11&gt;0,plotting!$D$11,"na")</f>
        <v>t1</v>
      </c>
      <c r="D616" s="29">
        <v>51.250000000034703</v>
      </c>
      <c r="E616" t="str">
        <f>IF(AND(D616&gt;plotting!$C$40+0.083333333333,D616&lt;=plotting!$D$42),"max","na")</f>
        <v>na</v>
      </c>
    </row>
    <row r="617" spans="1:5" x14ac:dyDescent="0.35">
      <c r="A617" s="11">
        <f>IF(plotting!$D$4&gt;0,plotting!$D$4,"na")</f>
        <v>5</v>
      </c>
      <c r="B617" s="11" t="str">
        <f>IF(plotting!$D$10&gt;0,plotting!$D$10,"na")</f>
        <v>idr4000_h24</v>
      </c>
      <c r="C617" s="11" t="str">
        <f>IF(plotting!$D$11&gt;0,plotting!$D$11,"na")</f>
        <v>t1</v>
      </c>
      <c r="D617" s="29">
        <v>51.333333333368103</v>
      </c>
      <c r="E617" t="str">
        <f>IF(AND(D617&gt;plotting!$C$40+0.083333333333,D617&lt;=plotting!$D$42),"max","na")</f>
        <v>na</v>
      </c>
    </row>
    <row r="618" spans="1:5" x14ac:dyDescent="0.35">
      <c r="A618" s="11">
        <f>IF(plotting!$D$4&gt;0,plotting!$D$4,"na")</f>
        <v>5</v>
      </c>
      <c r="B618" s="11" t="str">
        <f>IF(plotting!$D$10&gt;0,plotting!$D$10,"na")</f>
        <v>idr4000_h24</v>
      </c>
      <c r="C618" s="11" t="str">
        <f>IF(plotting!$D$11&gt;0,plotting!$D$11,"na")</f>
        <v>t1</v>
      </c>
      <c r="D618" s="29">
        <v>51.416666666701502</v>
      </c>
      <c r="E618" t="str">
        <f>IF(AND(D618&gt;plotting!$C$40+0.083333333333,D618&lt;=plotting!$D$42),"max","na")</f>
        <v>na</v>
      </c>
    </row>
    <row r="619" spans="1:5" x14ac:dyDescent="0.35">
      <c r="A619" s="11">
        <f>IF(plotting!$D$4&gt;0,plotting!$D$4,"na")</f>
        <v>5</v>
      </c>
      <c r="B619" s="11" t="str">
        <f>IF(plotting!$D$10&gt;0,plotting!$D$10,"na")</f>
        <v>idr4000_h24</v>
      </c>
      <c r="C619" s="11" t="str">
        <f>IF(plotting!$D$11&gt;0,plotting!$D$11,"na")</f>
        <v>t1</v>
      </c>
      <c r="D619" s="29">
        <v>51.500000000034902</v>
      </c>
      <c r="E619" t="str">
        <f>IF(AND(D619&gt;plotting!$C$40+0.083333333333,D619&lt;=plotting!$D$42),"max","na")</f>
        <v>na</v>
      </c>
    </row>
    <row r="620" spans="1:5" x14ac:dyDescent="0.35">
      <c r="A620" s="11">
        <f>IF(plotting!$D$4&gt;0,plotting!$D$4,"na")</f>
        <v>5</v>
      </c>
      <c r="B620" s="11" t="str">
        <f>IF(plotting!$D$10&gt;0,plotting!$D$10,"na")</f>
        <v>idr4000_h24</v>
      </c>
      <c r="C620" s="11" t="str">
        <f>IF(plotting!$D$11&gt;0,plotting!$D$11,"na")</f>
        <v>t1</v>
      </c>
      <c r="D620" s="29">
        <v>51.583333333368302</v>
      </c>
      <c r="E620" t="str">
        <f>IF(AND(D620&gt;plotting!$C$40+0.083333333333,D620&lt;=plotting!$D$42),"max","na")</f>
        <v>na</v>
      </c>
    </row>
    <row r="621" spans="1:5" x14ac:dyDescent="0.35">
      <c r="A621" s="11">
        <f>IF(plotting!$D$4&gt;0,plotting!$D$4,"na")</f>
        <v>5</v>
      </c>
      <c r="B621" s="11" t="str">
        <f>IF(plotting!$D$10&gt;0,plotting!$D$10,"na")</f>
        <v>idr4000_h24</v>
      </c>
      <c r="C621" s="11" t="str">
        <f>IF(plotting!$D$11&gt;0,plotting!$D$11,"na")</f>
        <v>t1</v>
      </c>
      <c r="D621" s="29">
        <v>51.666666666701701</v>
      </c>
      <c r="E621" t="str">
        <f>IF(AND(D621&gt;plotting!$C$40+0.083333333333,D621&lt;=plotting!$D$42),"max","na")</f>
        <v>na</v>
      </c>
    </row>
    <row r="622" spans="1:5" x14ac:dyDescent="0.35">
      <c r="A622" s="11">
        <f>IF(plotting!$D$4&gt;0,plotting!$D$4,"na")</f>
        <v>5</v>
      </c>
      <c r="B622" s="11" t="str">
        <f>IF(plotting!$D$10&gt;0,plotting!$D$10,"na")</f>
        <v>idr4000_h24</v>
      </c>
      <c r="C622" s="11" t="str">
        <f>IF(plotting!$D$11&gt;0,plotting!$D$11,"na")</f>
        <v>t1</v>
      </c>
      <c r="D622" s="29">
        <v>51.750000000035101</v>
      </c>
      <c r="E622" t="str">
        <f>IF(AND(D622&gt;plotting!$C$40+0.083333333333,D622&lt;=plotting!$D$42),"max","na")</f>
        <v>na</v>
      </c>
    </row>
    <row r="623" spans="1:5" x14ac:dyDescent="0.35">
      <c r="A623" s="11">
        <f>IF(plotting!$D$4&gt;0,plotting!$D$4,"na")</f>
        <v>5</v>
      </c>
      <c r="B623" s="11" t="str">
        <f>IF(plotting!$D$10&gt;0,plotting!$D$10,"na")</f>
        <v>idr4000_h24</v>
      </c>
      <c r="C623" s="11" t="str">
        <f>IF(plotting!$D$11&gt;0,plotting!$D$11,"na")</f>
        <v>t1</v>
      </c>
      <c r="D623" s="29">
        <v>51.8333333333685</v>
      </c>
      <c r="E623" t="str">
        <f>IF(AND(D623&gt;plotting!$C$40+0.083333333333,D623&lt;=plotting!$D$42),"max","na")</f>
        <v>na</v>
      </c>
    </row>
    <row r="624" spans="1:5" x14ac:dyDescent="0.35">
      <c r="A624" s="11">
        <f>IF(plotting!$D$4&gt;0,plotting!$D$4,"na")</f>
        <v>5</v>
      </c>
      <c r="B624" s="11" t="str">
        <f>IF(plotting!$D$10&gt;0,plotting!$D$10,"na")</f>
        <v>idr4000_h24</v>
      </c>
      <c r="C624" s="11" t="str">
        <f>IF(plotting!$D$11&gt;0,plotting!$D$11,"na")</f>
        <v>t1</v>
      </c>
      <c r="D624" s="29">
        <v>51.9166666667019</v>
      </c>
      <c r="E624" t="str">
        <f>IF(AND(D624&gt;plotting!$C$40+0.083333333333,D624&lt;=plotting!$D$42),"max","na")</f>
        <v>na</v>
      </c>
    </row>
    <row r="625" spans="1:5" x14ac:dyDescent="0.35">
      <c r="A625" s="11">
        <f>IF(plotting!$D$4&gt;0,plotting!$D$4,"na")</f>
        <v>5</v>
      </c>
      <c r="B625" s="11" t="str">
        <f>IF(plotting!$D$10&gt;0,plotting!$D$10,"na")</f>
        <v>idr4000_h24</v>
      </c>
      <c r="C625" s="11" t="str">
        <f>IF(plotting!$D$11&gt;0,plotting!$D$11,"na")</f>
        <v>t1</v>
      </c>
      <c r="D625" s="29">
        <v>52.0000000000353</v>
      </c>
      <c r="E625" t="str">
        <f>IF(AND(D625&gt;plotting!$C$40+0.083333333333,D625&lt;=plotting!$D$42),"max","na")</f>
        <v>na</v>
      </c>
    </row>
    <row r="626" spans="1:5" x14ac:dyDescent="0.35">
      <c r="A626" s="11">
        <f>IF(plotting!$D$4&gt;0,plotting!$D$4,"na")</f>
        <v>5</v>
      </c>
      <c r="B626" s="11" t="str">
        <f>IF(plotting!$D$10&gt;0,plotting!$D$10,"na")</f>
        <v>idr4000_h24</v>
      </c>
      <c r="C626" s="11" t="str">
        <f>IF(plotting!$D$11&gt;0,plotting!$D$11,"na")</f>
        <v>t1</v>
      </c>
      <c r="D626" s="29">
        <v>52.083333333368699</v>
      </c>
      <c r="E626" t="str">
        <f>IF(AND(D626&gt;plotting!$C$40+0.083333333333,D626&lt;=plotting!$D$42),"max","na")</f>
        <v>na</v>
      </c>
    </row>
    <row r="627" spans="1:5" x14ac:dyDescent="0.35">
      <c r="A627" s="11">
        <f>IF(plotting!$D$4&gt;0,plotting!$D$4,"na")</f>
        <v>5</v>
      </c>
      <c r="B627" s="11" t="str">
        <f>IF(plotting!$D$10&gt;0,plotting!$D$10,"na")</f>
        <v>idr4000_h24</v>
      </c>
      <c r="C627" s="11" t="str">
        <f>IF(plotting!$D$11&gt;0,plotting!$D$11,"na")</f>
        <v>t1</v>
      </c>
      <c r="D627" s="29">
        <v>52.166666666702099</v>
      </c>
      <c r="E627" t="str">
        <f>IF(AND(D627&gt;plotting!$C$40+0.083333333333,D627&lt;=plotting!$D$42),"max","na")</f>
        <v>na</v>
      </c>
    </row>
    <row r="628" spans="1:5" x14ac:dyDescent="0.35">
      <c r="A628" s="11">
        <f>IF(plotting!$D$4&gt;0,plotting!$D$4,"na")</f>
        <v>5</v>
      </c>
      <c r="B628" s="11" t="str">
        <f>IF(plotting!$D$10&gt;0,plotting!$D$10,"na")</f>
        <v>idr4000_h24</v>
      </c>
      <c r="C628" s="11" t="str">
        <f>IF(plotting!$D$11&gt;0,plotting!$D$11,"na")</f>
        <v>t1</v>
      </c>
      <c r="D628" s="29">
        <v>52.250000000035499</v>
      </c>
      <c r="E628" t="str">
        <f>IF(AND(D628&gt;plotting!$C$40+0.083333333333,D628&lt;=plotting!$D$42),"max","na")</f>
        <v>na</v>
      </c>
    </row>
    <row r="629" spans="1:5" x14ac:dyDescent="0.35">
      <c r="A629" s="11">
        <f>IF(plotting!$D$4&gt;0,plotting!$D$4,"na")</f>
        <v>5</v>
      </c>
      <c r="B629" s="11" t="str">
        <f>IF(plotting!$D$10&gt;0,plotting!$D$10,"na")</f>
        <v>idr4000_h24</v>
      </c>
      <c r="C629" s="11" t="str">
        <f>IF(plotting!$D$11&gt;0,plotting!$D$11,"na")</f>
        <v>t1</v>
      </c>
      <c r="D629" s="29">
        <v>52.333333333368898</v>
      </c>
      <c r="E629" t="str">
        <f>IF(AND(D629&gt;plotting!$C$40+0.083333333333,D629&lt;=plotting!$D$42),"max","na")</f>
        <v>na</v>
      </c>
    </row>
    <row r="630" spans="1:5" x14ac:dyDescent="0.35">
      <c r="A630" s="11">
        <f>IF(plotting!$D$4&gt;0,plotting!$D$4,"na")</f>
        <v>5</v>
      </c>
      <c r="B630" s="11" t="str">
        <f>IF(plotting!$D$10&gt;0,plotting!$D$10,"na")</f>
        <v>idr4000_h24</v>
      </c>
      <c r="C630" s="11" t="str">
        <f>IF(plotting!$D$11&gt;0,plotting!$D$11,"na")</f>
        <v>t1</v>
      </c>
      <c r="D630" s="29">
        <v>52.416666666702298</v>
      </c>
      <c r="E630" t="str">
        <f>IF(AND(D630&gt;plotting!$C$40+0.083333333333,D630&lt;=plotting!$D$42),"max","na")</f>
        <v>na</v>
      </c>
    </row>
    <row r="631" spans="1:5" x14ac:dyDescent="0.35">
      <c r="A631" s="11">
        <f>IF(plotting!$D$4&gt;0,plotting!$D$4,"na")</f>
        <v>5</v>
      </c>
      <c r="B631" s="11" t="str">
        <f>IF(plotting!$D$10&gt;0,plotting!$D$10,"na")</f>
        <v>idr4000_h24</v>
      </c>
      <c r="C631" s="11" t="str">
        <f>IF(plotting!$D$11&gt;0,plotting!$D$11,"na")</f>
        <v>t1</v>
      </c>
      <c r="D631" s="29">
        <v>52.500000000035698</v>
      </c>
      <c r="E631" t="str">
        <f>IF(AND(D631&gt;plotting!$C$40+0.083333333333,D631&lt;=plotting!$D$42),"max","na")</f>
        <v>na</v>
      </c>
    </row>
    <row r="632" spans="1:5" x14ac:dyDescent="0.35">
      <c r="A632" s="11">
        <f>IF(plotting!$D$4&gt;0,plotting!$D$4,"na")</f>
        <v>5</v>
      </c>
      <c r="B632" s="11" t="str">
        <f>IF(plotting!$D$10&gt;0,plotting!$D$10,"na")</f>
        <v>idr4000_h24</v>
      </c>
      <c r="C632" s="11" t="str">
        <f>IF(plotting!$D$11&gt;0,plotting!$D$11,"na")</f>
        <v>t1</v>
      </c>
      <c r="D632" s="29">
        <v>52.583333333369097</v>
      </c>
      <c r="E632" t="str">
        <f>IF(AND(D632&gt;plotting!$C$40+0.083333333333,D632&lt;=plotting!$D$42),"max","na")</f>
        <v>na</v>
      </c>
    </row>
    <row r="633" spans="1:5" x14ac:dyDescent="0.35">
      <c r="A633" s="11">
        <f>IF(plotting!$D$4&gt;0,plotting!$D$4,"na")</f>
        <v>5</v>
      </c>
      <c r="B633" s="11" t="str">
        <f>IF(plotting!$D$10&gt;0,plotting!$D$10,"na")</f>
        <v>idr4000_h24</v>
      </c>
      <c r="C633" s="11" t="str">
        <f>IF(plotting!$D$11&gt;0,plotting!$D$11,"na")</f>
        <v>t1</v>
      </c>
      <c r="D633" s="29">
        <v>52.666666666702497</v>
      </c>
      <c r="E633" t="str">
        <f>IF(AND(D633&gt;plotting!$C$40+0.083333333333,D633&lt;=plotting!$D$42),"max","na")</f>
        <v>na</v>
      </c>
    </row>
    <row r="634" spans="1:5" x14ac:dyDescent="0.35">
      <c r="A634" s="11">
        <f>IF(plotting!$D$4&gt;0,plotting!$D$4,"na")</f>
        <v>5</v>
      </c>
      <c r="B634" s="11" t="str">
        <f>IF(plotting!$D$10&gt;0,plotting!$D$10,"na")</f>
        <v>idr4000_h24</v>
      </c>
      <c r="C634" s="11" t="str">
        <f>IF(plotting!$D$11&gt;0,plotting!$D$11,"na")</f>
        <v>t1</v>
      </c>
      <c r="D634" s="29">
        <v>52.750000000035897</v>
      </c>
      <c r="E634" t="str">
        <f>IF(AND(D634&gt;plotting!$C$40+0.083333333333,D634&lt;=plotting!$D$42),"max","na")</f>
        <v>na</v>
      </c>
    </row>
    <row r="635" spans="1:5" x14ac:dyDescent="0.35">
      <c r="A635" s="11">
        <f>IF(plotting!$D$4&gt;0,plotting!$D$4,"na")</f>
        <v>5</v>
      </c>
      <c r="B635" s="11" t="str">
        <f>IF(plotting!$D$10&gt;0,plotting!$D$10,"na")</f>
        <v>idr4000_h24</v>
      </c>
      <c r="C635" s="11" t="str">
        <f>IF(plotting!$D$11&gt;0,plotting!$D$11,"na")</f>
        <v>t1</v>
      </c>
      <c r="D635" s="29">
        <v>52.833333333369303</v>
      </c>
      <c r="E635" t="str">
        <f>IF(AND(D635&gt;plotting!$C$40+0.083333333333,D635&lt;=plotting!$D$42),"max","na")</f>
        <v>na</v>
      </c>
    </row>
    <row r="636" spans="1:5" x14ac:dyDescent="0.35">
      <c r="A636" s="11">
        <f>IF(plotting!$D$4&gt;0,plotting!$D$4,"na")</f>
        <v>5</v>
      </c>
      <c r="B636" s="11" t="str">
        <f>IF(plotting!$D$10&gt;0,plotting!$D$10,"na")</f>
        <v>idr4000_h24</v>
      </c>
      <c r="C636" s="11" t="str">
        <f>IF(plotting!$D$11&gt;0,plotting!$D$11,"na")</f>
        <v>t1</v>
      </c>
      <c r="D636" s="29">
        <v>52.916666666702703</v>
      </c>
      <c r="E636" t="str">
        <f>IF(AND(D636&gt;plotting!$C$40+0.083333333333,D636&lt;=plotting!$D$42),"max","na")</f>
        <v>na</v>
      </c>
    </row>
    <row r="637" spans="1:5" x14ac:dyDescent="0.35">
      <c r="A637" s="11">
        <f>IF(plotting!$D$4&gt;0,plotting!$D$4,"na")</f>
        <v>5</v>
      </c>
      <c r="B637" s="11" t="str">
        <f>IF(plotting!$D$10&gt;0,plotting!$D$10,"na")</f>
        <v>idr4000_h24</v>
      </c>
      <c r="C637" s="11" t="str">
        <f>IF(plotting!$D$11&gt;0,plotting!$D$11,"na")</f>
        <v>t1</v>
      </c>
      <c r="D637" s="29">
        <v>53.000000000036103</v>
      </c>
      <c r="E637" t="str">
        <f>IF(AND(D637&gt;plotting!$C$40+0.083333333333,D637&lt;=plotting!$D$42),"max","na")</f>
        <v>na</v>
      </c>
    </row>
    <row r="638" spans="1:5" x14ac:dyDescent="0.35">
      <c r="A638" s="11">
        <f>IF(plotting!$D$4&gt;0,plotting!$D$4,"na")</f>
        <v>5</v>
      </c>
      <c r="B638" s="11" t="str">
        <f>IF(plotting!$D$10&gt;0,plotting!$D$10,"na")</f>
        <v>idr4000_h24</v>
      </c>
      <c r="C638" s="11" t="str">
        <f>IF(plotting!$D$11&gt;0,plotting!$D$11,"na")</f>
        <v>t1</v>
      </c>
      <c r="D638" s="29">
        <v>53.083333333369502</v>
      </c>
      <c r="E638" t="str">
        <f>IF(AND(D638&gt;plotting!$C$40+0.083333333333,D638&lt;=plotting!$D$42),"max","na")</f>
        <v>na</v>
      </c>
    </row>
    <row r="639" spans="1:5" x14ac:dyDescent="0.35">
      <c r="A639" s="11">
        <f>IF(plotting!$D$4&gt;0,plotting!$D$4,"na")</f>
        <v>5</v>
      </c>
      <c r="B639" s="11" t="str">
        <f>IF(plotting!$D$10&gt;0,plotting!$D$10,"na")</f>
        <v>idr4000_h24</v>
      </c>
      <c r="C639" s="11" t="str">
        <f>IF(plotting!$D$11&gt;0,plotting!$D$11,"na")</f>
        <v>t1</v>
      </c>
      <c r="D639" s="29">
        <v>53.166666666702902</v>
      </c>
      <c r="E639" t="str">
        <f>IF(AND(D639&gt;plotting!$C$40+0.083333333333,D639&lt;=plotting!$D$42),"max","na")</f>
        <v>na</v>
      </c>
    </row>
    <row r="640" spans="1:5" x14ac:dyDescent="0.35">
      <c r="A640" s="11">
        <f>IF(plotting!$D$4&gt;0,plotting!$D$4,"na")</f>
        <v>5</v>
      </c>
      <c r="B640" s="11" t="str">
        <f>IF(plotting!$D$10&gt;0,plotting!$D$10,"na")</f>
        <v>idr4000_h24</v>
      </c>
      <c r="C640" s="11" t="str">
        <f>IF(plotting!$D$11&gt;0,plotting!$D$11,"na")</f>
        <v>t1</v>
      </c>
      <c r="D640" s="29">
        <v>53.250000000036302</v>
      </c>
      <c r="E640" t="str">
        <f>IF(AND(D640&gt;plotting!$C$40+0.083333333333,D640&lt;=plotting!$D$42),"max","na")</f>
        <v>na</v>
      </c>
    </row>
    <row r="641" spans="1:5" x14ac:dyDescent="0.35">
      <c r="A641" s="11">
        <f>IF(plotting!$D$4&gt;0,plotting!$D$4,"na")</f>
        <v>5</v>
      </c>
      <c r="B641" s="11" t="str">
        <f>IF(plotting!$D$10&gt;0,plotting!$D$10,"na")</f>
        <v>idr4000_h24</v>
      </c>
      <c r="C641" s="11" t="str">
        <f>IF(plotting!$D$11&gt;0,plotting!$D$11,"na")</f>
        <v>t1</v>
      </c>
      <c r="D641" s="29">
        <v>53.333333333369701</v>
      </c>
      <c r="E641" t="str">
        <f>IF(AND(D641&gt;plotting!$C$40+0.083333333333,D641&lt;=plotting!$D$42),"max","na")</f>
        <v>na</v>
      </c>
    </row>
    <row r="642" spans="1:5" x14ac:dyDescent="0.35">
      <c r="A642" s="11">
        <f>IF(plotting!$D$4&gt;0,plotting!$D$4,"na")</f>
        <v>5</v>
      </c>
      <c r="B642" s="11" t="str">
        <f>IF(plotting!$D$10&gt;0,plotting!$D$10,"na")</f>
        <v>idr4000_h24</v>
      </c>
      <c r="C642" s="11" t="str">
        <f>IF(plotting!$D$11&gt;0,plotting!$D$11,"na")</f>
        <v>t1</v>
      </c>
      <c r="D642" s="29">
        <v>53.416666666703101</v>
      </c>
      <c r="E642" t="str">
        <f>IF(AND(D642&gt;plotting!$C$40+0.083333333333,D642&lt;=plotting!$D$42),"max","na")</f>
        <v>na</v>
      </c>
    </row>
    <row r="643" spans="1:5" x14ac:dyDescent="0.35">
      <c r="A643" s="11">
        <f>IF(plotting!$D$4&gt;0,plotting!$D$4,"na")</f>
        <v>5</v>
      </c>
      <c r="B643" s="11" t="str">
        <f>IF(plotting!$D$10&gt;0,plotting!$D$10,"na")</f>
        <v>idr4000_h24</v>
      </c>
      <c r="C643" s="11" t="str">
        <f>IF(plotting!$D$11&gt;0,plotting!$D$11,"na")</f>
        <v>t1</v>
      </c>
      <c r="D643" s="29">
        <v>53.500000000036501</v>
      </c>
      <c r="E643" t="str">
        <f>IF(AND(D643&gt;plotting!$C$40+0.083333333333,D643&lt;=plotting!$D$42),"max","na")</f>
        <v>na</v>
      </c>
    </row>
    <row r="644" spans="1:5" x14ac:dyDescent="0.35">
      <c r="A644" s="11">
        <f>IF(plotting!$D$4&gt;0,plotting!$D$4,"na")</f>
        <v>5</v>
      </c>
      <c r="B644" s="11" t="str">
        <f>IF(plotting!$D$10&gt;0,plotting!$D$10,"na")</f>
        <v>idr4000_h24</v>
      </c>
      <c r="C644" s="11" t="str">
        <f>IF(plotting!$D$11&gt;0,plotting!$D$11,"na")</f>
        <v>t1</v>
      </c>
      <c r="D644" s="29">
        <v>53.5833333333699</v>
      </c>
      <c r="E644" t="str">
        <f>IF(AND(D644&gt;plotting!$C$40+0.083333333333,D644&lt;=plotting!$D$42),"max","na")</f>
        <v>na</v>
      </c>
    </row>
    <row r="645" spans="1:5" x14ac:dyDescent="0.35">
      <c r="A645" s="11">
        <f>IF(plotting!$D$4&gt;0,plotting!$D$4,"na")</f>
        <v>5</v>
      </c>
      <c r="B645" s="11" t="str">
        <f>IF(plotting!$D$10&gt;0,plotting!$D$10,"na")</f>
        <v>idr4000_h24</v>
      </c>
      <c r="C645" s="11" t="str">
        <f>IF(plotting!$D$11&gt;0,plotting!$D$11,"na")</f>
        <v>t1</v>
      </c>
      <c r="D645" s="29">
        <v>53.6666666667033</v>
      </c>
      <c r="E645" t="str">
        <f>IF(AND(D645&gt;plotting!$C$40+0.083333333333,D645&lt;=plotting!$D$42),"max","na")</f>
        <v>na</v>
      </c>
    </row>
    <row r="646" spans="1:5" x14ac:dyDescent="0.35">
      <c r="A646" s="11">
        <f>IF(plotting!$D$4&gt;0,plotting!$D$4,"na")</f>
        <v>5</v>
      </c>
      <c r="B646" s="11" t="str">
        <f>IF(plotting!$D$10&gt;0,plotting!$D$10,"na")</f>
        <v>idr4000_h24</v>
      </c>
      <c r="C646" s="11" t="str">
        <f>IF(plotting!$D$11&gt;0,plotting!$D$11,"na")</f>
        <v>t1</v>
      </c>
      <c r="D646" s="29">
        <v>53.7500000000367</v>
      </c>
      <c r="E646" t="str">
        <f>IF(AND(D646&gt;plotting!$C$40+0.083333333333,D646&lt;=plotting!$D$42),"max","na")</f>
        <v>na</v>
      </c>
    </row>
    <row r="647" spans="1:5" x14ac:dyDescent="0.35">
      <c r="A647" s="11">
        <f>IF(plotting!$D$4&gt;0,plotting!$D$4,"na")</f>
        <v>5</v>
      </c>
      <c r="B647" s="11" t="str">
        <f>IF(plotting!$D$10&gt;0,plotting!$D$10,"na")</f>
        <v>idr4000_h24</v>
      </c>
      <c r="C647" s="11" t="str">
        <f>IF(plotting!$D$11&gt;0,plotting!$D$11,"na")</f>
        <v>t1</v>
      </c>
      <c r="D647" s="29">
        <v>53.833333333370099</v>
      </c>
      <c r="E647" t="str">
        <f>IF(AND(D647&gt;plotting!$C$40+0.083333333333,D647&lt;=plotting!$D$42),"max","na")</f>
        <v>na</v>
      </c>
    </row>
    <row r="648" spans="1:5" x14ac:dyDescent="0.35">
      <c r="A648" s="11">
        <f>IF(plotting!$D$4&gt;0,plotting!$D$4,"na")</f>
        <v>5</v>
      </c>
      <c r="B648" s="11" t="str">
        <f>IF(plotting!$D$10&gt;0,plotting!$D$10,"na")</f>
        <v>idr4000_h24</v>
      </c>
      <c r="C648" s="11" t="str">
        <f>IF(plotting!$D$11&gt;0,plotting!$D$11,"na")</f>
        <v>t1</v>
      </c>
      <c r="D648" s="29">
        <v>53.916666666703499</v>
      </c>
      <c r="E648" t="str">
        <f>IF(AND(D648&gt;plotting!$C$40+0.083333333333,D648&lt;=plotting!$D$42),"max","na")</f>
        <v>na</v>
      </c>
    </row>
    <row r="649" spans="1:5" x14ac:dyDescent="0.35">
      <c r="A649" s="11">
        <f>IF(plotting!$D$4&gt;0,plotting!$D$4,"na")</f>
        <v>5</v>
      </c>
      <c r="B649" s="11" t="str">
        <f>IF(plotting!$D$10&gt;0,plotting!$D$10,"na")</f>
        <v>idr4000_h24</v>
      </c>
      <c r="C649" s="11" t="str">
        <f>IF(plotting!$D$11&gt;0,plotting!$D$11,"na")</f>
        <v>t1</v>
      </c>
      <c r="D649" s="29">
        <v>54.000000000036898</v>
      </c>
      <c r="E649" t="str">
        <f>IF(AND(D649&gt;plotting!$C$40+0.083333333333,D649&lt;=plotting!$D$42),"max","na")</f>
        <v>na</v>
      </c>
    </row>
    <row r="650" spans="1:5" x14ac:dyDescent="0.35">
      <c r="A650" s="11">
        <f>IF(plotting!$D$4&gt;0,plotting!$D$4,"na")</f>
        <v>5</v>
      </c>
      <c r="B650" s="11" t="str">
        <f>IF(plotting!$D$10&gt;0,plotting!$D$10,"na")</f>
        <v>idr4000_h24</v>
      </c>
      <c r="C650" s="11" t="str">
        <f>IF(plotting!$D$11&gt;0,plotting!$D$11,"na")</f>
        <v>t1</v>
      </c>
      <c r="D650" s="29">
        <v>54.083333333370298</v>
      </c>
      <c r="E650" t="str">
        <f>IF(AND(D650&gt;plotting!$C$40+0.083333333333,D650&lt;=plotting!$D$42),"max","na")</f>
        <v>na</v>
      </c>
    </row>
    <row r="651" spans="1:5" x14ac:dyDescent="0.35">
      <c r="A651" s="11">
        <f>IF(plotting!$D$4&gt;0,plotting!$D$4,"na")</f>
        <v>5</v>
      </c>
      <c r="B651" s="11" t="str">
        <f>IF(plotting!$D$10&gt;0,plotting!$D$10,"na")</f>
        <v>idr4000_h24</v>
      </c>
      <c r="C651" s="11" t="str">
        <f>IF(plotting!$D$11&gt;0,plotting!$D$11,"na")</f>
        <v>t1</v>
      </c>
      <c r="D651" s="29">
        <v>54.166666666703698</v>
      </c>
      <c r="E651" t="str">
        <f>IF(AND(D651&gt;plotting!$C$40+0.083333333333,D651&lt;=plotting!$D$42),"max","na")</f>
        <v>na</v>
      </c>
    </row>
    <row r="652" spans="1:5" x14ac:dyDescent="0.35">
      <c r="A652" s="11">
        <f>IF(plotting!$D$4&gt;0,plotting!$D$4,"na")</f>
        <v>5</v>
      </c>
      <c r="B652" s="11" t="str">
        <f>IF(plotting!$D$10&gt;0,plotting!$D$10,"na")</f>
        <v>idr4000_h24</v>
      </c>
      <c r="C652" s="11" t="str">
        <f>IF(plotting!$D$11&gt;0,plotting!$D$11,"na")</f>
        <v>t1</v>
      </c>
      <c r="D652" s="29">
        <v>54.250000000037097</v>
      </c>
      <c r="E652" t="str">
        <f>IF(AND(D652&gt;plotting!$C$40+0.083333333333,D652&lt;=plotting!$D$42),"max","na")</f>
        <v>na</v>
      </c>
    </row>
    <row r="653" spans="1:5" x14ac:dyDescent="0.35">
      <c r="A653" s="11">
        <f>IF(plotting!$D$4&gt;0,plotting!$D$4,"na")</f>
        <v>5</v>
      </c>
      <c r="B653" s="11" t="str">
        <f>IF(plotting!$D$10&gt;0,plotting!$D$10,"na")</f>
        <v>idr4000_h24</v>
      </c>
      <c r="C653" s="11" t="str">
        <f>IF(plotting!$D$11&gt;0,plotting!$D$11,"na")</f>
        <v>t1</v>
      </c>
      <c r="D653" s="29">
        <v>54.333333333370497</v>
      </c>
      <c r="E653" t="str">
        <f>IF(AND(D653&gt;plotting!$C$40+0.083333333333,D653&lt;=plotting!$D$42),"max","na")</f>
        <v>na</v>
      </c>
    </row>
    <row r="654" spans="1:5" x14ac:dyDescent="0.35">
      <c r="A654" s="11">
        <f>IF(plotting!$D$4&gt;0,plotting!$D$4,"na")</f>
        <v>5</v>
      </c>
      <c r="B654" s="11" t="str">
        <f>IF(plotting!$D$10&gt;0,plotting!$D$10,"na")</f>
        <v>idr4000_h24</v>
      </c>
      <c r="C654" s="11" t="str">
        <f>IF(plotting!$D$11&gt;0,plotting!$D$11,"na")</f>
        <v>t1</v>
      </c>
      <c r="D654" s="29">
        <v>54.416666666703897</v>
      </c>
      <c r="E654" t="str">
        <f>IF(AND(D654&gt;plotting!$C$40+0.083333333333,D654&lt;=plotting!$D$42),"max","na")</f>
        <v>na</v>
      </c>
    </row>
    <row r="655" spans="1:5" x14ac:dyDescent="0.35">
      <c r="A655" s="11">
        <f>IF(plotting!$D$4&gt;0,plotting!$D$4,"na")</f>
        <v>5</v>
      </c>
      <c r="B655" s="11" t="str">
        <f>IF(plotting!$D$10&gt;0,plotting!$D$10,"na")</f>
        <v>idr4000_h24</v>
      </c>
      <c r="C655" s="11" t="str">
        <f>IF(plotting!$D$11&gt;0,plotting!$D$11,"na")</f>
        <v>t1</v>
      </c>
      <c r="D655" s="29">
        <v>54.500000000037303</v>
      </c>
      <c r="E655" t="str">
        <f>IF(AND(D655&gt;plotting!$C$40+0.083333333333,D655&lt;=plotting!$D$42),"max","na")</f>
        <v>na</v>
      </c>
    </row>
    <row r="656" spans="1:5" x14ac:dyDescent="0.35">
      <c r="A656" s="11">
        <f>IF(plotting!$D$4&gt;0,plotting!$D$4,"na")</f>
        <v>5</v>
      </c>
      <c r="B656" s="11" t="str">
        <f>IF(plotting!$D$10&gt;0,plotting!$D$10,"na")</f>
        <v>idr4000_h24</v>
      </c>
      <c r="C656" s="11" t="str">
        <f>IF(plotting!$D$11&gt;0,plotting!$D$11,"na")</f>
        <v>t1</v>
      </c>
      <c r="D656" s="29">
        <v>54.583333333370703</v>
      </c>
      <c r="E656" t="str">
        <f>IF(AND(D656&gt;plotting!$C$40+0.083333333333,D656&lt;=plotting!$D$42),"max","na")</f>
        <v>na</v>
      </c>
    </row>
    <row r="657" spans="1:5" x14ac:dyDescent="0.35">
      <c r="A657" s="11">
        <f>IF(plotting!$D$4&gt;0,plotting!$D$4,"na")</f>
        <v>5</v>
      </c>
      <c r="B657" s="11" t="str">
        <f>IF(plotting!$D$10&gt;0,plotting!$D$10,"na")</f>
        <v>idr4000_h24</v>
      </c>
      <c r="C657" s="11" t="str">
        <f>IF(plotting!$D$11&gt;0,plotting!$D$11,"na")</f>
        <v>t1</v>
      </c>
      <c r="D657" s="29">
        <v>54.666666666704103</v>
      </c>
      <c r="E657" t="str">
        <f>IF(AND(D657&gt;plotting!$C$40+0.083333333333,D657&lt;=plotting!$D$42),"max","na")</f>
        <v>na</v>
      </c>
    </row>
    <row r="658" spans="1:5" x14ac:dyDescent="0.35">
      <c r="A658" s="11">
        <f>IF(plotting!$D$4&gt;0,plotting!$D$4,"na")</f>
        <v>5</v>
      </c>
      <c r="B658" s="11" t="str">
        <f>IF(plotting!$D$10&gt;0,plotting!$D$10,"na")</f>
        <v>idr4000_h24</v>
      </c>
      <c r="C658" s="11" t="str">
        <f>IF(plotting!$D$11&gt;0,plotting!$D$11,"na")</f>
        <v>t1</v>
      </c>
      <c r="D658" s="29">
        <v>54.750000000037502</v>
      </c>
      <c r="E658" t="str">
        <f>IF(AND(D658&gt;plotting!$C$40+0.083333333333,D658&lt;=plotting!$D$42),"max","na")</f>
        <v>na</v>
      </c>
    </row>
    <row r="659" spans="1:5" x14ac:dyDescent="0.35">
      <c r="A659" s="11">
        <f>IF(plotting!$D$4&gt;0,plotting!$D$4,"na")</f>
        <v>5</v>
      </c>
      <c r="B659" s="11" t="str">
        <f>IF(plotting!$D$10&gt;0,plotting!$D$10,"na")</f>
        <v>idr4000_h24</v>
      </c>
      <c r="C659" s="11" t="str">
        <f>IF(plotting!$D$11&gt;0,plotting!$D$11,"na")</f>
        <v>t1</v>
      </c>
      <c r="D659" s="29">
        <v>54.833333333370902</v>
      </c>
      <c r="E659" t="str">
        <f>IF(AND(D659&gt;plotting!$C$40+0.083333333333,D659&lt;=plotting!$D$42),"max","na")</f>
        <v>na</v>
      </c>
    </row>
    <row r="660" spans="1:5" x14ac:dyDescent="0.35">
      <c r="A660" s="11">
        <f>IF(plotting!$D$4&gt;0,plotting!$D$4,"na")</f>
        <v>5</v>
      </c>
      <c r="B660" s="11" t="str">
        <f>IF(plotting!$D$10&gt;0,plotting!$D$10,"na")</f>
        <v>idr4000_h24</v>
      </c>
      <c r="C660" s="11" t="str">
        <f>IF(plotting!$D$11&gt;0,plotting!$D$11,"na")</f>
        <v>t1</v>
      </c>
      <c r="D660" s="29">
        <v>54.916666666704302</v>
      </c>
      <c r="E660" t="str">
        <f>IF(AND(D660&gt;plotting!$C$40+0.083333333333,D660&lt;=plotting!$D$42),"max","na")</f>
        <v>na</v>
      </c>
    </row>
    <row r="661" spans="1:5" x14ac:dyDescent="0.35">
      <c r="A661" s="11">
        <f>IF(plotting!$D$4&gt;0,plotting!$D$4,"na")</f>
        <v>5</v>
      </c>
      <c r="B661" s="11" t="str">
        <f>IF(plotting!$D$10&gt;0,plotting!$D$10,"na")</f>
        <v>idr4000_h24</v>
      </c>
      <c r="C661" s="11" t="str">
        <f>IF(plotting!$D$11&gt;0,plotting!$D$11,"na")</f>
        <v>t1</v>
      </c>
      <c r="D661" s="29">
        <v>55.000000000037701</v>
      </c>
      <c r="E661" t="str">
        <f>IF(AND(D661&gt;plotting!$C$40+0.083333333333,D661&lt;=plotting!$D$42),"max","na")</f>
        <v>na</v>
      </c>
    </row>
    <row r="662" spans="1:5" x14ac:dyDescent="0.35">
      <c r="A662" s="11">
        <f>IF(plotting!$D$4&gt;0,plotting!$D$4,"na")</f>
        <v>5</v>
      </c>
      <c r="B662" s="11" t="str">
        <f>IF(plotting!$D$10&gt;0,plotting!$D$10,"na")</f>
        <v>idr4000_h24</v>
      </c>
      <c r="C662" s="11" t="str">
        <f>IF(plotting!$D$11&gt;0,plotting!$D$11,"na")</f>
        <v>t1</v>
      </c>
      <c r="D662" s="29">
        <v>55.083333333371101</v>
      </c>
      <c r="E662" t="str">
        <f>IF(AND(D662&gt;plotting!$C$40+0.083333333333,D662&lt;=plotting!$D$42),"max","na")</f>
        <v>na</v>
      </c>
    </row>
    <row r="663" spans="1:5" x14ac:dyDescent="0.35">
      <c r="A663" s="11">
        <f>IF(plotting!$D$4&gt;0,plotting!$D$4,"na")</f>
        <v>5</v>
      </c>
      <c r="B663" s="11" t="str">
        <f>IF(plotting!$D$10&gt;0,plotting!$D$10,"na")</f>
        <v>idr4000_h24</v>
      </c>
      <c r="C663" s="11" t="str">
        <f>IF(plotting!$D$11&gt;0,plotting!$D$11,"na")</f>
        <v>t1</v>
      </c>
      <c r="D663" s="29">
        <v>55.166666666704501</v>
      </c>
      <c r="E663" t="str">
        <f>IF(AND(D663&gt;plotting!$C$40+0.083333333333,D663&lt;=plotting!$D$42),"max","na")</f>
        <v>na</v>
      </c>
    </row>
    <row r="664" spans="1:5" x14ac:dyDescent="0.35">
      <c r="A664" s="11">
        <f>IF(plotting!$D$4&gt;0,plotting!$D$4,"na")</f>
        <v>5</v>
      </c>
      <c r="B664" s="11" t="str">
        <f>IF(plotting!$D$10&gt;0,plotting!$D$10,"na")</f>
        <v>idr4000_h24</v>
      </c>
      <c r="C664" s="11" t="str">
        <f>IF(plotting!$D$11&gt;0,plotting!$D$11,"na")</f>
        <v>t1</v>
      </c>
      <c r="D664" s="29">
        <v>55.2500000000379</v>
      </c>
      <c r="E664" t="str">
        <f>IF(AND(D664&gt;plotting!$C$40+0.083333333333,D664&lt;=plotting!$D$42),"max","na")</f>
        <v>na</v>
      </c>
    </row>
    <row r="665" spans="1:5" x14ac:dyDescent="0.35">
      <c r="A665" s="11">
        <f>IF(plotting!$D$4&gt;0,plotting!$D$4,"na")</f>
        <v>5</v>
      </c>
      <c r="B665" s="11" t="str">
        <f>IF(plotting!$D$10&gt;0,plotting!$D$10,"na")</f>
        <v>idr4000_h24</v>
      </c>
      <c r="C665" s="11" t="str">
        <f>IF(plotting!$D$11&gt;0,plotting!$D$11,"na")</f>
        <v>t1</v>
      </c>
      <c r="D665" s="29">
        <v>55.3333333333713</v>
      </c>
      <c r="E665" t="str">
        <f>IF(AND(D665&gt;plotting!$C$40+0.083333333333,D665&lt;=plotting!$D$42),"max","na")</f>
        <v>na</v>
      </c>
    </row>
    <row r="666" spans="1:5" x14ac:dyDescent="0.35">
      <c r="A666" s="11">
        <f>IF(plotting!$D$4&gt;0,plotting!$D$4,"na")</f>
        <v>5</v>
      </c>
      <c r="B666" s="11" t="str">
        <f>IF(plotting!$D$10&gt;0,plotting!$D$10,"na")</f>
        <v>idr4000_h24</v>
      </c>
      <c r="C666" s="11" t="str">
        <f>IF(plotting!$D$11&gt;0,plotting!$D$11,"na")</f>
        <v>t1</v>
      </c>
      <c r="D666" s="29">
        <v>55.4166666667047</v>
      </c>
      <c r="E666" t="str">
        <f>IF(AND(D666&gt;plotting!$C$40+0.083333333333,D666&lt;=plotting!$D$42),"max","na")</f>
        <v>na</v>
      </c>
    </row>
    <row r="667" spans="1:5" x14ac:dyDescent="0.35">
      <c r="A667" s="11">
        <f>IF(plotting!$D$4&gt;0,plotting!$D$4,"na")</f>
        <v>5</v>
      </c>
      <c r="B667" s="11" t="str">
        <f>IF(plotting!$D$10&gt;0,plotting!$D$10,"na")</f>
        <v>idr4000_h24</v>
      </c>
      <c r="C667" s="11" t="str">
        <f>IF(plotting!$D$11&gt;0,plotting!$D$11,"na")</f>
        <v>t1</v>
      </c>
      <c r="D667" s="29">
        <v>55.500000000038099</v>
      </c>
      <c r="E667" t="str">
        <f>IF(AND(D667&gt;plotting!$C$40+0.083333333333,D667&lt;=plotting!$D$42),"max","na")</f>
        <v>na</v>
      </c>
    </row>
    <row r="668" spans="1:5" x14ac:dyDescent="0.35">
      <c r="A668" s="11">
        <f>IF(plotting!$D$4&gt;0,plotting!$D$4,"na")</f>
        <v>5</v>
      </c>
      <c r="B668" s="11" t="str">
        <f>IF(plotting!$D$10&gt;0,plotting!$D$10,"na")</f>
        <v>idr4000_h24</v>
      </c>
      <c r="C668" s="11" t="str">
        <f>IF(plotting!$D$11&gt;0,plotting!$D$11,"na")</f>
        <v>t1</v>
      </c>
      <c r="D668" s="29">
        <v>55.583333333371499</v>
      </c>
      <c r="E668" t="str">
        <f>IF(AND(D668&gt;plotting!$C$40+0.083333333333,D668&lt;=plotting!$D$42),"max","na")</f>
        <v>na</v>
      </c>
    </row>
    <row r="669" spans="1:5" x14ac:dyDescent="0.35">
      <c r="A669" s="11">
        <f>IF(plotting!$D$4&gt;0,plotting!$D$4,"na")</f>
        <v>5</v>
      </c>
      <c r="B669" s="11" t="str">
        <f>IF(plotting!$D$10&gt;0,plotting!$D$10,"na")</f>
        <v>idr4000_h24</v>
      </c>
      <c r="C669" s="11" t="str">
        <f>IF(plotting!$D$11&gt;0,plotting!$D$11,"na")</f>
        <v>t1</v>
      </c>
      <c r="D669" s="29">
        <v>55.666666666704899</v>
      </c>
      <c r="E669" t="str">
        <f>IF(AND(D669&gt;plotting!$C$40+0.083333333333,D669&lt;=plotting!$D$42),"max","na")</f>
        <v>na</v>
      </c>
    </row>
    <row r="670" spans="1:5" x14ac:dyDescent="0.35">
      <c r="A670" s="11">
        <f>IF(plotting!$D$4&gt;0,plotting!$D$4,"na")</f>
        <v>5</v>
      </c>
      <c r="B670" s="11" t="str">
        <f>IF(plotting!$D$10&gt;0,plotting!$D$10,"na")</f>
        <v>idr4000_h24</v>
      </c>
      <c r="C670" s="11" t="str">
        <f>IF(plotting!$D$11&gt;0,plotting!$D$11,"na")</f>
        <v>t1</v>
      </c>
      <c r="D670" s="29">
        <v>55.750000000038298</v>
      </c>
      <c r="E670" t="str">
        <f>IF(AND(D670&gt;plotting!$C$40+0.083333333333,D670&lt;=plotting!$D$42),"max","na")</f>
        <v>na</v>
      </c>
    </row>
    <row r="671" spans="1:5" x14ac:dyDescent="0.35">
      <c r="A671" s="11">
        <f>IF(plotting!$D$4&gt;0,plotting!$D$4,"na")</f>
        <v>5</v>
      </c>
      <c r="B671" s="11" t="str">
        <f>IF(plotting!$D$10&gt;0,plotting!$D$10,"na")</f>
        <v>idr4000_h24</v>
      </c>
      <c r="C671" s="11" t="str">
        <f>IF(plotting!$D$11&gt;0,plotting!$D$11,"na")</f>
        <v>t1</v>
      </c>
      <c r="D671" s="29">
        <v>55.833333333371698</v>
      </c>
      <c r="E671" t="str">
        <f>IF(AND(D671&gt;plotting!$C$40+0.083333333333,D671&lt;=plotting!$D$42),"max","na")</f>
        <v>na</v>
      </c>
    </row>
    <row r="672" spans="1:5" x14ac:dyDescent="0.35">
      <c r="A672" s="11">
        <f>IF(plotting!$D$4&gt;0,plotting!$D$4,"na")</f>
        <v>5</v>
      </c>
      <c r="B672" s="11" t="str">
        <f>IF(plotting!$D$10&gt;0,plotting!$D$10,"na")</f>
        <v>idr4000_h24</v>
      </c>
      <c r="C672" s="11" t="str">
        <f>IF(plotting!$D$11&gt;0,plotting!$D$11,"na")</f>
        <v>t1</v>
      </c>
      <c r="D672" s="29">
        <v>55.916666666705098</v>
      </c>
      <c r="E672" t="str">
        <f>IF(AND(D672&gt;plotting!$C$40+0.083333333333,D672&lt;=plotting!$D$42),"max","na")</f>
        <v>na</v>
      </c>
    </row>
    <row r="673" spans="1:5" x14ac:dyDescent="0.35">
      <c r="A673" s="11">
        <f>IF(plotting!$D$4&gt;0,plotting!$D$4,"na")</f>
        <v>5</v>
      </c>
      <c r="B673" s="11" t="str">
        <f>IF(plotting!$D$10&gt;0,plotting!$D$10,"na")</f>
        <v>idr4000_h24</v>
      </c>
      <c r="C673" s="11" t="str">
        <f>IF(plotting!$D$11&gt;0,plotting!$D$11,"na")</f>
        <v>t1</v>
      </c>
      <c r="D673" s="29">
        <v>56.000000000038497</v>
      </c>
      <c r="E673" t="str">
        <f>IF(AND(D673&gt;plotting!$C$40+0.083333333333,D673&lt;=plotting!$D$42),"max","na")</f>
        <v>na</v>
      </c>
    </row>
    <row r="674" spans="1:5" x14ac:dyDescent="0.35">
      <c r="A674" s="11">
        <f>IF(plotting!$D$4&gt;0,plotting!$D$4,"na")</f>
        <v>5</v>
      </c>
      <c r="B674" s="11" t="str">
        <f>IF(plotting!$D$10&gt;0,plotting!$D$10,"na")</f>
        <v>idr4000_h24</v>
      </c>
      <c r="C674" s="11" t="str">
        <f>IF(plotting!$D$11&gt;0,plotting!$D$11,"na")</f>
        <v>t1</v>
      </c>
      <c r="D674" s="29">
        <v>56.083333333371897</v>
      </c>
      <c r="E674" t="str">
        <f>IF(AND(D674&gt;plotting!$C$40+0.083333333333,D674&lt;=plotting!$D$42),"max","na")</f>
        <v>na</v>
      </c>
    </row>
    <row r="675" spans="1:5" x14ac:dyDescent="0.35">
      <c r="A675" s="11">
        <f>IF(plotting!$D$4&gt;0,plotting!$D$4,"na")</f>
        <v>5</v>
      </c>
      <c r="B675" s="11" t="str">
        <f>IF(plotting!$D$10&gt;0,plotting!$D$10,"na")</f>
        <v>idr4000_h24</v>
      </c>
      <c r="C675" s="11" t="str">
        <f>IF(plotting!$D$11&gt;0,plotting!$D$11,"na")</f>
        <v>t1</v>
      </c>
      <c r="D675" s="29">
        <v>56.166666666705297</v>
      </c>
      <c r="E675" t="str">
        <f>IF(AND(D675&gt;plotting!$C$40+0.083333333333,D675&lt;=plotting!$D$42),"max","na")</f>
        <v>na</v>
      </c>
    </row>
    <row r="676" spans="1:5" x14ac:dyDescent="0.35">
      <c r="A676" s="11">
        <f>IF(plotting!$D$4&gt;0,plotting!$D$4,"na")</f>
        <v>5</v>
      </c>
      <c r="B676" s="11" t="str">
        <f>IF(plotting!$D$10&gt;0,plotting!$D$10,"na")</f>
        <v>idr4000_h24</v>
      </c>
      <c r="C676" s="11" t="str">
        <f>IF(plotting!$D$11&gt;0,plotting!$D$11,"na")</f>
        <v>t1</v>
      </c>
      <c r="D676" s="29">
        <v>56.250000000038703</v>
      </c>
      <c r="E676" t="str">
        <f>IF(AND(D676&gt;plotting!$C$40+0.083333333333,D676&lt;=plotting!$D$42),"max","na")</f>
        <v>na</v>
      </c>
    </row>
    <row r="677" spans="1:5" x14ac:dyDescent="0.35">
      <c r="A677" s="11">
        <f>IF(plotting!$D$4&gt;0,plotting!$D$4,"na")</f>
        <v>5</v>
      </c>
      <c r="B677" s="11" t="str">
        <f>IF(plotting!$D$10&gt;0,plotting!$D$10,"na")</f>
        <v>idr4000_h24</v>
      </c>
      <c r="C677" s="11" t="str">
        <f>IF(plotting!$D$11&gt;0,plotting!$D$11,"na")</f>
        <v>t1</v>
      </c>
      <c r="D677" s="29">
        <v>56.333333333372103</v>
      </c>
      <c r="E677" t="str">
        <f>IF(AND(D677&gt;plotting!$C$40+0.083333333333,D677&lt;=plotting!$D$42),"max","na")</f>
        <v>na</v>
      </c>
    </row>
    <row r="678" spans="1:5" x14ac:dyDescent="0.35">
      <c r="A678" s="11">
        <f>IF(plotting!$D$4&gt;0,plotting!$D$4,"na")</f>
        <v>5</v>
      </c>
      <c r="B678" s="11" t="str">
        <f>IF(plotting!$D$10&gt;0,plotting!$D$10,"na")</f>
        <v>idr4000_h24</v>
      </c>
      <c r="C678" s="11" t="str">
        <f>IF(plotting!$D$11&gt;0,plotting!$D$11,"na")</f>
        <v>t1</v>
      </c>
      <c r="D678" s="29">
        <v>56.416666666705503</v>
      </c>
      <c r="E678" t="str">
        <f>IF(AND(D678&gt;plotting!$C$40+0.083333333333,D678&lt;=plotting!$D$42),"max","na")</f>
        <v>na</v>
      </c>
    </row>
    <row r="679" spans="1:5" x14ac:dyDescent="0.35">
      <c r="A679" s="11">
        <f>IF(plotting!$D$4&gt;0,plotting!$D$4,"na")</f>
        <v>5</v>
      </c>
      <c r="B679" s="11" t="str">
        <f>IF(plotting!$D$10&gt;0,plotting!$D$10,"na")</f>
        <v>idr4000_h24</v>
      </c>
      <c r="C679" s="11" t="str">
        <f>IF(plotting!$D$11&gt;0,plotting!$D$11,"na")</f>
        <v>t1</v>
      </c>
      <c r="D679" s="29">
        <v>56.500000000038902</v>
      </c>
      <c r="E679" t="str">
        <f>IF(AND(D679&gt;plotting!$C$40+0.083333333333,D679&lt;=plotting!$D$42),"max","na")</f>
        <v>na</v>
      </c>
    </row>
    <row r="680" spans="1:5" x14ac:dyDescent="0.35">
      <c r="A680" s="11">
        <f>IF(plotting!$D$4&gt;0,plotting!$D$4,"na")</f>
        <v>5</v>
      </c>
      <c r="B680" s="11" t="str">
        <f>IF(plotting!$D$10&gt;0,plotting!$D$10,"na")</f>
        <v>idr4000_h24</v>
      </c>
      <c r="C680" s="11" t="str">
        <f>IF(plotting!$D$11&gt;0,plotting!$D$11,"na")</f>
        <v>t1</v>
      </c>
      <c r="D680" s="29">
        <v>56.583333333372302</v>
      </c>
      <c r="E680" t="str">
        <f>IF(AND(D680&gt;plotting!$C$40+0.083333333333,D680&lt;=plotting!$D$42),"max","na")</f>
        <v>na</v>
      </c>
    </row>
    <row r="681" spans="1:5" x14ac:dyDescent="0.35">
      <c r="A681" s="11">
        <f>IF(plotting!$D$4&gt;0,plotting!$D$4,"na")</f>
        <v>5</v>
      </c>
      <c r="B681" s="11" t="str">
        <f>IF(plotting!$D$10&gt;0,plotting!$D$10,"na")</f>
        <v>idr4000_h24</v>
      </c>
      <c r="C681" s="11" t="str">
        <f>IF(plotting!$D$11&gt;0,plotting!$D$11,"na")</f>
        <v>t1</v>
      </c>
      <c r="D681" s="29">
        <v>56.666666666705702</v>
      </c>
      <c r="E681" t="str">
        <f>IF(AND(D681&gt;plotting!$C$40+0.083333333333,D681&lt;=plotting!$D$42),"max","na")</f>
        <v>na</v>
      </c>
    </row>
    <row r="682" spans="1:5" x14ac:dyDescent="0.35">
      <c r="A682" s="11">
        <f>IF(plotting!$D$4&gt;0,plotting!$D$4,"na")</f>
        <v>5</v>
      </c>
      <c r="B682" s="11" t="str">
        <f>IF(plotting!$D$10&gt;0,plotting!$D$10,"na")</f>
        <v>idr4000_h24</v>
      </c>
      <c r="C682" s="11" t="str">
        <f>IF(plotting!$D$11&gt;0,plotting!$D$11,"na")</f>
        <v>t1</v>
      </c>
      <c r="D682" s="29">
        <v>56.750000000039101</v>
      </c>
      <c r="E682" t="str">
        <f>IF(AND(D682&gt;plotting!$C$40+0.083333333333,D682&lt;=plotting!$D$42),"max","na")</f>
        <v>na</v>
      </c>
    </row>
    <row r="683" spans="1:5" x14ac:dyDescent="0.35">
      <c r="A683" s="11">
        <f>IF(plotting!$D$4&gt;0,plotting!$D$4,"na")</f>
        <v>5</v>
      </c>
      <c r="B683" s="11" t="str">
        <f>IF(plotting!$D$10&gt;0,plotting!$D$10,"na")</f>
        <v>idr4000_h24</v>
      </c>
      <c r="C683" s="11" t="str">
        <f>IF(plotting!$D$11&gt;0,plotting!$D$11,"na")</f>
        <v>t1</v>
      </c>
      <c r="D683" s="29">
        <v>56.833333333372501</v>
      </c>
      <c r="E683" t="str">
        <f>IF(AND(D683&gt;plotting!$C$40+0.083333333333,D683&lt;=plotting!$D$42),"max","na")</f>
        <v>na</v>
      </c>
    </row>
    <row r="684" spans="1:5" x14ac:dyDescent="0.35">
      <c r="A684" s="11">
        <f>IF(plotting!$D$4&gt;0,plotting!$D$4,"na")</f>
        <v>5</v>
      </c>
      <c r="B684" s="11" t="str">
        <f>IF(plotting!$D$10&gt;0,plotting!$D$10,"na")</f>
        <v>idr4000_h24</v>
      </c>
      <c r="C684" s="11" t="str">
        <f>IF(plotting!$D$11&gt;0,plotting!$D$11,"na")</f>
        <v>t1</v>
      </c>
      <c r="D684" s="29">
        <v>56.9166666667059</v>
      </c>
      <c r="E684" t="str">
        <f>IF(AND(D684&gt;plotting!$C$40+0.083333333333,D684&lt;=plotting!$D$42),"max","na")</f>
        <v>na</v>
      </c>
    </row>
    <row r="685" spans="1:5" x14ac:dyDescent="0.35">
      <c r="A685" s="11">
        <f>IF(plotting!$D$4&gt;0,plotting!$D$4,"na")</f>
        <v>5</v>
      </c>
      <c r="B685" s="11" t="str">
        <f>IF(plotting!$D$10&gt;0,plotting!$D$10,"na")</f>
        <v>idr4000_h24</v>
      </c>
      <c r="C685" s="11" t="str">
        <f>IF(plotting!$D$11&gt;0,plotting!$D$11,"na")</f>
        <v>t1</v>
      </c>
      <c r="D685" s="29">
        <v>57.0000000000393</v>
      </c>
      <c r="E685" t="str">
        <f>IF(AND(D685&gt;plotting!$C$40+0.083333333333,D685&lt;=plotting!$D$42),"max","na")</f>
        <v>na</v>
      </c>
    </row>
    <row r="686" spans="1:5" x14ac:dyDescent="0.35">
      <c r="A686" s="11">
        <f>IF(plotting!$D$4&gt;0,plotting!$D$4,"na")</f>
        <v>5</v>
      </c>
      <c r="B686" s="11" t="str">
        <f>IF(plotting!$D$10&gt;0,plotting!$D$10,"na")</f>
        <v>idr4000_h24</v>
      </c>
      <c r="C686" s="11" t="str">
        <f>IF(plotting!$D$11&gt;0,plotting!$D$11,"na")</f>
        <v>t1</v>
      </c>
      <c r="D686" s="29">
        <v>57.0833333333727</v>
      </c>
      <c r="E686" t="str">
        <f>IF(AND(D686&gt;plotting!$C$40+0.083333333333,D686&lt;=plotting!$D$42),"max","na")</f>
        <v>na</v>
      </c>
    </row>
    <row r="687" spans="1:5" x14ac:dyDescent="0.35">
      <c r="A687" s="11">
        <f>IF(plotting!$D$4&gt;0,plotting!$D$4,"na")</f>
        <v>5</v>
      </c>
      <c r="B687" s="11" t="str">
        <f>IF(plotting!$D$10&gt;0,plotting!$D$10,"na")</f>
        <v>idr4000_h24</v>
      </c>
      <c r="C687" s="11" t="str">
        <f>IF(plotting!$D$11&gt;0,plotting!$D$11,"na")</f>
        <v>t1</v>
      </c>
      <c r="D687" s="29">
        <v>57.166666666706099</v>
      </c>
      <c r="E687" t="str">
        <f>IF(AND(D687&gt;plotting!$C$40+0.083333333333,D687&lt;=plotting!$D$42),"max","na")</f>
        <v>na</v>
      </c>
    </row>
    <row r="688" spans="1:5" x14ac:dyDescent="0.35">
      <c r="A688" s="11">
        <f>IF(plotting!$D$4&gt;0,plotting!$D$4,"na")</f>
        <v>5</v>
      </c>
      <c r="B688" s="11" t="str">
        <f>IF(plotting!$D$10&gt;0,plotting!$D$10,"na")</f>
        <v>idr4000_h24</v>
      </c>
      <c r="C688" s="11" t="str">
        <f>IF(plotting!$D$11&gt;0,plotting!$D$11,"na")</f>
        <v>t1</v>
      </c>
      <c r="D688" s="29">
        <v>57.250000000039499</v>
      </c>
      <c r="E688" t="str">
        <f>IF(AND(D688&gt;plotting!$C$40+0.083333333333,D688&lt;=plotting!$D$42),"max","na")</f>
        <v>na</v>
      </c>
    </row>
    <row r="689" spans="1:5" x14ac:dyDescent="0.35">
      <c r="A689" s="11">
        <f>IF(plotting!$D$4&gt;0,plotting!$D$4,"na")</f>
        <v>5</v>
      </c>
      <c r="B689" s="11" t="str">
        <f>IF(plotting!$D$10&gt;0,plotting!$D$10,"na")</f>
        <v>idr4000_h24</v>
      </c>
      <c r="C689" s="11" t="str">
        <f>IF(plotting!$D$11&gt;0,plotting!$D$11,"na")</f>
        <v>t1</v>
      </c>
      <c r="D689" s="29">
        <v>57.333333333372899</v>
      </c>
      <c r="E689" t="str">
        <f>IF(AND(D689&gt;plotting!$C$40+0.083333333333,D689&lt;=plotting!$D$42),"max","na")</f>
        <v>na</v>
      </c>
    </row>
    <row r="690" spans="1:5" x14ac:dyDescent="0.35">
      <c r="A690" s="11">
        <f>IF(plotting!$D$4&gt;0,plotting!$D$4,"na")</f>
        <v>5</v>
      </c>
      <c r="B690" s="11" t="str">
        <f>IF(plotting!$D$10&gt;0,plotting!$D$10,"na")</f>
        <v>idr4000_h24</v>
      </c>
      <c r="C690" s="11" t="str">
        <f>IF(plotting!$D$11&gt;0,plotting!$D$11,"na")</f>
        <v>t1</v>
      </c>
      <c r="D690" s="29">
        <v>57.416666666706298</v>
      </c>
      <c r="E690" t="str">
        <f>IF(AND(D690&gt;plotting!$C$40+0.083333333333,D690&lt;=plotting!$D$42),"max","na")</f>
        <v>na</v>
      </c>
    </row>
    <row r="691" spans="1:5" x14ac:dyDescent="0.35">
      <c r="A691" s="11">
        <f>IF(plotting!$D$4&gt;0,plotting!$D$4,"na")</f>
        <v>5</v>
      </c>
      <c r="B691" s="11" t="str">
        <f>IF(plotting!$D$10&gt;0,plotting!$D$10,"na")</f>
        <v>idr4000_h24</v>
      </c>
      <c r="C691" s="11" t="str">
        <f>IF(plotting!$D$11&gt;0,plotting!$D$11,"na")</f>
        <v>t1</v>
      </c>
      <c r="D691" s="29">
        <v>57.500000000039698</v>
      </c>
      <c r="E691" t="str">
        <f>IF(AND(D691&gt;plotting!$C$40+0.083333333333,D691&lt;=plotting!$D$42),"max","na")</f>
        <v>na</v>
      </c>
    </row>
    <row r="692" spans="1:5" x14ac:dyDescent="0.35">
      <c r="A692" s="11">
        <f>IF(plotting!$D$4&gt;0,plotting!$D$4,"na")</f>
        <v>5</v>
      </c>
      <c r="B692" s="11" t="str">
        <f>IF(plotting!$D$10&gt;0,plotting!$D$10,"na")</f>
        <v>idr4000_h24</v>
      </c>
      <c r="C692" s="11" t="str">
        <f>IF(plotting!$D$11&gt;0,plotting!$D$11,"na")</f>
        <v>t1</v>
      </c>
      <c r="D692" s="29">
        <v>57.583333333373098</v>
      </c>
      <c r="E692" t="str">
        <f>IF(AND(D692&gt;plotting!$C$40+0.083333333333,D692&lt;=plotting!$D$42),"max","na")</f>
        <v>na</v>
      </c>
    </row>
    <row r="693" spans="1:5" x14ac:dyDescent="0.35">
      <c r="A693" s="11">
        <f>IF(plotting!$D$4&gt;0,plotting!$D$4,"na")</f>
        <v>5</v>
      </c>
      <c r="B693" s="11" t="str">
        <f>IF(plotting!$D$10&gt;0,plotting!$D$10,"na")</f>
        <v>idr4000_h24</v>
      </c>
      <c r="C693" s="11" t="str">
        <f>IF(plotting!$D$11&gt;0,plotting!$D$11,"na")</f>
        <v>t1</v>
      </c>
      <c r="D693" s="29">
        <v>57.666666666706497</v>
      </c>
      <c r="E693" t="str">
        <f>IF(AND(D693&gt;plotting!$C$40+0.083333333333,D693&lt;=plotting!$D$42),"max","na")</f>
        <v>na</v>
      </c>
    </row>
    <row r="694" spans="1:5" x14ac:dyDescent="0.35">
      <c r="A694" s="11">
        <f>IF(plotting!$D$4&gt;0,plotting!$D$4,"na")</f>
        <v>5</v>
      </c>
      <c r="B694" s="11" t="str">
        <f>IF(plotting!$D$10&gt;0,plotting!$D$10,"na")</f>
        <v>idr4000_h24</v>
      </c>
      <c r="C694" s="11" t="str">
        <f>IF(plotting!$D$11&gt;0,plotting!$D$11,"na")</f>
        <v>t1</v>
      </c>
      <c r="D694" s="29">
        <v>57.750000000039897</v>
      </c>
      <c r="E694" t="str">
        <f>IF(AND(D694&gt;plotting!$C$40+0.083333333333,D694&lt;=plotting!$D$42),"max","na")</f>
        <v>na</v>
      </c>
    </row>
    <row r="695" spans="1:5" x14ac:dyDescent="0.35">
      <c r="A695" s="11">
        <f>IF(plotting!$D$4&gt;0,plotting!$D$4,"na")</f>
        <v>5</v>
      </c>
      <c r="B695" s="11" t="str">
        <f>IF(plotting!$D$10&gt;0,plotting!$D$10,"na")</f>
        <v>idr4000_h24</v>
      </c>
      <c r="C695" s="11" t="str">
        <f>IF(plotting!$D$11&gt;0,plotting!$D$11,"na")</f>
        <v>t1</v>
      </c>
      <c r="D695" s="29">
        <v>57.833333333373297</v>
      </c>
      <c r="E695" t="str">
        <f>IF(AND(D695&gt;plotting!$C$40+0.083333333333,D695&lt;=plotting!$D$42),"max","na")</f>
        <v>na</v>
      </c>
    </row>
    <row r="696" spans="1:5" x14ac:dyDescent="0.35">
      <c r="A696" s="11">
        <f>IF(plotting!$D$4&gt;0,plotting!$D$4,"na")</f>
        <v>5</v>
      </c>
      <c r="B696" s="11" t="str">
        <f>IF(plotting!$D$10&gt;0,plotting!$D$10,"na")</f>
        <v>idr4000_h24</v>
      </c>
      <c r="C696" s="11" t="str">
        <f>IF(plotting!$D$11&gt;0,plotting!$D$11,"na")</f>
        <v>t1</v>
      </c>
      <c r="D696" s="29">
        <v>57.916666666706703</v>
      </c>
      <c r="E696" t="str">
        <f>IF(AND(D696&gt;plotting!$C$40+0.083333333333,D696&lt;=plotting!$D$42),"max","na")</f>
        <v>na</v>
      </c>
    </row>
    <row r="697" spans="1:5" x14ac:dyDescent="0.35">
      <c r="A697" s="11">
        <f>IF(plotting!$D$4&gt;0,plotting!$D$4,"na")</f>
        <v>5</v>
      </c>
      <c r="B697" s="11" t="str">
        <f>IF(plotting!$D$10&gt;0,plotting!$D$10,"na")</f>
        <v>idr4000_h24</v>
      </c>
      <c r="C697" s="11" t="str">
        <f>IF(plotting!$D$11&gt;0,plotting!$D$11,"na")</f>
        <v>t1</v>
      </c>
      <c r="D697" s="29">
        <v>58.000000000040103</v>
      </c>
      <c r="E697" t="str">
        <f>IF(AND(D697&gt;plotting!$C$40+0.083333333333,D697&lt;=plotting!$D$42),"max","na")</f>
        <v>na</v>
      </c>
    </row>
    <row r="698" spans="1:5" x14ac:dyDescent="0.35">
      <c r="A698" s="11">
        <f>IF(plotting!$D$4&gt;0,plotting!$D$4,"na")</f>
        <v>5</v>
      </c>
      <c r="B698" s="11" t="str">
        <f>IF(plotting!$D$10&gt;0,plotting!$D$10,"na")</f>
        <v>idr4000_h24</v>
      </c>
      <c r="C698" s="11" t="str">
        <f>IF(plotting!$D$11&gt;0,plotting!$D$11,"na")</f>
        <v>t1</v>
      </c>
      <c r="D698" s="29">
        <v>58.083333333373503</v>
      </c>
      <c r="E698" t="str">
        <f>IF(AND(D698&gt;plotting!$C$40+0.083333333333,D698&lt;=plotting!$D$42),"max","na")</f>
        <v>na</v>
      </c>
    </row>
    <row r="699" spans="1:5" x14ac:dyDescent="0.35">
      <c r="A699" s="11">
        <f>IF(plotting!$D$4&gt;0,plotting!$D$4,"na")</f>
        <v>5</v>
      </c>
      <c r="B699" s="11" t="str">
        <f>IF(plotting!$D$10&gt;0,plotting!$D$10,"na")</f>
        <v>idr4000_h24</v>
      </c>
      <c r="C699" s="11" t="str">
        <f>IF(plotting!$D$11&gt;0,plotting!$D$11,"na")</f>
        <v>t1</v>
      </c>
      <c r="D699" s="29">
        <v>58.166666666706902</v>
      </c>
      <c r="E699" t="str">
        <f>IF(AND(D699&gt;plotting!$C$40+0.083333333333,D699&lt;=plotting!$D$42),"max","na")</f>
        <v>na</v>
      </c>
    </row>
    <row r="700" spans="1:5" x14ac:dyDescent="0.35">
      <c r="A700" s="11">
        <f>IF(plotting!$D$4&gt;0,plotting!$D$4,"na")</f>
        <v>5</v>
      </c>
      <c r="B700" s="11" t="str">
        <f>IF(plotting!$D$10&gt;0,plotting!$D$10,"na")</f>
        <v>idr4000_h24</v>
      </c>
      <c r="C700" s="11" t="str">
        <f>IF(plotting!$D$11&gt;0,plotting!$D$11,"na")</f>
        <v>t1</v>
      </c>
      <c r="D700" s="29">
        <v>58.250000000040302</v>
      </c>
      <c r="E700" t="str">
        <f>IF(AND(D700&gt;plotting!$C$40+0.083333333333,D700&lt;=plotting!$D$42),"max","na")</f>
        <v>na</v>
      </c>
    </row>
    <row r="701" spans="1:5" x14ac:dyDescent="0.35">
      <c r="A701" s="11">
        <f>IF(plotting!$D$4&gt;0,plotting!$D$4,"na")</f>
        <v>5</v>
      </c>
      <c r="B701" s="11" t="str">
        <f>IF(plotting!$D$10&gt;0,plotting!$D$10,"na")</f>
        <v>idr4000_h24</v>
      </c>
      <c r="C701" s="11" t="str">
        <f>IF(plotting!$D$11&gt;0,plotting!$D$11,"na")</f>
        <v>t1</v>
      </c>
      <c r="D701" s="29">
        <v>58.333333333373702</v>
      </c>
      <c r="E701" t="str">
        <f>IF(AND(D701&gt;plotting!$C$40+0.083333333333,D701&lt;=plotting!$D$42),"max","na")</f>
        <v>na</v>
      </c>
    </row>
    <row r="702" spans="1:5" x14ac:dyDescent="0.35">
      <c r="A702" s="11">
        <f>IF(plotting!$D$4&gt;0,plotting!$D$4,"na")</f>
        <v>5</v>
      </c>
      <c r="B702" s="11" t="str">
        <f>IF(plotting!$D$10&gt;0,plotting!$D$10,"na")</f>
        <v>idr4000_h24</v>
      </c>
      <c r="C702" s="11" t="str">
        <f>IF(plotting!$D$11&gt;0,plotting!$D$11,"na")</f>
        <v>t1</v>
      </c>
      <c r="D702" s="29">
        <v>58.416666666707101</v>
      </c>
      <c r="E702" t="str">
        <f>IF(AND(D702&gt;plotting!$C$40+0.083333333333,D702&lt;=plotting!$D$42),"max","na")</f>
        <v>na</v>
      </c>
    </row>
    <row r="703" spans="1:5" x14ac:dyDescent="0.35">
      <c r="A703" s="11">
        <f>IF(plotting!$D$4&gt;0,plotting!$D$4,"na")</f>
        <v>5</v>
      </c>
      <c r="B703" s="11" t="str">
        <f>IF(plotting!$D$10&gt;0,plotting!$D$10,"na")</f>
        <v>idr4000_h24</v>
      </c>
      <c r="C703" s="11" t="str">
        <f>IF(plotting!$D$11&gt;0,plotting!$D$11,"na")</f>
        <v>t1</v>
      </c>
      <c r="D703" s="29">
        <v>58.500000000040501</v>
      </c>
      <c r="E703" t="str">
        <f>IF(AND(D703&gt;plotting!$C$40+0.083333333333,D703&lt;=plotting!$D$42),"max","na")</f>
        <v>na</v>
      </c>
    </row>
    <row r="704" spans="1:5" x14ac:dyDescent="0.35">
      <c r="A704" s="11">
        <f>IF(plotting!$D$4&gt;0,plotting!$D$4,"na")</f>
        <v>5</v>
      </c>
      <c r="B704" s="11" t="str">
        <f>IF(plotting!$D$10&gt;0,plotting!$D$10,"na")</f>
        <v>idr4000_h24</v>
      </c>
      <c r="C704" s="11" t="str">
        <f>IF(plotting!$D$11&gt;0,plotting!$D$11,"na")</f>
        <v>t1</v>
      </c>
      <c r="D704" s="29">
        <v>58.583333333373901</v>
      </c>
      <c r="E704" t="str">
        <f>IF(AND(D704&gt;plotting!$C$40+0.083333333333,D704&lt;=plotting!$D$42),"max","na")</f>
        <v>na</v>
      </c>
    </row>
    <row r="705" spans="1:5" x14ac:dyDescent="0.35">
      <c r="A705" s="11">
        <f>IF(plotting!$D$4&gt;0,plotting!$D$4,"na")</f>
        <v>5</v>
      </c>
      <c r="B705" s="11" t="str">
        <f>IF(plotting!$D$10&gt;0,plotting!$D$10,"na")</f>
        <v>idr4000_h24</v>
      </c>
      <c r="C705" s="11" t="str">
        <f>IF(plotting!$D$11&gt;0,plotting!$D$11,"na")</f>
        <v>t1</v>
      </c>
      <c r="D705" s="29">
        <v>58.6666666667073</v>
      </c>
      <c r="E705" t="str">
        <f>IF(AND(D705&gt;plotting!$C$40+0.083333333333,D705&lt;=plotting!$D$42),"max","na")</f>
        <v>na</v>
      </c>
    </row>
    <row r="706" spans="1:5" x14ac:dyDescent="0.35">
      <c r="A706" s="11">
        <f>IF(plotting!$D$4&gt;0,plotting!$D$4,"na")</f>
        <v>5</v>
      </c>
      <c r="B706" s="11" t="str">
        <f>IF(plotting!$D$10&gt;0,plotting!$D$10,"na")</f>
        <v>idr4000_h24</v>
      </c>
      <c r="C706" s="11" t="str">
        <f>IF(plotting!$D$11&gt;0,plotting!$D$11,"na")</f>
        <v>t1</v>
      </c>
      <c r="D706" s="29">
        <v>58.7500000000407</v>
      </c>
      <c r="E706" t="str">
        <f>IF(AND(D706&gt;plotting!$C$40+0.083333333333,D706&lt;=plotting!$D$42),"max","na")</f>
        <v>na</v>
      </c>
    </row>
    <row r="707" spans="1:5" x14ac:dyDescent="0.35">
      <c r="A707" s="11">
        <f>IF(plotting!$D$4&gt;0,plotting!$D$4,"na")</f>
        <v>5</v>
      </c>
      <c r="B707" s="11" t="str">
        <f>IF(plotting!$D$10&gt;0,plotting!$D$10,"na")</f>
        <v>idr4000_h24</v>
      </c>
      <c r="C707" s="11" t="str">
        <f>IF(plotting!$D$11&gt;0,plotting!$D$11,"na")</f>
        <v>t1</v>
      </c>
      <c r="D707" s="29">
        <v>58.8333333333741</v>
      </c>
      <c r="E707" t="str">
        <f>IF(AND(D707&gt;plotting!$C$40+0.083333333333,D707&lt;=plotting!$D$42),"max","na")</f>
        <v>na</v>
      </c>
    </row>
    <row r="708" spans="1:5" x14ac:dyDescent="0.35">
      <c r="A708" s="11">
        <f>IF(plotting!$D$4&gt;0,plotting!$D$4,"na")</f>
        <v>5</v>
      </c>
      <c r="B708" s="11" t="str">
        <f>IF(plotting!$D$10&gt;0,plotting!$D$10,"na")</f>
        <v>idr4000_h24</v>
      </c>
      <c r="C708" s="11" t="str">
        <f>IF(plotting!$D$11&gt;0,plotting!$D$11,"na")</f>
        <v>t1</v>
      </c>
      <c r="D708" s="29">
        <v>58.916666666707499</v>
      </c>
      <c r="E708" t="str">
        <f>IF(AND(D708&gt;plotting!$C$40+0.083333333333,D708&lt;=plotting!$D$42),"max","na")</f>
        <v>na</v>
      </c>
    </row>
    <row r="709" spans="1:5" x14ac:dyDescent="0.35">
      <c r="A709" s="11">
        <f>IF(plotting!$D$4&gt;0,plotting!$D$4,"na")</f>
        <v>5</v>
      </c>
      <c r="B709" s="11" t="str">
        <f>IF(plotting!$D$10&gt;0,plotting!$D$10,"na")</f>
        <v>idr4000_h24</v>
      </c>
      <c r="C709" s="11" t="str">
        <f>IF(plotting!$D$11&gt;0,plotting!$D$11,"na")</f>
        <v>t1</v>
      </c>
      <c r="D709" s="29">
        <v>59.000000000040899</v>
      </c>
      <c r="E709" t="str">
        <f>IF(AND(D709&gt;plotting!$C$40+0.083333333333,D709&lt;=plotting!$D$42),"max","na")</f>
        <v>na</v>
      </c>
    </row>
    <row r="710" spans="1:5" x14ac:dyDescent="0.35">
      <c r="A710" s="11">
        <f>IF(plotting!$D$4&gt;0,plotting!$D$4,"na")</f>
        <v>5</v>
      </c>
      <c r="B710" s="11" t="str">
        <f>IF(plotting!$D$10&gt;0,plotting!$D$10,"na")</f>
        <v>idr4000_h24</v>
      </c>
      <c r="C710" s="11" t="str">
        <f>IF(plotting!$D$11&gt;0,plotting!$D$11,"na")</f>
        <v>t1</v>
      </c>
      <c r="D710" s="29">
        <v>59.083333333374298</v>
      </c>
      <c r="E710" t="str">
        <f>IF(AND(D710&gt;plotting!$C$40+0.083333333333,D710&lt;=plotting!$D$42),"max","na")</f>
        <v>na</v>
      </c>
    </row>
    <row r="711" spans="1:5" x14ac:dyDescent="0.35">
      <c r="A711" s="11">
        <f>IF(plotting!$D$4&gt;0,plotting!$D$4,"na")</f>
        <v>5</v>
      </c>
      <c r="B711" s="11" t="str">
        <f>IF(plotting!$D$10&gt;0,plotting!$D$10,"na")</f>
        <v>idr4000_h24</v>
      </c>
      <c r="C711" s="11" t="str">
        <f>IF(plotting!$D$11&gt;0,plotting!$D$11,"na")</f>
        <v>t1</v>
      </c>
      <c r="D711" s="29">
        <v>59.166666666707698</v>
      </c>
      <c r="E711" t="str">
        <f>IF(AND(D711&gt;plotting!$C$40+0.083333333333,D711&lt;=plotting!$D$42),"max","na")</f>
        <v>na</v>
      </c>
    </row>
    <row r="712" spans="1:5" x14ac:dyDescent="0.35">
      <c r="A712" s="11">
        <f>IF(plotting!$D$4&gt;0,plotting!$D$4,"na")</f>
        <v>5</v>
      </c>
      <c r="B712" s="11" t="str">
        <f>IF(plotting!$D$10&gt;0,plotting!$D$10,"na")</f>
        <v>idr4000_h24</v>
      </c>
      <c r="C712" s="11" t="str">
        <f>IF(plotting!$D$11&gt;0,plotting!$D$11,"na")</f>
        <v>t1</v>
      </c>
      <c r="D712" s="29">
        <v>59.250000000041098</v>
      </c>
      <c r="E712" t="str">
        <f>IF(AND(D712&gt;plotting!$C$40+0.083333333333,D712&lt;=plotting!$D$42),"max","na")</f>
        <v>na</v>
      </c>
    </row>
    <row r="713" spans="1:5" x14ac:dyDescent="0.35">
      <c r="A713" s="11">
        <f>IF(plotting!$D$4&gt;0,plotting!$D$4,"na")</f>
        <v>5</v>
      </c>
      <c r="B713" s="11" t="str">
        <f>IF(plotting!$D$10&gt;0,plotting!$D$10,"na")</f>
        <v>idr4000_h24</v>
      </c>
      <c r="C713" s="11" t="str">
        <f>IF(plotting!$D$11&gt;0,plotting!$D$11,"na")</f>
        <v>t1</v>
      </c>
      <c r="D713" s="29">
        <v>59.333333333374497</v>
      </c>
      <c r="E713" t="str">
        <f>IF(AND(D713&gt;plotting!$C$40+0.083333333333,D713&lt;=plotting!$D$42),"max","na")</f>
        <v>na</v>
      </c>
    </row>
    <row r="714" spans="1:5" x14ac:dyDescent="0.35">
      <c r="A714" s="11">
        <f>IF(plotting!$D$4&gt;0,plotting!$D$4,"na")</f>
        <v>5</v>
      </c>
      <c r="B714" s="11" t="str">
        <f>IF(plotting!$D$10&gt;0,plotting!$D$10,"na")</f>
        <v>idr4000_h24</v>
      </c>
      <c r="C714" s="11" t="str">
        <f>IF(plotting!$D$11&gt;0,plotting!$D$11,"na")</f>
        <v>t1</v>
      </c>
      <c r="D714" s="29">
        <v>59.416666666707897</v>
      </c>
      <c r="E714" t="str">
        <f>IF(AND(D714&gt;plotting!$C$40+0.083333333333,D714&lt;=plotting!$D$42),"max","na")</f>
        <v>na</v>
      </c>
    </row>
    <row r="715" spans="1:5" x14ac:dyDescent="0.35">
      <c r="A715" s="11">
        <f>IF(plotting!$D$4&gt;0,plotting!$D$4,"na")</f>
        <v>5</v>
      </c>
      <c r="B715" s="11" t="str">
        <f>IF(plotting!$D$10&gt;0,plotting!$D$10,"na")</f>
        <v>idr4000_h24</v>
      </c>
      <c r="C715" s="11" t="str">
        <f>IF(plotting!$D$11&gt;0,plotting!$D$11,"na")</f>
        <v>t1</v>
      </c>
      <c r="D715" s="29">
        <v>59.500000000041297</v>
      </c>
      <c r="E715" t="str">
        <f>IF(AND(D715&gt;plotting!$C$40+0.083333333333,D715&lt;=plotting!$D$42),"max","na")</f>
        <v>na</v>
      </c>
    </row>
    <row r="716" spans="1:5" x14ac:dyDescent="0.35">
      <c r="A716" s="11">
        <f>IF(plotting!$D$4&gt;0,plotting!$D$4,"na")</f>
        <v>5</v>
      </c>
      <c r="B716" s="11" t="str">
        <f>IF(plotting!$D$10&gt;0,plotting!$D$10,"na")</f>
        <v>idr4000_h24</v>
      </c>
      <c r="C716" s="11" t="str">
        <f>IF(plotting!$D$11&gt;0,plotting!$D$11,"na")</f>
        <v>t1</v>
      </c>
      <c r="D716" s="29">
        <v>59.583333333374703</v>
      </c>
      <c r="E716" t="str">
        <f>IF(AND(D716&gt;plotting!$C$40+0.083333333333,D716&lt;=plotting!$D$42),"max","na")</f>
        <v>na</v>
      </c>
    </row>
    <row r="717" spans="1:5" x14ac:dyDescent="0.35">
      <c r="A717" s="11">
        <f>IF(plotting!$D$4&gt;0,plotting!$D$4,"na")</f>
        <v>5</v>
      </c>
      <c r="B717" s="11" t="str">
        <f>IF(plotting!$D$10&gt;0,plotting!$D$10,"na")</f>
        <v>idr4000_h24</v>
      </c>
      <c r="C717" s="11" t="str">
        <f>IF(plotting!$D$11&gt;0,plotting!$D$11,"na")</f>
        <v>t1</v>
      </c>
      <c r="D717" s="29">
        <v>59.666666666708103</v>
      </c>
      <c r="E717" t="str">
        <f>IF(AND(D717&gt;plotting!$C$40+0.083333333333,D717&lt;=plotting!$D$42),"max","na")</f>
        <v>na</v>
      </c>
    </row>
    <row r="718" spans="1:5" x14ac:dyDescent="0.35">
      <c r="A718" s="11">
        <f>IF(plotting!$D$4&gt;0,plotting!$D$4,"na")</f>
        <v>5</v>
      </c>
      <c r="B718" s="11" t="str">
        <f>IF(plotting!$D$10&gt;0,plotting!$D$10,"na")</f>
        <v>idr4000_h24</v>
      </c>
      <c r="C718" s="11" t="str">
        <f>IF(plotting!$D$11&gt;0,plotting!$D$11,"na")</f>
        <v>t1</v>
      </c>
      <c r="D718" s="29">
        <v>59.750000000041503</v>
      </c>
      <c r="E718" t="str">
        <f>IF(AND(D718&gt;plotting!$C$40+0.083333333333,D718&lt;=plotting!$D$42),"max","na")</f>
        <v>na</v>
      </c>
    </row>
    <row r="719" spans="1:5" x14ac:dyDescent="0.35">
      <c r="A719" s="11">
        <f>IF(plotting!$D$4&gt;0,plotting!$D$4,"na")</f>
        <v>5</v>
      </c>
      <c r="B719" s="11" t="str">
        <f>IF(plotting!$D$10&gt;0,plotting!$D$10,"na")</f>
        <v>idr4000_h24</v>
      </c>
      <c r="C719" s="11" t="str">
        <f>IF(plotting!$D$11&gt;0,plotting!$D$11,"na")</f>
        <v>t1</v>
      </c>
      <c r="D719" s="29">
        <v>59.833333333374902</v>
      </c>
      <c r="E719" t="str">
        <f>IF(AND(D719&gt;plotting!$C$40+0.083333333333,D719&lt;=plotting!$D$42),"max","na")</f>
        <v>na</v>
      </c>
    </row>
    <row r="720" spans="1:5" x14ac:dyDescent="0.35">
      <c r="A720" s="11">
        <f>IF(plotting!$D$4&gt;0,plotting!$D$4,"na")</f>
        <v>5</v>
      </c>
      <c r="B720" s="11" t="str">
        <f>IF(plotting!$D$10&gt;0,plotting!$D$10,"na")</f>
        <v>idr4000_h24</v>
      </c>
      <c r="C720" s="11" t="str">
        <f>IF(plotting!$D$11&gt;0,plotting!$D$11,"na")</f>
        <v>t1</v>
      </c>
      <c r="D720" s="29">
        <v>59.916666666708302</v>
      </c>
      <c r="E720" t="str">
        <f>IF(AND(D720&gt;plotting!$C$40+0.083333333333,D720&lt;=plotting!$D$42),"max","na")</f>
        <v>na</v>
      </c>
    </row>
    <row r="721" spans="1:5" x14ac:dyDescent="0.35">
      <c r="A721" s="11">
        <f>IF(plotting!$D$4&gt;0,plotting!$D$4,"na")</f>
        <v>5</v>
      </c>
      <c r="B721" s="11" t="str">
        <f>IF(plotting!$D$10&gt;0,plotting!$D$10,"na")</f>
        <v>idr4000_h24</v>
      </c>
      <c r="C721" s="11" t="str">
        <f>IF(plotting!$D$11&gt;0,plotting!$D$11,"na")</f>
        <v>t1</v>
      </c>
      <c r="D721" s="29">
        <v>60.000000000041702</v>
      </c>
      <c r="E721" t="str">
        <f>IF(AND(D721&gt;plotting!$C$40+0.083333333333,D721&lt;=plotting!$D$42),"max","na")</f>
        <v>na</v>
      </c>
    </row>
    <row r="722" spans="1:5" x14ac:dyDescent="0.35">
      <c r="A722" s="11">
        <f>IF(plotting!$D$4&gt;0,plotting!$D$4,"na")</f>
        <v>5</v>
      </c>
      <c r="B722" s="11" t="str">
        <f>IF(plotting!$D$10&gt;0,plotting!$D$10,"na")</f>
        <v>idr4000_h24</v>
      </c>
      <c r="C722" s="11" t="str">
        <f>IF(plotting!$D$11&gt;0,plotting!$D$11,"na")</f>
        <v>t1</v>
      </c>
      <c r="D722" s="29">
        <v>60.083333333375101</v>
      </c>
      <c r="E722" t="str">
        <f>IF(AND(D722&gt;plotting!$C$40+0.083333333333,D722&lt;=plotting!$D$42),"max","na")</f>
        <v>na</v>
      </c>
    </row>
    <row r="723" spans="1:5" x14ac:dyDescent="0.35">
      <c r="A723" s="11">
        <f>IF(plotting!$D$4&gt;0,plotting!$D$4,"na")</f>
        <v>5</v>
      </c>
      <c r="B723" s="11" t="str">
        <f>IF(plotting!$D$10&gt;0,plotting!$D$10,"na")</f>
        <v>idr4000_h24</v>
      </c>
      <c r="C723" s="11" t="str">
        <f>IF(plotting!$D$11&gt;0,plotting!$D$11,"na")</f>
        <v>t1</v>
      </c>
      <c r="D723" s="29">
        <v>60.166666666708501</v>
      </c>
      <c r="E723" t="str">
        <f>IF(AND(D723&gt;plotting!$C$40+0.083333333333,D723&lt;=plotting!$D$42),"max","na")</f>
        <v>na</v>
      </c>
    </row>
    <row r="724" spans="1:5" x14ac:dyDescent="0.35">
      <c r="A724" s="11">
        <f>IF(plotting!$D$4&gt;0,plotting!$D$4,"na")</f>
        <v>5</v>
      </c>
      <c r="B724" s="11" t="str">
        <f>IF(plotting!$D$10&gt;0,plotting!$D$10,"na")</f>
        <v>idr4000_h24</v>
      </c>
      <c r="C724" s="11" t="str">
        <f>IF(plotting!$D$11&gt;0,plotting!$D$11,"na")</f>
        <v>t1</v>
      </c>
      <c r="D724" s="29">
        <v>60.250000000041901</v>
      </c>
      <c r="E724" t="str">
        <f>IF(AND(D724&gt;plotting!$C$40+0.083333333333,D724&lt;=plotting!$D$42),"max","na")</f>
        <v>na</v>
      </c>
    </row>
    <row r="725" spans="1:5" x14ac:dyDescent="0.35">
      <c r="A725" s="11">
        <f>IF(plotting!$D$4&gt;0,plotting!$D$4,"na")</f>
        <v>5</v>
      </c>
      <c r="B725" s="11" t="str">
        <f>IF(plotting!$D$10&gt;0,plotting!$D$10,"na")</f>
        <v>idr4000_h24</v>
      </c>
      <c r="C725" s="11" t="str">
        <f>IF(plotting!$D$11&gt;0,plotting!$D$11,"na")</f>
        <v>t1</v>
      </c>
      <c r="D725" s="29">
        <v>60.3333333333753</v>
      </c>
      <c r="E725" t="str">
        <f>IF(AND(D725&gt;plotting!$C$40+0.083333333333,D725&lt;=plotting!$D$42),"max","na")</f>
        <v>na</v>
      </c>
    </row>
    <row r="726" spans="1:5" x14ac:dyDescent="0.35">
      <c r="A726" s="11">
        <f>IF(plotting!$D$4&gt;0,plotting!$D$4,"na")</f>
        <v>5</v>
      </c>
      <c r="B726" s="11" t="str">
        <f>IF(plotting!$D$10&gt;0,plotting!$D$10,"na")</f>
        <v>idr4000_h24</v>
      </c>
      <c r="C726" s="11" t="str">
        <f>IF(plotting!$D$11&gt;0,plotting!$D$11,"na")</f>
        <v>t1</v>
      </c>
      <c r="D726" s="29">
        <v>60.4166666667087</v>
      </c>
      <c r="E726" t="str">
        <f>IF(AND(D726&gt;plotting!$C$40+0.083333333333,D726&lt;=plotting!$D$42),"max","na")</f>
        <v>na</v>
      </c>
    </row>
    <row r="727" spans="1:5" x14ac:dyDescent="0.35">
      <c r="A727" s="11">
        <f>IF(plotting!$D$4&gt;0,plotting!$D$4,"na")</f>
        <v>5</v>
      </c>
      <c r="B727" s="11" t="str">
        <f>IF(plotting!$D$10&gt;0,plotting!$D$10,"na")</f>
        <v>idr4000_h24</v>
      </c>
      <c r="C727" s="11" t="str">
        <f>IF(plotting!$D$11&gt;0,plotting!$D$11,"na")</f>
        <v>t1</v>
      </c>
      <c r="D727" s="29">
        <v>60.5000000000421</v>
      </c>
      <c r="E727" t="str">
        <f>IF(AND(D727&gt;plotting!$C$40+0.083333333333,D727&lt;=plotting!$D$42),"max","na")</f>
        <v>na</v>
      </c>
    </row>
    <row r="728" spans="1:5" x14ac:dyDescent="0.35">
      <c r="A728" s="11">
        <f>IF(plotting!$D$4&gt;0,plotting!$D$4,"na")</f>
        <v>5</v>
      </c>
      <c r="B728" s="11" t="str">
        <f>IF(plotting!$D$10&gt;0,plotting!$D$10,"na")</f>
        <v>idr4000_h24</v>
      </c>
      <c r="C728" s="11" t="str">
        <f>IF(plotting!$D$11&gt;0,plotting!$D$11,"na")</f>
        <v>t1</v>
      </c>
      <c r="D728" s="29">
        <v>60.583333333375499</v>
      </c>
      <c r="E728" t="str">
        <f>IF(AND(D728&gt;plotting!$C$40+0.083333333333,D728&lt;=plotting!$D$42),"max","na")</f>
        <v>na</v>
      </c>
    </row>
    <row r="729" spans="1:5" x14ac:dyDescent="0.35">
      <c r="A729" s="11">
        <f>IF(plotting!$D$4&gt;0,plotting!$D$4,"na")</f>
        <v>5</v>
      </c>
      <c r="B729" s="11" t="str">
        <f>IF(plotting!$D$10&gt;0,plotting!$D$10,"na")</f>
        <v>idr4000_h24</v>
      </c>
      <c r="C729" s="11" t="str">
        <f>IF(plotting!$D$11&gt;0,plotting!$D$11,"na")</f>
        <v>t1</v>
      </c>
      <c r="D729" s="29">
        <v>60.666666666708899</v>
      </c>
      <c r="E729" t="str">
        <f>IF(AND(D729&gt;plotting!$C$40+0.083333333333,D729&lt;=plotting!$D$42),"max","na")</f>
        <v>na</v>
      </c>
    </row>
    <row r="730" spans="1:5" x14ac:dyDescent="0.35">
      <c r="A730" s="11">
        <f>IF(plotting!$D$4&gt;0,plotting!$D$4,"na")</f>
        <v>5</v>
      </c>
      <c r="B730" s="11" t="str">
        <f>IF(plotting!$D$10&gt;0,plotting!$D$10,"na")</f>
        <v>idr4000_h24</v>
      </c>
      <c r="C730" s="11" t="str">
        <f>IF(plotting!$D$11&gt;0,plotting!$D$11,"na")</f>
        <v>t1</v>
      </c>
      <c r="D730" s="29">
        <v>60.750000000042299</v>
      </c>
      <c r="E730" t="str">
        <f>IF(AND(D730&gt;plotting!$C$40+0.083333333333,D730&lt;=plotting!$D$42),"max","na")</f>
        <v>na</v>
      </c>
    </row>
    <row r="731" spans="1:5" x14ac:dyDescent="0.35">
      <c r="A731" s="11">
        <f>IF(plotting!$D$4&gt;0,plotting!$D$4,"na")</f>
        <v>5</v>
      </c>
      <c r="B731" s="11" t="str">
        <f>IF(plotting!$D$10&gt;0,plotting!$D$10,"na")</f>
        <v>idr4000_h24</v>
      </c>
      <c r="C731" s="11" t="str">
        <f>IF(plotting!$D$11&gt;0,plotting!$D$11,"na")</f>
        <v>t1</v>
      </c>
      <c r="D731" s="29">
        <v>60.833333333375698</v>
      </c>
      <c r="E731" t="str">
        <f>IF(AND(D731&gt;plotting!$C$40+0.083333333333,D731&lt;=plotting!$D$42),"max","na")</f>
        <v>na</v>
      </c>
    </row>
    <row r="732" spans="1:5" x14ac:dyDescent="0.35">
      <c r="A732" s="11">
        <f>IF(plotting!$D$4&gt;0,plotting!$D$4,"na")</f>
        <v>5</v>
      </c>
      <c r="B732" s="11" t="str">
        <f>IF(plotting!$D$10&gt;0,plotting!$D$10,"na")</f>
        <v>idr4000_h24</v>
      </c>
      <c r="C732" s="11" t="str">
        <f>IF(plotting!$D$11&gt;0,plotting!$D$11,"na")</f>
        <v>t1</v>
      </c>
      <c r="D732" s="29">
        <v>60.916666666709098</v>
      </c>
      <c r="E732" t="str">
        <f>IF(AND(D732&gt;plotting!$C$40+0.083333333333,D732&lt;=plotting!$D$42),"max","na")</f>
        <v>na</v>
      </c>
    </row>
    <row r="733" spans="1:5" x14ac:dyDescent="0.35">
      <c r="A733" s="11">
        <f>IF(plotting!$D$4&gt;0,plotting!$D$4,"na")</f>
        <v>5</v>
      </c>
      <c r="B733" s="11" t="str">
        <f>IF(plotting!$D$10&gt;0,plotting!$D$10,"na")</f>
        <v>idr4000_h24</v>
      </c>
      <c r="C733" s="11" t="str">
        <f>IF(plotting!$D$11&gt;0,plotting!$D$11,"na")</f>
        <v>t1</v>
      </c>
      <c r="D733" s="29">
        <v>61.000000000042498</v>
      </c>
      <c r="E733" t="str">
        <f>IF(AND(D733&gt;plotting!$C$40+0.083333333333,D733&lt;=plotting!$D$42),"max","na")</f>
        <v>na</v>
      </c>
    </row>
    <row r="734" spans="1:5" x14ac:dyDescent="0.35">
      <c r="A734" s="11">
        <f>IF(plotting!$D$4&gt;0,plotting!$D$4,"na")</f>
        <v>5</v>
      </c>
      <c r="B734" s="11" t="str">
        <f>IF(plotting!$D$10&gt;0,plotting!$D$10,"na")</f>
        <v>idr4000_h24</v>
      </c>
      <c r="C734" s="11" t="str">
        <f>IF(plotting!$D$11&gt;0,plotting!$D$11,"na")</f>
        <v>t1</v>
      </c>
      <c r="D734" s="29">
        <v>61.083333333375897</v>
      </c>
      <c r="E734" t="str">
        <f>IF(AND(D734&gt;plotting!$C$40+0.083333333333,D734&lt;=plotting!$D$42),"max","na")</f>
        <v>na</v>
      </c>
    </row>
    <row r="735" spans="1:5" x14ac:dyDescent="0.35">
      <c r="A735" s="11">
        <f>IF(plotting!$D$4&gt;0,plotting!$D$4,"na")</f>
        <v>5</v>
      </c>
      <c r="B735" s="11" t="str">
        <f>IF(plotting!$D$10&gt;0,plotting!$D$10,"na")</f>
        <v>idr4000_h24</v>
      </c>
      <c r="C735" s="11" t="str">
        <f>IF(plotting!$D$11&gt;0,plotting!$D$11,"na")</f>
        <v>t1</v>
      </c>
      <c r="D735" s="29">
        <v>61.166666666709297</v>
      </c>
      <c r="E735" t="str">
        <f>IF(AND(D735&gt;plotting!$C$40+0.083333333333,D735&lt;=plotting!$D$42),"max","na")</f>
        <v>na</v>
      </c>
    </row>
    <row r="736" spans="1:5" x14ac:dyDescent="0.35">
      <c r="A736" s="11">
        <f>IF(plotting!$D$4&gt;0,plotting!$D$4,"na")</f>
        <v>5</v>
      </c>
      <c r="B736" s="11" t="str">
        <f>IF(plotting!$D$10&gt;0,plotting!$D$10,"na")</f>
        <v>idr4000_h24</v>
      </c>
      <c r="C736" s="11" t="str">
        <f>IF(plotting!$D$11&gt;0,plotting!$D$11,"na")</f>
        <v>t1</v>
      </c>
      <c r="D736" s="29">
        <v>61.250000000042697</v>
      </c>
      <c r="E736" t="str">
        <f>IF(AND(D736&gt;plotting!$C$40+0.083333333333,D736&lt;=plotting!$D$42),"max","na")</f>
        <v>na</v>
      </c>
    </row>
    <row r="737" spans="1:5" x14ac:dyDescent="0.35">
      <c r="A737" s="11">
        <f>IF(plotting!$D$4&gt;0,plotting!$D$4,"na")</f>
        <v>5</v>
      </c>
      <c r="B737" s="11" t="str">
        <f>IF(plotting!$D$10&gt;0,plotting!$D$10,"na")</f>
        <v>idr4000_h24</v>
      </c>
      <c r="C737" s="11" t="str">
        <f>IF(plotting!$D$11&gt;0,plotting!$D$11,"na")</f>
        <v>t1</v>
      </c>
      <c r="D737" s="29">
        <v>61.333333333376103</v>
      </c>
      <c r="E737" t="str">
        <f>IF(AND(D737&gt;plotting!$C$40+0.083333333333,D737&lt;=plotting!$D$42),"max","na")</f>
        <v>na</v>
      </c>
    </row>
    <row r="738" spans="1:5" x14ac:dyDescent="0.35">
      <c r="A738" s="11">
        <f>IF(plotting!$D$4&gt;0,plotting!$D$4,"na")</f>
        <v>5</v>
      </c>
      <c r="B738" s="11" t="str">
        <f>IF(plotting!$D$10&gt;0,plotting!$D$10,"na")</f>
        <v>idr4000_h24</v>
      </c>
      <c r="C738" s="11" t="str">
        <f>IF(plotting!$D$11&gt;0,plotting!$D$11,"na")</f>
        <v>t1</v>
      </c>
      <c r="D738" s="29">
        <v>61.416666666709503</v>
      </c>
      <c r="E738" t="str">
        <f>IF(AND(D738&gt;plotting!$C$40+0.083333333333,D738&lt;=plotting!$D$42),"max","na")</f>
        <v>na</v>
      </c>
    </row>
    <row r="739" spans="1:5" x14ac:dyDescent="0.35">
      <c r="A739" s="11">
        <f>IF(plotting!$D$4&gt;0,plotting!$D$4,"na")</f>
        <v>5</v>
      </c>
      <c r="B739" s="11" t="str">
        <f>IF(plotting!$D$10&gt;0,plotting!$D$10,"na")</f>
        <v>idr4000_h24</v>
      </c>
      <c r="C739" s="11" t="str">
        <f>IF(plotting!$D$11&gt;0,plotting!$D$11,"na")</f>
        <v>t1</v>
      </c>
      <c r="D739" s="29">
        <v>61.500000000042903</v>
      </c>
      <c r="E739" t="str">
        <f>IF(AND(D739&gt;plotting!$C$40+0.083333333333,D739&lt;=plotting!$D$42),"max","na")</f>
        <v>na</v>
      </c>
    </row>
    <row r="740" spans="1:5" x14ac:dyDescent="0.35">
      <c r="A740" s="11">
        <f>IF(plotting!$D$4&gt;0,plotting!$D$4,"na")</f>
        <v>5</v>
      </c>
      <c r="B740" s="11" t="str">
        <f>IF(plotting!$D$10&gt;0,plotting!$D$10,"na")</f>
        <v>idr4000_h24</v>
      </c>
      <c r="C740" s="11" t="str">
        <f>IF(plotting!$D$11&gt;0,plotting!$D$11,"na")</f>
        <v>t1</v>
      </c>
      <c r="D740" s="29">
        <v>61.583333333376302</v>
      </c>
      <c r="E740" t="str">
        <f>IF(AND(D740&gt;plotting!$C$40+0.083333333333,D740&lt;=plotting!$D$42),"max","na")</f>
        <v>na</v>
      </c>
    </row>
    <row r="741" spans="1:5" x14ac:dyDescent="0.35">
      <c r="A741" s="11">
        <f>IF(plotting!$D$4&gt;0,plotting!$D$4,"na")</f>
        <v>5</v>
      </c>
      <c r="B741" s="11" t="str">
        <f>IF(plotting!$D$10&gt;0,plotting!$D$10,"na")</f>
        <v>idr4000_h24</v>
      </c>
      <c r="C741" s="11" t="str">
        <f>IF(plotting!$D$11&gt;0,plotting!$D$11,"na")</f>
        <v>t1</v>
      </c>
      <c r="D741" s="29">
        <v>61.666666666709702</v>
      </c>
      <c r="E741" t="str">
        <f>IF(AND(D741&gt;plotting!$C$40+0.083333333333,D741&lt;=plotting!$D$42),"max","na")</f>
        <v>na</v>
      </c>
    </row>
    <row r="742" spans="1:5" x14ac:dyDescent="0.35">
      <c r="A742" s="11">
        <f>IF(plotting!$D$4&gt;0,plotting!$D$4,"na")</f>
        <v>5</v>
      </c>
      <c r="B742" s="11" t="str">
        <f>IF(plotting!$D$10&gt;0,plotting!$D$10,"na")</f>
        <v>idr4000_h24</v>
      </c>
      <c r="C742" s="11" t="str">
        <f>IF(plotting!$D$11&gt;0,plotting!$D$11,"na")</f>
        <v>t1</v>
      </c>
      <c r="D742" s="29">
        <v>61.750000000043102</v>
      </c>
      <c r="E742" t="str">
        <f>IF(AND(D742&gt;plotting!$C$40+0.083333333333,D742&lt;=plotting!$D$42),"max","na")</f>
        <v>na</v>
      </c>
    </row>
    <row r="743" spans="1:5" x14ac:dyDescent="0.35">
      <c r="A743" s="11">
        <f>IF(plotting!$D$4&gt;0,plotting!$D$4,"na")</f>
        <v>5</v>
      </c>
      <c r="B743" s="11" t="str">
        <f>IF(plotting!$D$10&gt;0,plotting!$D$10,"na")</f>
        <v>idr4000_h24</v>
      </c>
      <c r="C743" s="11" t="str">
        <f>IF(plotting!$D$11&gt;0,plotting!$D$11,"na")</f>
        <v>t1</v>
      </c>
      <c r="D743" s="29">
        <v>61.833333333376501</v>
      </c>
      <c r="E743" t="str">
        <f>IF(AND(D743&gt;plotting!$C$40+0.083333333333,D743&lt;=plotting!$D$42),"max","na")</f>
        <v>na</v>
      </c>
    </row>
    <row r="744" spans="1:5" x14ac:dyDescent="0.35">
      <c r="A744" s="11">
        <f>IF(plotting!$D$4&gt;0,plotting!$D$4,"na")</f>
        <v>5</v>
      </c>
      <c r="B744" s="11" t="str">
        <f>IF(plotting!$D$10&gt;0,plotting!$D$10,"na")</f>
        <v>idr4000_h24</v>
      </c>
      <c r="C744" s="11" t="str">
        <f>IF(plotting!$D$11&gt;0,plotting!$D$11,"na")</f>
        <v>t1</v>
      </c>
      <c r="D744" s="29">
        <v>61.916666666709901</v>
      </c>
      <c r="E744" t="str">
        <f>IF(AND(D744&gt;plotting!$C$40+0.083333333333,D744&lt;=plotting!$D$42),"max","na")</f>
        <v>na</v>
      </c>
    </row>
    <row r="745" spans="1:5" x14ac:dyDescent="0.35">
      <c r="A745" s="11">
        <f>IF(plotting!$D$4&gt;0,plotting!$D$4,"na")</f>
        <v>5</v>
      </c>
      <c r="B745" s="11" t="str">
        <f>IF(plotting!$D$10&gt;0,plotting!$D$10,"na")</f>
        <v>idr4000_h24</v>
      </c>
      <c r="C745" s="11" t="str">
        <f>IF(plotting!$D$11&gt;0,plotting!$D$11,"na")</f>
        <v>t1</v>
      </c>
      <c r="D745" s="29">
        <v>62.0000000000433</v>
      </c>
      <c r="E745" t="str">
        <f>IF(AND(D745&gt;plotting!$C$40+0.083333333333,D745&lt;=plotting!$D$42),"max","na")</f>
        <v>na</v>
      </c>
    </row>
    <row r="746" spans="1:5" x14ac:dyDescent="0.35">
      <c r="A746" s="11">
        <f>IF(plotting!$D$4&gt;0,plotting!$D$4,"na")</f>
        <v>5</v>
      </c>
      <c r="B746" s="11" t="str">
        <f>IF(plotting!$D$10&gt;0,plotting!$D$10,"na")</f>
        <v>idr4000_h24</v>
      </c>
      <c r="C746" s="11" t="str">
        <f>IF(plotting!$D$11&gt;0,plotting!$D$11,"na")</f>
        <v>t1</v>
      </c>
      <c r="D746" s="29">
        <v>62.0833333333767</v>
      </c>
      <c r="E746" t="str">
        <f>IF(AND(D746&gt;plotting!$C$40+0.083333333333,D746&lt;=plotting!$D$42),"max","na")</f>
        <v>na</v>
      </c>
    </row>
    <row r="747" spans="1:5" x14ac:dyDescent="0.35">
      <c r="A747" s="11">
        <f>IF(plotting!$D$4&gt;0,plotting!$D$4,"na")</f>
        <v>5</v>
      </c>
      <c r="B747" s="11" t="str">
        <f>IF(plotting!$D$10&gt;0,plotting!$D$10,"na")</f>
        <v>idr4000_h24</v>
      </c>
      <c r="C747" s="11" t="str">
        <f>IF(plotting!$D$11&gt;0,plotting!$D$11,"na")</f>
        <v>t1</v>
      </c>
      <c r="D747" s="29">
        <v>62.1666666667101</v>
      </c>
      <c r="E747" t="str">
        <f>IF(AND(D747&gt;plotting!$C$40+0.083333333333,D747&lt;=plotting!$D$42),"max","na")</f>
        <v>na</v>
      </c>
    </row>
    <row r="748" spans="1:5" x14ac:dyDescent="0.35">
      <c r="A748" s="11">
        <f>IF(plotting!$D$4&gt;0,plotting!$D$4,"na")</f>
        <v>5</v>
      </c>
      <c r="B748" s="11" t="str">
        <f>IF(plotting!$D$10&gt;0,plotting!$D$10,"na")</f>
        <v>idr4000_h24</v>
      </c>
      <c r="C748" s="11" t="str">
        <f>IF(plotting!$D$11&gt;0,plotting!$D$11,"na")</f>
        <v>t1</v>
      </c>
      <c r="D748" s="29">
        <v>62.250000000043499</v>
      </c>
      <c r="E748" t="str">
        <f>IF(AND(D748&gt;plotting!$C$40+0.083333333333,D748&lt;=plotting!$D$42),"max","na")</f>
        <v>na</v>
      </c>
    </row>
    <row r="749" spans="1:5" x14ac:dyDescent="0.35">
      <c r="A749" s="11">
        <f>IF(plotting!$D$4&gt;0,plotting!$D$4,"na")</f>
        <v>5</v>
      </c>
      <c r="B749" s="11" t="str">
        <f>IF(plotting!$D$10&gt;0,plotting!$D$10,"na")</f>
        <v>idr4000_h24</v>
      </c>
      <c r="C749" s="11" t="str">
        <f>IF(plotting!$D$11&gt;0,plotting!$D$11,"na")</f>
        <v>t1</v>
      </c>
      <c r="D749" s="29">
        <v>62.333333333376899</v>
      </c>
      <c r="E749" t="str">
        <f>IF(AND(D749&gt;plotting!$C$40+0.083333333333,D749&lt;=plotting!$D$42),"max","na")</f>
        <v>na</v>
      </c>
    </row>
    <row r="750" spans="1:5" x14ac:dyDescent="0.35">
      <c r="A750" s="11">
        <f>IF(plotting!$D$4&gt;0,plotting!$D$4,"na")</f>
        <v>5</v>
      </c>
      <c r="B750" s="11" t="str">
        <f>IF(plotting!$D$10&gt;0,plotting!$D$10,"na")</f>
        <v>idr4000_h24</v>
      </c>
      <c r="C750" s="11" t="str">
        <f>IF(plotting!$D$11&gt;0,plotting!$D$11,"na")</f>
        <v>t1</v>
      </c>
      <c r="D750" s="29">
        <v>62.416666666710299</v>
      </c>
      <c r="E750" t="str">
        <f>IF(AND(D750&gt;plotting!$C$40+0.083333333333,D750&lt;=plotting!$D$42),"max","na")</f>
        <v>na</v>
      </c>
    </row>
    <row r="751" spans="1:5" x14ac:dyDescent="0.35">
      <c r="A751" s="11">
        <f>IF(plotting!$D$4&gt;0,plotting!$D$4,"na")</f>
        <v>5</v>
      </c>
      <c r="B751" s="11" t="str">
        <f>IF(plotting!$D$10&gt;0,plotting!$D$10,"na")</f>
        <v>idr4000_h24</v>
      </c>
      <c r="C751" s="11" t="str">
        <f>IF(plotting!$D$11&gt;0,plotting!$D$11,"na")</f>
        <v>t1</v>
      </c>
      <c r="D751" s="29">
        <v>62.500000000043698</v>
      </c>
      <c r="E751" t="str">
        <f>IF(AND(D751&gt;plotting!$C$40+0.083333333333,D751&lt;=plotting!$D$42),"max","na")</f>
        <v>na</v>
      </c>
    </row>
    <row r="752" spans="1:5" x14ac:dyDescent="0.35">
      <c r="A752" s="11">
        <f>IF(plotting!$D$4&gt;0,plotting!$D$4,"na")</f>
        <v>5</v>
      </c>
      <c r="B752" s="11" t="str">
        <f>IF(plotting!$D$10&gt;0,plotting!$D$10,"na")</f>
        <v>idr4000_h24</v>
      </c>
      <c r="C752" s="11" t="str">
        <f>IF(plotting!$D$11&gt;0,plotting!$D$11,"na")</f>
        <v>t1</v>
      </c>
      <c r="D752" s="29">
        <v>62.583333333377098</v>
      </c>
      <c r="E752" t="str">
        <f>IF(AND(D752&gt;plotting!$C$40+0.083333333333,D752&lt;=plotting!$D$42),"max","na")</f>
        <v>na</v>
      </c>
    </row>
    <row r="753" spans="1:5" x14ac:dyDescent="0.35">
      <c r="A753" s="11">
        <f>IF(plotting!$D$4&gt;0,plotting!$D$4,"na")</f>
        <v>5</v>
      </c>
      <c r="B753" s="11" t="str">
        <f>IF(plotting!$D$10&gt;0,plotting!$D$10,"na")</f>
        <v>idr4000_h24</v>
      </c>
      <c r="C753" s="11" t="str">
        <f>IF(plotting!$D$11&gt;0,plotting!$D$11,"na")</f>
        <v>t1</v>
      </c>
      <c r="D753" s="29">
        <v>62.666666666710498</v>
      </c>
      <c r="E753" t="str">
        <f>IF(AND(D753&gt;plotting!$C$40+0.083333333333,D753&lt;=plotting!$D$42),"max","na")</f>
        <v>na</v>
      </c>
    </row>
    <row r="754" spans="1:5" x14ac:dyDescent="0.35">
      <c r="A754" s="11">
        <f>IF(plotting!$D$4&gt;0,plotting!$D$4,"na")</f>
        <v>5</v>
      </c>
      <c r="B754" s="11" t="str">
        <f>IF(plotting!$D$10&gt;0,plotting!$D$10,"na")</f>
        <v>idr4000_h24</v>
      </c>
      <c r="C754" s="11" t="str">
        <f>IF(plotting!$D$11&gt;0,plotting!$D$11,"na")</f>
        <v>t1</v>
      </c>
      <c r="D754" s="29">
        <v>62.750000000043897</v>
      </c>
      <c r="E754" t="str">
        <f>IF(AND(D754&gt;plotting!$C$40+0.083333333333,D754&lt;=plotting!$D$42),"max","na")</f>
        <v>na</v>
      </c>
    </row>
    <row r="755" spans="1:5" x14ac:dyDescent="0.35">
      <c r="A755" s="11">
        <f>IF(plotting!$D$4&gt;0,plotting!$D$4,"na")</f>
        <v>5</v>
      </c>
      <c r="B755" s="11" t="str">
        <f>IF(plotting!$D$10&gt;0,plotting!$D$10,"na")</f>
        <v>idr4000_h24</v>
      </c>
      <c r="C755" s="11" t="str">
        <f>IF(plotting!$D$11&gt;0,plotting!$D$11,"na")</f>
        <v>t1</v>
      </c>
      <c r="D755" s="29">
        <v>62.833333333377297</v>
      </c>
      <c r="E755" t="str">
        <f>IF(AND(D755&gt;plotting!$C$40+0.083333333333,D755&lt;=plotting!$D$42),"max","na")</f>
        <v>na</v>
      </c>
    </row>
    <row r="756" spans="1:5" x14ac:dyDescent="0.35">
      <c r="A756" s="11">
        <f>IF(plotting!$D$4&gt;0,plotting!$D$4,"na")</f>
        <v>5</v>
      </c>
      <c r="B756" s="11" t="str">
        <f>IF(plotting!$D$10&gt;0,plotting!$D$10,"na")</f>
        <v>idr4000_h24</v>
      </c>
      <c r="C756" s="11" t="str">
        <f>IF(plotting!$D$11&gt;0,plotting!$D$11,"na")</f>
        <v>t1</v>
      </c>
      <c r="D756" s="29">
        <v>62.916666666710697</v>
      </c>
      <c r="E756" t="str">
        <f>IF(AND(D756&gt;plotting!$C$40+0.083333333333,D756&lt;=plotting!$D$42),"max","na")</f>
        <v>na</v>
      </c>
    </row>
    <row r="757" spans="1:5" x14ac:dyDescent="0.35">
      <c r="A757" s="11">
        <f>IF(plotting!$D$4&gt;0,plotting!$D$4,"na")</f>
        <v>5</v>
      </c>
      <c r="B757" s="11" t="str">
        <f>IF(plotting!$D$10&gt;0,plotting!$D$10,"na")</f>
        <v>idr4000_h24</v>
      </c>
      <c r="C757" s="11" t="str">
        <f>IF(plotting!$D$11&gt;0,plotting!$D$11,"na")</f>
        <v>t1</v>
      </c>
      <c r="D757" s="29">
        <v>63.000000000044103</v>
      </c>
      <c r="E757" t="str">
        <f>IF(AND(D757&gt;plotting!$C$40+0.083333333333,D757&lt;=plotting!$D$42),"max","na")</f>
        <v>na</v>
      </c>
    </row>
    <row r="758" spans="1:5" x14ac:dyDescent="0.35">
      <c r="A758" s="11">
        <f>IF(plotting!$D$4&gt;0,plotting!$D$4,"na")</f>
        <v>5</v>
      </c>
      <c r="B758" s="11" t="str">
        <f>IF(plotting!$D$10&gt;0,plotting!$D$10,"na")</f>
        <v>idr4000_h24</v>
      </c>
      <c r="C758" s="11" t="str">
        <f>IF(plotting!$D$11&gt;0,plotting!$D$11,"na")</f>
        <v>t1</v>
      </c>
      <c r="D758" s="29">
        <v>63.083333333377503</v>
      </c>
      <c r="E758" t="str">
        <f>IF(AND(D758&gt;plotting!$C$40+0.083333333333,D758&lt;=plotting!$D$42),"max","na")</f>
        <v>na</v>
      </c>
    </row>
    <row r="759" spans="1:5" x14ac:dyDescent="0.35">
      <c r="A759" s="11">
        <f>IF(plotting!$D$4&gt;0,plotting!$D$4,"na")</f>
        <v>5</v>
      </c>
      <c r="B759" s="11" t="str">
        <f>IF(plotting!$D$10&gt;0,plotting!$D$10,"na")</f>
        <v>idr4000_h24</v>
      </c>
      <c r="C759" s="11" t="str">
        <f>IF(plotting!$D$11&gt;0,plotting!$D$11,"na")</f>
        <v>t1</v>
      </c>
      <c r="D759" s="29">
        <v>63.166666666710903</v>
      </c>
      <c r="E759" t="str">
        <f>IF(AND(D759&gt;plotting!$C$40+0.083333333333,D759&lt;=plotting!$D$42),"max","na")</f>
        <v>na</v>
      </c>
    </row>
    <row r="760" spans="1:5" x14ac:dyDescent="0.35">
      <c r="A760" s="11">
        <f>IF(plotting!$D$4&gt;0,plotting!$D$4,"na")</f>
        <v>5</v>
      </c>
      <c r="B760" s="11" t="str">
        <f>IF(plotting!$D$10&gt;0,plotting!$D$10,"na")</f>
        <v>idr4000_h24</v>
      </c>
      <c r="C760" s="11" t="str">
        <f>IF(plotting!$D$11&gt;0,plotting!$D$11,"na")</f>
        <v>t1</v>
      </c>
      <c r="D760" s="29">
        <v>63.250000000044302</v>
      </c>
      <c r="E760" t="str">
        <f>IF(AND(D760&gt;plotting!$C$40+0.083333333333,D760&lt;=plotting!$D$42),"max","na")</f>
        <v>na</v>
      </c>
    </row>
    <row r="761" spans="1:5" x14ac:dyDescent="0.35">
      <c r="A761" s="11">
        <f>IF(plotting!$D$4&gt;0,plotting!$D$4,"na")</f>
        <v>5</v>
      </c>
      <c r="B761" s="11" t="str">
        <f>IF(plotting!$D$10&gt;0,plotting!$D$10,"na")</f>
        <v>idr4000_h24</v>
      </c>
      <c r="C761" s="11" t="str">
        <f>IF(plotting!$D$11&gt;0,plotting!$D$11,"na")</f>
        <v>t1</v>
      </c>
      <c r="D761" s="29">
        <v>63.333333333377702</v>
      </c>
      <c r="E761" t="str">
        <f>IF(AND(D761&gt;plotting!$C$40+0.083333333333,D761&lt;=plotting!$D$42),"max","na")</f>
        <v>na</v>
      </c>
    </row>
    <row r="762" spans="1:5" x14ac:dyDescent="0.35">
      <c r="A762" s="11">
        <f>IF(plotting!$D$4&gt;0,plotting!$D$4,"na")</f>
        <v>5</v>
      </c>
      <c r="B762" s="11" t="str">
        <f>IF(plotting!$D$10&gt;0,plotting!$D$10,"na")</f>
        <v>idr4000_h24</v>
      </c>
      <c r="C762" s="11" t="str">
        <f>IF(plotting!$D$11&gt;0,plotting!$D$11,"na")</f>
        <v>t1</v>
      </c>
      <c r="D762" s="29">
        <v>63.416666666711102</v>
      </c>
      <c r="E762" t="str">
        <f>IF(AND(D762&gt;plotting!$C$40+0.083333333333,D762&lt;=plotting!$D$42),"max","na")</f>
        <v>na</v>
      </c>
    </row>
    <row r="763" spans="1:5" x14ac:dyDescent="0.35">
      <c r="A763" s="11">
        <f>IF(plotting!$D$4&gt;0,plotting!$D$4,"na")</f>
        <v>5</v>
      </c>
      <c r="B763" s="11" t="str">
        <f>IF(plotting!$D$10&gt;0,plotting!$D$10,"na")</f>
        <v>idr4000_h24</v>
      </c>
      <c r="C763" s="11" t="str">
        <f>IF(plotting!$D$11&gt;0,plotting!$D$11,"na")</f>
        <v>t1</v>
      </c>
      <c r="D763" s="29">
        <v>63.500000000044501</v>
      </c>
      <c r="E763" t="str">
        <f>IF(AND(D763&gt;plotting!$C$40+0.083333333333,D763&lt;=plotting!$D$42),"max","na")</f>
        <v>na</v>
      </c>
    </row>
    <row r="764" spans="1:5" x14ac:dyDescent="0.35">
      <c r="A764" s="11">
        <f>IF(plotting!$D$4&gt;0,plotting!$D$4,"na")</f>
        <v>5</v>
      </c>
      <c r="B764" s="11" t="str">
        <f>IF(plotting!$D$10&gt;0,plotting!$D$10,"na")</f>
        <v>idr4000_h24</v>
      </c>
      <c r="C764" s="11" t="str">
        <f>IF(plotting!$D$11&gt;0,plotting!$D$11,"na")</f>
        <v>t1</v>
      </c>
      <c r="D764" s="29">
        <v>63.583333333377901</v>
      </c>
      <c r="E764" t="str">
        <f>IF(AND(D764&gt;plotting!$C$40+0.083333333333,D764&lt;=plotting!$D$42),"max","na")</f>
        <v>na</v>
      </c>
    </row>
    <row r="765" spans="1:5" x14ac:dyDescent="0.35">
      <c r="A765" s="11">
        <f>IF(plotting!$D$4&gt;0,plotting!$D$4,"na")</f>
        <v>5</v>
      </c>
      <c r="B765" s="11" t="str">
        <f>IF(plotting!$D$10&gt;0,plotting!$D$10,"na")</f>
        <v>idr4000_h24</v>
      </c>
      <c r="C765" s="11" t="str">
        <f>IF(plotting!$D$11&gt;0,plotting!$D$11,"na")</f>
        <v>t1</v>
      </c>
      <c r="D765" s="29">
        <v>63.666666666711301</v>
      </c>
      <c r="E765" t="str">
        <f>IF(AND(D765&gt;plotting!$C$40+0.083333333333,D765&lt;=plotting!$D$42),"max","na")</f>
        <v>na</v>
      </c>
    </row>
    <row r="766" spans="1:5" x14ac:dyDescent="0.35">
      <c r="A766" s="11">
        <f>IF(plotting!$D$4&gt;0,plotting!$D$4,"na")</f>
        <v>5</v>
      </c>
      <c r="B766" s="11" t="str">
        <f>IF(plotting!$D$10&gt;0,plotting!$D$10,"na")</f>
        <v>idr4000_h24</v>
      </c>
      <c r="C766" s="11" t="str">
        <f>IF(plotting!$D$11&gt;0,plotting!$D$11,"na")</f>
        <v>t1</v>
      </c>
      <c r="D766" s="29">
        <v>63.7500000000447</v>
      </c>
      <c r="E766" t="str">
        <f>IF(AND(D766&gt;plotting!$C$40+0.083333333333,D766&lt;=plotting!$D$42),"max","na")</f>
        <v>na</v>
      </c>
    </row>
    <row r="767" spans="1:5" x14ac:dyDescent="0.35">
      <c r="A767" s="11">
        <f>IF(plotting!$D$4&gt;0,plotting!$D$4,"na")</f>
        <v>5</v>
      </c>
      <c r="B767" s="11" t="str">
        <f>IF(plotting!$D$10&gt;0,plotting!$D$10,"na")</f>
        <v>idr4000_h24</v>
      </c>
      <c r="C767" s="11" t="str">
        <f>IF(plotting!$D$11&gt;0,plotting!$D$11,"na")</f>
        <v>t1</v>
      </c>
      <c r="D767" s="29">
        <v>63.8333333333781</v>
      </c>
      <c r="E767" t="str">
        <f>IF(AND(D767&gt;plotting!$C$40+0.083333333333,D767&lt;=plotting!$D$42),"max","na")</f>
        <v>na</v>
      </c>
    </row>
    <row r="768" spans="1:5" x14ac:dyDescent="0.35">
      <c r="A768" s="11">
        <f>IF(plotting!$D$4&gt;0,plotting!$D$4,"na")</f>
        <v>5</v>
      </c>
      <c r="B768" s="11" t="str">
        <f>IF(plotting!$D$10&gt;0,plotting!$D$10,"na")</f>
        <v>idr4000_h24</v>
      </c>
      <c r="C768" s="11" t="str">
        <f>IF(plotting!$D$11&gt;0,plotting!$D$11,"na")</f>
        <v>t1</v>
      </c>
      <c r="D768" s="29">
        <v>63.9166666667115</v>
      </c>
      <c r="E768" t="str">
        <f>IF(AND(D768&gt;plotting!$C$40+0.083333333333,D768&lt;=plotting!$D$42),"max","na")</f>
        <v>na</v>
      </c>
    </row>
    <row r="769" spans="1:5" x14ac:dyDescent="0.35">
      <c r="A769" s="11">
        <f>IF(plotting!$D$4&gt;0,plotting!$D$4,"na")</f>
        <v>5</v>
      </c>
      <c r="B769" s="11" t="str">
        <f>IF(plotting!$D$10&gt;0,plotting!$D$10,"na")</f>
        <v>idr4000_h24</v>
      </c>
      <c r="C769" s="11" t="str">
        <f>IF(plotting!$D$11&gt;0,plotting!$D$11,"na")</f>
        <v>t1</v>
      </c>
      <c r="D769" s="29">
        <v>64.000000000044906</v>
      </c>
      <c r="E769" t="str">
        <f>IF(AND(D769&gt;plotting!$C$40+0.083333333333,D769&lt;=plotting!$D$42),"max","na")</f>
        <v>na</v>
      </c>
    </row>
    <row r="770" spans="1:5" x14ac:dyDescent="0.35">
      <c r="A770" s="11">
        <f>IF(plotting!$D$4&gt;0,plotting!$D$4,"na")</f>
        <v>5</v>
      </c>
      <c r="B770" s="11" t="str">
        <f>IF(plotting!$D$10&gt;0,plotting!$D$10,"na")</f>
        <v>idr4000_h24</v>
      </c>
      <c r="C770" s="11" t="str">
        <f>IF(plotting!$D$11&gt;0,plotting!$D$11,"na")</f>
        <v>t1</v>
      </c>
      <c r="D770" s="29">
        <v>64.083333333378306</v>
      </c>
      <c r="E770" t="str">
        <f>IF(AND(D770&gt;plotting!$C$40+0.083333333333,D770&lt;=plotting!$D$42),"max","na")</f>
        <v>na</v>
      </c>
    </row>
    <row r="771" spans="1:5" x14ac:dyDescent="0.35">
      <c r="A771" s="11">
        <f>IF(plotting!$D$4&gt;0,plotting!$D$4,"na")</f>
        <v>5</v>
      </c>
      <c r="B771" s="11" t="str">
        <f>IF(plotting!$D$10&gt;0,plotting!$D$10,"na")</f>
        <v>idr4000_h24</v>
      </c>
      <c r="C771" s="11" t="str">
        <f>IF(plotting!$D$11&gt;0,plotting!$D$11,"na")</f>
        <v>t1</v>
      </c>
      <c r="D771" s="29">
        <v>64.166666666711706</v>
      </c>
      <c r="E771" t="str">
        <f>IF(AND(D771&gt;plotting!$C$40+0.083333333333,D771&lt;=plotting!$D$42),"max","na")</f>
        <v>na</v>
      </c>
    </row>
    <row r="772" spans="1:5" x14ac:dyDescent="0.35">
      <c r="A772" s="11">
        <f>IF(plotting!$D$4&gt;0,plotting!$D$4,"na")</f>
        <v>5</v>
      </c>
      <c r="B772" s="11" t="str">
        <f>IF(plotting!$D$10&gt;0,plotting!$D$10,"na")</f>
        <v>idr4000_h24</v>
      </c>
      <c r="C772" s="11" t="str">
        <f>IF(plotting!$D$11&gt;0,plotting!$D$11,"na")</f>
        <v>t1</v>
      </c>
      <c r="D772" s="29">
        <v>64.250000000045105</v>
      </c>
      <c r="E772" t="str">
        <f>IF(AND(D772&gt;plotting!$C$40+0.083333333333,D772&lt;=plotting!$D$42),"max","na")</f>
        <v>na</v>
      </c>
    </row>
    <row r="773" spans="1:5" x14ac:dyDescent="0.35">
      <c r="A773" s="11">
        <f>IF(plotting!$D$4&gt;0,plotting!$D$4,"na")</f>
        <v>5</v>
      </c>
      <c r="B773" s="11" t="str">
        <f>IF(plotting!$D$10&gt;0,plotting!$D$10,"na")</f>
        <v>idr4000_h24</v>
      </c>
      <c r="C773" s="11" t="str">
        <f>IF(plotting!$D$11&gt;0,plotting!$D$11,"na")</f>
        <v>t1</v>
      </c>
      <c r="D773" s="29">
        <v>64.333333333378505</v>
      </c>
      <c r="E773" t="str">
        <f>IF(AND(D773&gt;plotting!$C$40+0.083333333333,D773&lt;=plotting!$D$42),"max","na")</f>
        <v>na</v>
      </c>
    </row>
    <row r="774" spans="1:5" x14ac:dyDescent="0.35">
      <c r="A774" s="11">
        <f>IF(plotting!$D$4&gt;0,plotting!$D$4,"na")</f>
        <v>5</v>
      </c>
      <c r="B774" s="11" t="str">
        <f>IF(plotting!$D$10&gt;0,plotting!$D$10,"na")</f>
        <v>idr4000_h24</v>
      </c>
      <c r="C774" s="11" t="str">
        <f>IF(plotting!$D$11&gt;0,plotting!$D$11,"na")</f>
        <v>t1</v>
      </c>
      <c r="D774" s="29">
        <v>64.416666666711905</v>
      </c>
      <c r="E774" t="str">
        <f>IF(AND(D774&gt;plotting!$C$40+0.083333333333,D774&lt;=plotting!$D$42),"max","na")</f>
        <v>na</v>
      </c>
    </row>
    <row r="775" spans="1:5" x14ac:dyDescent="0.35">
      <c r="A775" s="11">
        <f>IF(plotting!$D$4&gt;0,plotting!$D$4,"na")</f>
        <v>5</v>
      </c>
      <c r="B775" s="11" t="str">
        <f>IF(plotting!$D$10&gt;0,plotting!$D$10,"na")</f>
        <v>idr4000_h24</v>
      </c>
      <c r="C775" s="11" t="str">
        <f>IF(plotting!$D$11&gt;0,plotting!$D$11,"na")</f>
        <v>t1</v>
      </c>
      <c r="D775" s="29">
        <v>64.500000000045304</v>
      </c>
      <c r="E775" t="str">
        <f>IF(AND(D775&gt;plotting!$C$40+0.083333333333,D775&lt;=plotting!$D$42),"max","na")</f>
        <v>na</v>
      </c>
    </row>
    <row r="776" spans="1:5" x14ac:dyDescent="0.35">
      <c r="A776" s="11">
        <f>IF(plotting!$D$4&gt;0,plotting!$D$4,"na")</f>
        <v>5</v>
      </c>
      <c r="B776" s="11" t="str">
        <f>IF(plotting!$D$10&gt;0,plotting!$D$10,"na")</f>
        <v>idr4000_h24</v>
      </c>
      <c r="C776" s="11" t="str">
        <f>IF(plotting!$D$11&gt;0,plotting!$D$11,"na")</f>
        <v>t1</v>
      </c>
      <c r="D776" s="29">
        <v>64.583333333378704</v>
      </c>
      <c r="E776" t="str">
        <f>IF(AND(D776&gt;plotting!$C$40+0.083333333333,D776&lt;=plotting!$D$42),"max","na")</f>
        <v>na</v>
      </c>
    </row>
    <row r="777" spans="1:5" x14ac:dyDescent="0.35">
      <c r="A777" s="11">
        <f>IF(plotting!$D$4&gt;0,plotting!$D$4,"na")</f>
        <v>5</v>
      </c>
      <c r="B777" s="11" t="str">
        <f>IF(plotting!$D$10&gt;0,plotting!$D$10,"na")</f>
        <v>idr4000_h24</v>
      </c>
      <c r="C777" s="11" t="str">
        <f>IF(plotting!$D$11&gt;0,plotting!$D$11,"na")</f>
        <v>t1</v>
      </c>
      <c r="D777" s="29">
        <v>64.666666666712104</v>
      </c>
      <c r="E777" t="str">
        <f>IF(AND(D777&gt;plotting!$C$40+0.083333333333,D777&lt;=plotting!$D$42),"max","na")</f>
        <v>na</v>
      </c>
    </row>
    <row r="778" spans="1:5" x14ac:dyDescent="0.35">
      <c r="A778" s="11">
        <f>IF(plotting!$D$4&gt;0,plotting!$D$4,"na")</f>
        <v>5</v>
      </c>
      <c r="B778" s="11" t="str">
        <f>IF(plotting!$D$10&gt;0,plotting!$D$10,"na")</f>
        <v>idr4000_h24</v>
      </c>
      <c r="C778" s="11" t="str">
        <f>IF(plotting!$D$11&gt;0,plotting!$D$11,"na")</f>
        <v>t1</v>
      </c>
      <c r="D778" s="29">
        <v>64.750000000045503</v>
      </c>
      <c r="E778" t="str">
        <f>IF(AND(D778&gt;plotting!$C$40+0.083333333333,D778&lt;=plotting!$D$42),"max","na")</f>
        <v>na</v>
      </c>
    </row>
    <row r="779" spans="1:5" x14ac:dyDescent="0.35">
      <c r="A779" s="11">
        <f>IF(plotting!$D$4&gt;0,plotting!$D$4,"na")</f>
        <v>5</v>
      </c>
      <c r="B779" s="11" t="str">
        <f>IF(plotting!$D$10&gt;0,plotting!$D$10,"na")</f>
        <v>idr4000_h24</v>
      </c>
      <c r="C779" s="11" t="str">
        <f>IF(plotting!$D$11&gt;0,plotting!$D$11,"na")</f>
        <v>t1</v>
      </c>
      <c r="D779" s="29">
        <v>64.833333333378903</v>
      </c>
      <c r="E779" t="str">
        <f>IF(AND(D779&gt;plotting!$C$40+0.083333333333,D779&lt;=plotting!$D$42),"max","na")</f>
        <v>na</v>
      </c>
    </row>
    <row r="780" spans="1:5" x14ac:dyDescent="0.35">
      <c r="A780" s="11">
        <f>IF(plotting!$D$4&gt;0,plotting!$D$4,"na")</f>
        <v>5</v>
      </c>
      <c r="B780" s="11" t="str">
        <f>IF(plotting!$D$10&gt;0,plotting!$D$10,"na")</f>
        <v>idr4000_h24</v>
      </c>
      <c r="C780" s="11" t="str">
        <f>IF(plotting!$D$11&gt;0,plotting!$D$11,"na")</f>
        <v>t1</v>
      </c>
      <c r="D780" s="29">
        <v>64.916666666712302</v>
      </c>
      <c r="E780" t="str">
        <f>IF(AND(D780&gt;plotting!$C$40+0.083333333333,D780&lt;=plotting!$D$42),"max","na")</f>
        <v>na</v>
      </c>
    </row>
    <row r="781" spans="1:5" x14ac:dyDescent="0.35">
      <c r="A781" s="11">
        <f>IF(plotting!$D$4&gt;0,plotting!$D$4,"na")</f>
        <v>5</v>
      </c>
      <c r="B781" s="11" t="str">
        <f>IF(plotting!$D$10&gt;0,plotting!$D$10,"na")</f>
        <v>idr4000_h24</v>
      </c>
      <c r="C781" s="11" t="str">
        <f>IF(plotting!$D$11&gt;0,plotting!$D$11,"na")</f>
        <v>t1</v>
      </c>
      <c r="D781" s="29">
        <v>65.000000000045702</v>
      </c>
      <c r="E781" t="str">
        <f>IF(AND(D781&gt;plotting!$C$40+0.083333333333,D781&lt;=plotting!$D$42),"max","na")</f>
        <v>na</v>
      </c>
    </row>
    <row r="782" spans="1:5" x14ac:dyDescent="0.35">
      <c r="A782" s="11">
        <f>IF(plotting!$D$4&gt;0,plotting!$D$4,"na")</f>
        <v>5</v>
      </c>
      <c r="B782" s="11" t="str">
        <f>IF(plotting!$D$10&gt;0,plotting!$D$10,"na")</f>
        <v>idr4000_h24</v>
      </c>
      <c r="C782" s="11" t="str">
        <f>IF(plotting!$D$11&gt;0,plotting!$D$11,"na")</f>
        <v>t1</v>
      </c>
      <c r="D782" s="29">
        <v>65.083333333379102</v>
      </c>
      <c r="E782" t="str">
        <f>IF(AND(D782&gt;plotting!$C$40+0.083333333333,D782&lt;=plotting!$D$42),"max","na")</f>
        <v>na</v>
      </c>
    </row>
    <row r="783" spans="1:5" x14ac:dyDescent="0.35">
      <c r="A783" s="11">
        <f>IF(plotting!$D$4&gt;0,plotting!$D$4,"na")</f>
        <v>5</v>
      </c>
      <c r="B783" s="11" t="str">
        <f>IF(plotting!$D$10&gt;0,plotting!$D$10,"na")</f>
        <v>idr4000_h24</v>
      </c>
      <c r="C783" s="11" t="str">
        <f>IF(plotting!$D$11&gt;0,plotting!$D$11,"na")</f>
        <v>t1</v>
      </c>
      <c r="D783" s="29">
        <v>65.166666666712501</v>
      </c>
      <c r="E783" t="str">
        <f>IF(AND(D783&gt;plotting!$C$40+0.083333333333,D783&lt;=plotting!$D$42),"max","na")</f>
        <v>na</v>
      </c>
    </row>
    <row r="784" spans="1:5" x14ac:dyDescent="0.35">
      <c r="A784" s="11">
        <f>IF(plotting!$D$4&gt;0,plotting!$D$4,"na")</f>
        <v>5</v>
      </c>
      <c r="B784" s="11" t="str">
        <f>IF(plotting!$D$10&gt;0,plotting!$D$10,"na")</f>
        <v>idr4000_h24</v>
      </c>
      <c r="C784" s="11" t="str">
        <f>IF(plotting!$D$11&gt;0,plotting!$D$11,"na")</f>
        <v>t1</v>
      </c>
      <c r="D784" s="29">
        <v>65.250000000045901</v>
      </c>
      <c r="E784" t="str">
        <f>IF(AND(D784&gt;plotting!$C$40+0.083333333333,D784&lt;=plotting!$D$42),"max","na")</f>
        <v>na</v>
      </c>
    </row>
    <row r="785" spans="1:5" x14ac:dyDescent="0.35">
      <c r="A785" s="11">
        <f>IF(plotting!$D$4&gt;0,plotting!$D$4,"na")</f>
        <v>5</v>
      </c>
      <c r="B785" s="11" t="str">
        <f>IF(plotting!$D$10&gt;0,plotting!$D$10,"na")</f>
        <v>idr4000_h24</v>
      </c>
      <c r="C785" s="11" t="str">
        <f>IF(plotting!$D$11&gt;0,plotting!$D$11,"na")</f>
        <v>t1</v>
      </c>
      <c r="D785" s="29">
        <v>65.333333333379301</v>
      </c>
      <c r="E785" t="str">
        <f>IF(AND(D785&gt;plotting!$C$40+0.083333333333,D785&lt;=plotting!$D$42),"max","na")</f>
        <v>na</v>
      </c>
    </row>
    <row r="786" spans="1:5" x14ac:dyDescent="0.35">
      <c r="A786" s="11">
        <f>IF(plotting!$D$4&gt;0,plotting!$D$4,"na")</f>
        <v>5</v>
      </c>
      <c r="B786" s="11" t="str">
        <f>IF(plotting!$D$10&gt;0,plotting!$D$10,"na")</f>
        <v>idr4000_h24</v>
      </c>
      <c r="C786" s="11" t="str">
        <f>IF(plotting!$D$11&gt;0,plotting!$D$11,"na")</f>
        <v>t1</v>
      </c>
      <c r="D786" s="29">
        <v>65.4166666667127</v>
      </c>
      <c r="E786" t="str">
        <f>IF(AND(D786&gt;plotting!$C$40+0.083333333333,D786&lt;=plotting!$D$42),"max","na")</f>
        <v>na</v>
      </c>
    </row>
    <row r="787" spans="1:5" x14ac:dyDescent="0.35">
      <c r="A787" s="11">
        <f>IF(plotting!$D$4&gt;0,plotting!$D$4,"na")</f>
        <v>5</v>
      </c>
      <c r="B787" s="11" t="str">
        <f>IF(plotting!$D$10&gt;0,plotting!$D$10,"na")</f>
        <v>idr4000_h24</v>
      </c>
      <c r="C787" s="11" t="str">
        <f>IF(plotting!$D$11&gt;0,plotting!$D$11,"na")</f>
        <v>t1</v>
      </c>
      <c r="D787" s="29">
        <v>65.5000000000461</v>
      </c>
      <c r="E787" t="str">
        <f>IF(AND(D787&gt;plotting!$C$40+0.083333333333,D787&lt;=plotting!$D$42),"max","na")</f>
        <v>na</v>
      </c>
    </row>
    <row r="788" spans="1:5" x14ac:dyDescent="0.35">
      <c r="A788" s="11">
        <f>IF(plotting!$D$4&gt;0,plotting!$D$4,"na")</f>
        <v>5</v>
      </c>
      <c r="B788" s="11" t="str">
        <f>IF(plotting!$D$10&gt;0,plotting!$D$10,"na")</f>
        <v>idr4000_h24</v>
      </c>
      <c r="C788" s="11" t="str">
        <f>IF(plotting!$D$11&gt;0,plotting!$D$11,"na")</f>
        <v>t1</v>
      </c>
      <c r="D788" s="29">
        <v>65.5833333333795</v>
      </c>
      <c r="E788" t="str">
        <f>IF(AND(D788&gt;plotting!$C$40+0.083333333333,D788&lt;=plotting!$D$42),"max","na")</f>
        <v>na</v>
      </c>
    </row>
    <row r="789" spans="1:5" x14ac:dyDescent="0.35">
      <c r="A789" s="11">
        <f>IF(plotting!$D$4&gt;0,plotting!$D$4,"na")</f>
        <v>5</v>
      </c>
      <c r="B789" s="11" t="str">
        <f>IF(plotting!$D$10&gt;0,plotting!$D$10,"na")</f>
        <v>idr4000_h24</v>
      </c>
      <c r="C789" s="11" t="str">
        <f>IF(plotting!$D$11&gt;0,plotting!$D$11,"na")</f>
        <v>t1</v>
      </c>
      <c r="D789" s="29">
        <v>65.666666666712899</v>
      </c>
      <c r="E789" t="str">
        <f>IF(AND(D789&gt;plotting!$C$40+0.083333333333,D789&lt;=plotting!$D$42),"max","na")</f>
        <v>na</v>
      </c>
    </row>
    <row r="790" spans="1:5" x14ac:dyDescent="0.35">
      <c r="A790" s="11">
        <f>IF(plotting!$D$4&gt;0,plotting!$D$4,"na")</f>
        <v>5</v>
      </c>
      <c r="B790" s="11" t="str">
        <f>IF(plotting!$D$10&gt;0,plotting!$D$10,"na")</f>
        <v>idr4000_h24</v>
      </c>
      <c r="C790" s="11" t="str">
        <f>IF(plotting!$D$11&gt;0,plotting!$D$11,"na")</f>
        <v>t1</v>
      </c>
      <c r="D790" s="29">
        <v>65.750000000046299</v>
      </c>
      <c r="E790" t="str">
        <f>IF(AND(D790&gt;plotting!$C$40+0.083333333333,D790&lt;=plotting!$D$42),"max","na")</f>
        <v>na</v>
      </c>
    </row>
    <row r="791" spans="1:5" x14ac:dyDescent="0.35">
      <c r="A791" s="11">
        <f>IF(plotting!$D$4&gt;0,plotting!$D$4,"na")</f>
        <v>5</v>
      </c>
      <c r="B791" s="11" t="str">
        <f>IF(plotting!$D$10&gt;0,plotting!$D$10,"na")</f>
        <v>idr4000_h24</v>
      </c>
      <c r="C791" s="11" t="str">
        <f>IF(plotting!$D$11&gt;0,plotting!$D$11,"na")</f>
        <v>t1</v>
      </c>
      <c r="D791" s="29">
        <v>65.833333333379699</v>
      </c>
      <c r="E791" t="str">
        <f>IF(AND(D791&gt;plotting!$C$40+0.083333333333,D791&lt;=plotting!$D$42),"max","na")</f>
        <v>na</v>
      </c>
    </row>
    <row r="792" spans="1:5" x14ac:dyDescent="0.35">
      <c r="A792" s="11">
        <f>IF(plotting!$D$4&gt;0,plotting!$D$4,"na")</f>
        <v>5</v>
      </c>
      <c r="B792" s="11" t="str">
        <f>IF(plotting!$D$10&gt;0,plotting!$D$10,"na")</f>
        <v>idr4000_h24</v>
      </c>
      <c r="C792" s="11" t="str">
        <f>IF(plotting!$D$11&gt;0,plotting!$D$11,"na")</f>
        <v>t1</v>
      </c>
      <c r="D792" s="29">
        <v>65.916666666713098</v>
      </c>
      <c r="E792" t="str">
        <f>IF(AND(D792&gt;plotting!$C$40+0.083333333333,D792&lt;=plotting!$D$42),"max","na")</f>
        <v>na</v>
      </c>
    </row>
    <row r="793" spans="1:5" x14ac:dyDescent="0.35">
      <c r="A793" s="11">
        <f>IF(plotting!$D$4&gt;0,plotting!$D$4,"na")</f>
        <v>5</v>
      </c>
      <c r="B793" s="11" t="str">
        <f>IF(plotting!$D$10&gt;0,plotting!$D$10,"na")</f>
        <v>idr4000_h24</v>
      </c>
      <c r="C793" s="11" t="str">
        <f>IF(plotting!$D$11&gt;0,plotting!$D$11,"na")</f>
        <v>t1</v>
      </c>
      <c r="D793" s="29">
        <v>66.000000000046498</v>
      </c>
      <c r="E793" t="str">
        <f>IF(AND(D793&gt;plotting!$C$40+0.083333333333,D793&lt;=plotting!$D$42),"max","na")</f>
        <v>na</v>
      </c>
    </row>
    <row r="794" spans="1:5" x14ac:dyDescent="0.35">
      <c r="A794" s="11">
        <f>IF(plotting!$D$4&gt;0,plotting!$D$4,"na")</f>
        <v>5</v>
      </c>
      <c r="B794" s="11" t="str">
        <f>IF(plotting!$D$10&gt;0,plotting!$D$10,"na")</f>
        <v>idr4000_h24</v>
      </c>
      <c r="C794" s="11" t="str">
        <f>IF(plotting!$D$11&gt;0,plotting!$D$11,"na")</f>
        <v>t1</v>
      </c>
      <c r="D794" s="29">
        <v>66.083333333379898</v>
      </c>
      <c r="E794" t="str">
        <f>IF(AND(D794&gt;plotting!$C$40+0.083333333333,D794&lt;=plotting!$D$42),"max","na")</f>
        <v>na</v>
      </c>
    </row>
    <row r="795" spans="1:5" x14ac:dyDescent="0.35">
      <c r="A795" s="11">
        <f>IF(plotting!$D$4&gt;0,plotting!$D$4,"na")</f>
        <v>5</v>
      </c>
      <c r="B795" s="11" t="str">
        <f>IF(plotting!$D$10&gt;0,plotting!$D$10,"na")</f>
        <v>idr4000_h24</v>
      </c>
      <c r="C795" s="11" t="str">
        <f>IF(plotting!$D$11&gt;0,plotting!$D$11,"na")</f>
        <v>t1</v>
      </c>
      <c r="D795" s="29">
        <v>66.166666666713297</v>
      </c>
      <c r="E795" t="str">
        <f>IF(AND(D795&gt;plotting!$C$40+0.083333333333,D795&lt;=plotting!$D$42),"max","na")</f>
        <v>na</v>
      </c>
    </row>
    <row r="796" spans="1:5" x14ac:dyDescent="0.35">
      <c r="A796" s="11">
        <f>IF(plotting!$D$4&gt;0,plotting!$D$4,"na")</f>
        <v>5</v>
      </c>
      <c r="B796" s="11" t="str">
        <f>IF(plotting!$D$10&gt;0,plotting!$D$10,"na")</f>
        <v>idr4000_h24</v>
      </c>
      <c r="C796" s="11" t="str">
        <f>IF(plotting!$D$11&gt;0,plotting!$D$11,"na")</f>
        <v>t1</v>
      </c>
      <c r="D796" s="29">
        <v>66.250000000046697</v>
      </c>
      <c r="E796" t="str">
        <f>IF(AND(D796&gt;plotting!$C$40+0.083333333333,D796&lt;=plotting!$D$42),"max","na")</f>
        <v>na</v>
      </c>
    </row>
    <row r="797" spans="1:5" x14ac:dyDescent="0.35">
      <c r="A797" s="11">
        <f>IF(plotting!$D$4&gt;0,plotting!$D$4,"na")</f>
        <v>5</v>
      </c>
      <c r="B797" s="11" t="str">
        <f>IF(plotting!$D$10&gt;0,plotting!$D$10,"na")</f>
        <v>idr4000_h24</v>
      </c>
      <c r="C797" s="11" t="str">
        <f>IF(plotting!$D$11&gt;0,plotting!$D$11,"na")</f>
        <v>t1</v>
      </c>
      <c r="D797" s="29">
        <v>66.333333333380097</v>
      </c>
      <c r="E797" t="str">
        <f>IF(AND(D797&gt;plotting!$C$40+0.083333333333,D797&lt;=plotting!$D$42),"max","na")</f>
        <v>na</v>
      </c>
    </row>
    <row r="798" spans="1:5" x14ac:dyDescent="0.35">
      <c r="A798" s="11">
        <f>IF(plotting!$D$4&gt;0,plotting!$D$4,"na")</f>
        <v>5</v>
      </c>
      <c r="B798" s="11" t="str">
        <f>IF(plotting!$D$10&gt;0,plotting!$D$10,"na")</f>
        <v>idr4000_h24</v>
      </c>
      <c r="C798" s="11" t="str">
        <f>IF(plotting!$D$11&gt;0,plotting!$D$11,"na")</f>
        <v>t1</v>
      </c>
      <c r="D798" s="29">
        <v>66.416666666713496</v>
      </c>
      <c r="E798" t="str">
        <f>IF(AND(D798&gt;plotting!$C$40+0.083333333333,D798&lt;=plotting!$D$42),"max","na")</f>
        <v>na</v>
      </c>
    </row>
    <row r="799" spans="1:5" x14ac:dyDescent="0.35">
      <c r="A799" s="11">
        <f>IF(plotting!$D$4&gt;0,plotting!$D$4,"na")</f>
        <v>5</v>
      </c>
      <c r="B799" s="11" t="str">
        <f>IF(plotting!$D$10&gt;0,plotting!$D$10,"na")</f>
        <v>idr4000_h24</v>
      </c>
      <c r="C799" s="11" t="str">
        <f>IF(plotting!$D$11&gt;0,plotting!$D$11,"na")</f>
        <v>t1</v>
      </c>
      <c r="D799" s="29">
        <v>66.500000000046896</v>
      </c>
      <c r="E799" t="str">
        <f>IF(AND(D799&gt;plotting!$C$40+0.083333333333,D799&lt;=plotting!$D$42),"max","na")</f>
        <v>na</v>
      </c>
    </row>
    <row r="800" spans="1:5" x14ac:dyDescent="0.35">
      <c r="A800" s="11">
        <f>IF(plotting!$D$4&gt;0,plotting!$D$4,"na")</f>
        <v>5</v>
      </c>
      <c r="B800" s="11" t="str">
        <f>IF(plotting!$D$10&gt;0,plotting!$D$10,"na")</f>
        <v>idr4000_h24</v>
      </c>
      <c r="C800" s="11" t="str">
        <f>IF(plotting!$D$11&gt;0,plotting!$D$11,"na")</f>
        <v>t1</v>
      </c>
      <c r="D800" s="29">
        <v>66.583333333380295</v>
      </c>
      <c r="E800" t="str">
        <f>IF(AND(D800&gt;plotting!$C$40+0.083333333333,D800&lt;=plotting!$D$42),"max","na")</f>
        <v>na</v>
      </c>
    </row>
    <row r="801" spans="1:5" x14ac:dyDescent="0.35">
      <c r="A801" s="11">
        <f>IF(plotting!$D$4&gt;0,plotting!$D$4,"na")</f>
        <v>5</v>
      </c>
      <c r="B801" s="11" t="str">
        <f>IF(plotting!$D$10&gt;0,plotting!$D$10,"na")</f>
        <v>idr4000_h24</v>
      </c>
      <c r="C801" s="11" t="str">
        <f>IF(plotting!$D$11&gt;0,plotting!$D$11,"na")</f>
        <v>t1</v>
      </c>
      <c r="D801" s="29">
        <v>66.666666666713695</v>
      </c>
      <c r="E801" t="str">
        <f>IF(AND(D801&gt;plotting!$C$40+0.083333333333,D801&lt;=plotting!$D$42),"max","na")</f>
        <v>na</v>
      </c>
    </row>
    <row r="802" spans="1:5" x14ac:dyDescent="0.35">
      <c r="A802" s="11">
        <f>IF(plotting!$D$4&gt;0,plotting!$D$4,"na")</f>
        <v>5</v>
      </c>
      <c r="B802" s="11" t="str">
        <f>IF(plotting!$D$10&gt;0,plotting!$D$10,"na")</f>
        <v>idr4000_h24</v>
      </c>
      <c r="C802" s="11" t="str">
        <f>IF(plotting!$D$11&gt;0,plotting!$D$11,"na")</f>
        <v>t1</v>
      </c>
      <c r="D802" s="29">
        <v>66.750000000047095</v>
      </c>
      <c r="E802" t="str">
        <f>IF(AND(D802&gt;plotting!$C$40+0.083333333333,D802&lt;=plotting!$D$42),"max","na")</f>
        <v>na</v>
      </c>
    </row>
    <row r="803" spans="1:5" x14ac:dyDescent="0.35">
      <c r="A803" s="11">
        <f>IF(plotting!$D$4&gt;0,plotting!$D$4,"na")</f>
        <v>5</v>
      </c>
      <c r="B803" s="11" t="str">
        <f>IF(plotting!$D$10&gt;0,plotting!$D$10,"na")</f>
        <v>idr4000_h24</v>
      </c>
      <c r="C803" s="11" t="str">
        <f>IF(plotting!$D$11&gt;0,plotting!$D$11,"na")</f>
        <v>t1</v>
      </c>
      <c r="D803" s="29">
        <v>66.833333333380494</v>
      </c>
      <c r="E803" t="str">
        <f>IF(AND(D803&gt;plotting!$C$40+0.083333333333,D803&lt;=plotting!$D$42),"max","na")</f>
        <v>na</v>
      </c>
    </row>
    <row r="804" spans="1:5" x14ac:dyDescent="0.35">
      <c r="A804" s="11">
        <f>IF(plotting!$D$4&gt;0,plotting!$D$4,"na")</f>
        <v>5</v>
      </c>
      <c r="B804" s="11" t="str">
        <f>IF(plotting!$D$10&gt;0,plotting!$D$10,"na")</f>
        <v>idr4000_h24</v>
      </c>
      <c r="C804" s="11" t="str">
        <f>IF(plotting!$D$11&gt;0,plotting!$D$11,"na")</f>
        <v>t1</v>
      </c>
      <c r="D804" s="29">
        <v>66.916666666713894</v>
      </c>
      <c r="E804" t="str">
        <f>IF(AND(D804&gt;plotting!$C$40+0.083333333333,D804&lt;=plotting!$D$42),"max","na")</f>
        <v>na</v>
      </c>
    </row>
    <row r="805" spans="1:5" x14ac:dyDescent="0.35">
      <c r="A805" s="11">
        <f>IF(plotting!$D$4&gt;0,plotting!$D$4,"na")</f>
        <v>5</v>
      </c>
      <c r="B805" s="11" t="str">
        <f>IF(plotting!$D$10&gt;0,plotting!$D$10,"na")</f>
        <v>idr4000_h24</v>
      </c>
      <c r="C805" s="11" t="str">
        <f>IF(plotting!$D$11&gt;0,plotting!$D$11,"na")</f>
        <v>t1</v>
      </c>
      <c r="D805" s="29">
        <v>67.000000000047294</v>
      </c>
      <c r="E805" t="str">
        <f>IF(AND(D805&gt;plotting!$C$40+0.083333333333,D805&lt;=plotting!$D$42),"max","na")</f>
        <v>na</v>
      </c>
    </row>
    <row r="806" spans="1:5" x14ac:dyDescent="0.35">
      <c r="A806" s="11">
        <f>IF(plotting!$D$4&gt;0,plotting!$D$4,"na")</f>
        <v>5</v>
      </c>
      <c r="B806" s="11" t="str">
        <f>IF(plotting!$D$10&gt;0,plotting!$D$10,"na")</f>
        <v>idr4000_h24</v>
      </c>
      <c r="C806" s="11" t="str">
        <f>IF(plotting!$D$11&gt;0,plotting!$D$11,"na")</f>
        <v>t1</v>
      </c>
      <c r="D806" s="29">
        <v>67.083333333380693</v>
      </c>
      <c r="E806" t="str">
        <f>IF(AND(D806&gt;plotting!$C$40+0.083333333333,D806&lt;=plotting!$D$42),"max","na")</f>
        <v>na</v>
      </c>
    </row>
    <row r="807" spans="1:5" x14ac:dyDescent="0.35">
      <c r="A807" s="11">
        <f>IF(plotting!$D$4&gt;0,plotting!$D$4,"na")</f>
        <v>5</v>
      </c>
      <c r="B807" s="11" t="str">
        <f>IF(plotting!$D$10&gt;0,plotting!$D$10,"na")</f>
        <v>idr4000_h24</v>
      </c>
      <c r="C807" s="11" t="str">
        <f>IF(plotting!$D$11&gt;0,plotting!$D$11,"na")</f>
        <v>t1</v>
      </c>
      <c r="D807" s="29">
        <v>67.166666666714093</v>
      </c>
      <c r="E807" t="str">
        <f>IF(AND(D807&gt;plotting!$C$40+0.083333333333,D807&lt;=plotting!$D$42),"max","na")</f>
        <v>na</v>
      </c>
    </row>
    <row r="808" spans="1:5" x14ac:dyDescent="0.35">
      <c r="A808" s="11">
        <f>IF(plotting!$D$4&gt;0,plotting!$D$4,"na")</f>
        <v>5</v>
      </c>
      <c r="B808" s="11" t="str">
        <f>IF(plotting!$D$10&gt;0,plotting!$D$10,"na")</f>
        <v>idr4000_h24</v>
      </c>
      <c r="C808" s="11" t="str">
        <f>IF(plotting!$D$11&gt;0,plotting!$D$11,"na")</f>
        <v>t1</v>
      </c>
      <c r="D808" s="29">
        <v>67.250000000047507</v>
      </c>
      <c r="E808" t="str">
        <f>IF(AND(D808&gt;plotting!$C$40+0.083333333333,D808&lt;=plotting!$D$42),"max","na")</f>
        <v>na</v>
      </c>
    </row>
    <row r="809" spans="1:5" x14ac:dyDescent="0.35">
      <c r="A809" s="11">
        <f>IF(plotting!$D$4&gt;0,plotting!$D$4,"na")</f>
        <v>5</v>
      </c>
      <c r="B809" s="11" t="str">
        <f>IF(plotting!$D$10&gt;0,plotting!$D$10,"na")</f>
        <v>idr4000_h24</v>
      </c>
      <c r="C809" s="11" t="str">
        <f>IF(plotting!$D$11&gt;0,plotting!$D$11,"na")</f>
        <v>t1</v>
      </c>
      <c r="D809" s="29">
        <v>67.333333333380907</v>
      </c>
      <c r="E809" t="str">
        <f>IF(AND(D809&gt;plotting!$C$40+0.083333333333,D809&lt;=plotting!$D$42),"max","na")</f>
        <v>na</v>
      </c>
    </row>
    <row r="810" spans="1:5" x14ac:dyDescent="0.35">
      <c r="A810" s="11">
        <f>IF(plotting!$D$4&gt;0,plotting!$D$4,"na")</f>
        <v>5</v>
      </c>
      <c r="B810" s="11" t="str">
        <f>IF(plotting!$D$10&gt;0,plotting!$D$10,"na")</f>
        <v>idr4000_h24</v>
      </c>
      <c r="C810" s="11" t="str">
        <f>IF(plotting!$D$11&gt;0,plotting!$D$11,"na")</f>
        <v>t1</v>
      </c>
      <c r="D810" s="29">
        <v>67.416666666714306</v>
      </c>
      <c r="E810" t="str">
        <f>IF(AND(D810&gt;plotting!$C$40+0.083333333333,D810&lt;=plotting!$D$42),"max","na")</f>
        <v>na</v>
      </c>
    </row>
    <row r="811" spans="1:5" x14ac:dyDescent="0.35">
      <c r="A811" s="11">
        <f>IF(plotting!$D$4&gt;0,plotting!$D$4,"na")</f>
        <v>5</v>
      </c>
      <c r="B811" s="11" t="str">
        <f>IF(plotting!$D$10&gt;0,plotting!$D$10,"na")</f>
        <v>idr4000_h24</v>
      </c>
      <c r="C811" s="11" t="str">
        <f>IF(plotting!$D$11&gt;0,plotting!$D$11,"na")</f>
        <v>t1</v>
      </c>
      <c r="D811" s="29">
        <v>67.500000000047706</v>
      </c>
      <c r="E811" t="str">
        <f>IF(AND(D811&gt;plotting!$C$40+0.083333333333,D811&lt;=plotting!$D$42),"max","na")</f>
        <v>na</v>
      </c>
    </row>
    <row r="812" spans="1:5" x14ac:dyDescent="0.35">
      <c r="A812" s="11">
        <f>IF(plotting!$D$4&gt;0,plotting!$D$4,"na")</f>
        <v>5</v>
      </c>
      <c r="B812" s="11" t="str">
        <f>IF(plotting!$D$10&gt;0,plotting!$D$10,"na")</f>
        <v>idr4000_h24</v>
      </c>
      <c r="C812" s="11" t="str">
        <f>IF(plotting!$D$11&gt;0,plotting!$D$11,"na")</f>
        <v>t1</v>
      </c>
      <c r="D812" s="29">
        <v>67.583333333381105</v>
      </c>
      <c r="E812" t="str">
        <f>IF(AND(D812&gt;plotting!$C$40+0.083333333333,D812&lt;=plotting!$D$42),"max","na")</f>
        <v>na</v>
      </c>
    </row>
    <row r="813" spans="1:5" x14ac:dyDescent="0.35">
      <c r="A813" s="11">
        <f>IF(plotting!$D$4&gt;0,plotting!$D$4,"na")</f>
        <v>5</v>
      </c>
      <c r="B813" s="11" t="str">
        <f>IF(plotting!$D$10&gt;0,plotting!$D$10,"na")</f>
        <v>idr4000_h24</v>
      </c>
      <c r="C813" s="11" t="str">
        <f>IF(plotting!$D$11&gt;0,plotting!$D$11,"na")</f>
        <v>t1</v>
      </c>
      <c r="D813" s="29">
        <v>67.666666666714505</v>
      </c>
      <c r="E813" t="str">
        <f>IF(AND(D813&gt;plotting!$C$40+0.083333333333,D813&lt;=plotting!$D$42),"max","na")</f>
        <v>na</v>
      </c>
    </row>
    <row r="814" spans="1:5" x14ac:dyDescent="0.35">
      <c r="A814" s="11">
        <f>IF(plotting!$D$4&gt;0,plotting!$D$4,"na")</f>
        <v>5</v>
      </c>
      <c r="B814" s="11" t="str">
        <f>IF(plotting!$D$10&gt;0,plotting!$D$10,"na")</f>
        <v>idr4000_h24</v>
      </c>
      <c r="C814" s="11" t="str">
        <f>IF(plotting!$D$11&gt;0,plotting!$D$11,"na")</f>
        <v>t1</v>
      </c>
      <c r="D814" s="29">
        <v>67.750000000047905</v>
      </c>
      <c r="E814" t="str">
        <f>IF(AND(D814&gt;plotting!$C$40+0.083333333333,D814&lt;=plotting!$D$42),"max","na")</f>
        <v>na</v>
      </c>
    </row>
    <row r="815" spans="1:5" x14ac:dyDescent="0.35">
      <c r="A815" s="11">
        <f>IF(plotting!$D$4&gt;0,plotting!$D$4,"na")</f>
        <v>5</v>
      </c>
      <c r="B815" s="11" t="str">
        <f>IF(plotting!$D$10&gt;0,plotting!$D$10,"na")</f>
        <v>idr4000_h24</v>
      </c>
      <c r="C815" s="11" t="str">
        <f>IF(plotting!$D$11&gt;0,plotting!$D$11,"na")</f>
        <v>t1</v>
      </c>
      <c r="D815" s="29">
        <v>67.833333333381304</v>
      </c>
      <c r="E815" t="str">
        <f>IF(AND(D815&gt;plotting!$C$40+0.083333333333,D815&lt;=plotting!$D$42),"max","na")</f>
        <v>na</v>
      </c>
    </row>
    <row r="816" spans="1:5" x14ac:dyDescent="0.35">
      <c r="A816" s="11">
        <f>IF(plotting!$D$4&gt;0,plotting!$D$4,"na")</f>
        <v>5</v>
      </c>
      <c r="B816" s="11" t="str">
        <f>IF(plotting!$D$10&gt;0,plotting!$D$10,"na")</f>
        <v>idr4000_h24</v>
      </c>
      <c r="C816" s="11" t="str">
        <f>IF(plotting!$D$11&gt;0,plotting!$D$11,"na")</f>
        <v>t1</v>
      </c>
      <c r="D816" s="29">
        <v>67.916666666714704</v>
      </c>
      <c r="E816" t="str">
        <f>IF(AND(D816&gt;plotting!$C$40+0.083333333333,D816&lt;=plotting!$D$42),"max","na")</f>
        <v>na</v>
      </c>
    </row>
    <row r="817" spans="1:5" x14ac:dyDescent="0.35">
      <c r="A817" s="11">
        <f>IF(plotting!$D$4&gt;0,plotting!$D$4,"na")</f>
        <v>5</v>
      </c>
      <c r="B817" s="11" t="str">
        <f>IF(plotting!$D$10&gt;0,plotting!$D$10,"na")</f>
        <v>idr4000_h24</v>
      </c>
      <c r="C817" s="11" t="str">
        <f>IF(plotting!$D$11&gt;0,plotting!$D$11,"na")</f>
        <v>t1</v>
      </c>
      <c r="D817" s="29">
        <v>68.000000000048104</v>
      </c>
      <c r="E817" t="str">
        <f>IF(AND(D817&gt;plotting!$C$40+0.083333333333,D817&lt;=plotting!$D$42),"max","na")</f>
        <v>na</v>
      </c>
    </row>
    <row r="818" spans="1:5" x14ac:dyDescent="0.35">
      <c r="A818" s="11">
        <f>IF(plotting!$D$4&gt;0,plotting!$D$4,"na")</f>
        <v>5</v>
      </c>
      <c r="B818" s="11" t="str">
        <f>IF(plotting!$D$10&gt;0,plotting!$D$10,"na")</f>
        <v>idr4000_h24</v>
      </c>
      <c r="C818" s="11" t="str">
        <f>IF(plotting!$D$11&gt;0,plotting!$D$11,"na")</f>
        <v>t1</v>
      </c>
      <c r="D818" s="29">
        <v>68.083333333381503</v>
      </c>
      <c r="E818" t="str">
        <f>IF(AND(D818&gt;plotting!$C$40+0.083333333333,D818&lt;=plotting!$D$42),"max","na")</f>
        <v>na</v>
      </c>
    </row>
    <row r="819" spans="1:5" x14ac:dyDescent="0.35">
      <c r="A819" s="11">
        <f>IF(plotting!$D$4&gt;0,plotting!$D$4,"na")</f>
        <v>5</v>
      </c>
      <c r="B819" s="11" t="str">
        <f>IF(plotting!$D$10&gt;0,plotting!$D$10,"na")</f>
        <v>idr4000_h24</v>
      </c>
      <c r="C819" s="11" t="str">
        <f>IF(plotting!$D$11&gt;0,plotting!$D$11,"na")</f>
        <v>t1</v>
      </c>
      <c r="D819" s="29">
        <v>68.166666666714903</v>
      </c>
      <c r="E819" t="str">
        <f>IF(AND(D819&gt;plotting!$C$40+0.083333333333,D819&lt;=plotting!$D$42),"max","na")</f>
        <v>na</v>
      </c>
    </row>
    <row r="820" spans="1:5" x14ac:dyDescent="0.35">
      <c r="A820" s="11">
        <f>IF(plotting!$D$4&gt;0,plotting!$D$4,"na")</f>
        <v>5</v>
      </c>
      <c r="B820" s="11" t="str">
        <f>IF(plotting!$D$10&gt;0,plotting!$D$10,"na")</f>
        <v>idr4000_h24</v>
      </c>
      <c r="C820" s="11" t="str">
        <f>IF(plotting!$D$11&gt;0,plotting!$D$11,"na")</f>
        <v>t1</v>
      </c>
      <c r="D820" s="29">
        <v>68.250000000048303</v>
      </c>
      <c r="E820" t="str">
        <f>IF(AND(D820&gt;plotting!$C$40+0.083333333333,D820&lt;=plotting!$D$42),"max","na")</f>
        <v>na</v>
      </c>
    </row>
    <row r="821" spans="1:5" x14ac:dyDescent="0.35">
      <c r="A821" s="11">
        <f>IF(plotting!$D$4&gt;0,plotting!$D$4,"na")</f>
        <v>5</v>
      </c>
      <c r="B821" s="11" t="str">
        <f>IF(plotting!$D$10&gt;0,plotting!$D$10,"na")</f>
        <v>idr4000_h24</v>
      </c>
      <c r="C821" s="11" t="str">
        <f>IF(plotting!$D$11&gt;0,plotting!$D$11,"na")</f>
        <v>t1</v>
      </c>
      <c r="D821" s="29">
        <v>68.333333333381702</v>
      </c>
      <c r="E821" t="str">
        <f>IF(AND(D821&gt;plotting!$C$40+0.083333333333,D821&lt;=plotting!$D$42),"max","na")</f>
        <v>na</v>
      </c>
    </row>
    <row r="822" spans="1:5" x14ac:dyDescent="0.35">
      <c r="A822" s="11">
        <f>IF(plotting!$D$4&gt;0,plotting!$D$4,"na")</f>
        <v>5</v>
      </c>
      <c r="B822" s="11" t="str">
        <f>IF(plotting!$D$10&gt;0,plotting!$D$10,"na")</f>
        <v>idr4000_h24</v>
      </c>
      <c r="C822" s="11" t="str">
        <f>IF(plotting!$D$11&gt;0,plotting!$D$11,"na")</f>
        <v>t1</v>
      </c>
      <c r="D822" s="29">
        <v>68.416666666715102</v>
      </c>
      <c r="E822" t="str">
        <f>IF(AND(D822&gt;plotting!$C$40+0.083333333333,D822&lt;=plotting!$D$42),"max","na")</f>
        <v>na</v>
      </c>
    </row>
    <row r="823" spans="1:5" x14ac:dyDescent="0.35">
      <c r="A823" s="11">
        <f>IF(plotting!$D$4&gt;0,plotting!$D$4,"na")</f>
        <v>5</v>
      </c>
      <c r="B823" s="11" t="str">
        <f>IF(plotting!$D$10&gt;0,plotting!$D$10,"na")</f>
        <v>idr4000_h24</v>
      </c>
      <c r="C823" s="11" t="str">
        <f>IF(plotting!$D$11&gt;0,plotting!$D$11,"na")</f>
        <v>t1</v>
      </c>
      <c r="D823" s="29">
        <v>68.500000000048502</v>
      </c>
      <c r="E823" t="str">
        <f>IF(AND(D823&gt;plotting!$C$40+0.083333333333,D823&lt;=plotting!$D$42),"max","na")</f>
        <v>na</v>
      </c>
    </row>
    <row r="824" spans="1:5" x14ac:dyDescent="0.35">
      <c r="A824" s="11">
        <f>IF(plotting!$D$4&gt;0,plotting!$D$4,"na")</f>
        <v>5</v>
      </c>
      <c r="B824" s="11" t="str">
        <f>IF(plotting!$D$10&gt;0,plotting!$D$10,"na")</f>
        <v>idr4000_h24</v>
      </c>
      <c r="C824" s="11" t="str">
        <f>IF(plotting!$D$11&gt;0,plotting!$D$11,"na")</f>
        <v>t1</v>
      </c>
      <c r="D824" s="29">
        <v>68.583333333381901</v>
      </c>
      <c r="E824" t="str">
        <f>IF(AND(D824&gt;plotting!$C$40+0.083333333333,D824&lt;=plotting!$D$42),"max","na")</f>
        <v>na</v>
      </c>
    </row>
    <row r="825" spans="1:5" x14ac:dyDescent="0.35">
      <c r="A825" s="11">
        <f>IF(plotting!$D$4&gt;0,plotting!$D$4,"na")</f>
        <v>5</v>
      </c>
      <c r="B825" s="11" t="str">
        <f>IF(plotting!$D$10&gt;0,plotting!$D$10,"na")</f>
        <v>idr4000_h24</v>
      </c>
      <c r="C825" s="11" t="str">
        <f>IF(plotting!$D$11&gt;0,plotting!$D$11,"na")</f>
        <v>t1</v>
      </c>
      <c r="D825" s="29">
        <v>68.666666666715301</v>
      </c>
      <c r="E825" t="str">
        <f>IF(AND(D825&gt;plotting!$C$40+0.083333333333,D825&lt;=plotting!$D$42),"max","na")</f>
        <v>na</v>
      </c>
    </row>
    <row r="826" spans="1:5" x14ac:dyDescent="0.35">
      <c r="A826" s="11">
        <f>IF(plotting!$D$4&gt;0,plotting!$D$4,"na")</f>
        <v>5</v>
      </c>
      <c r="B826" s="11" t="str">
        <f>IF(plotting!$D$10&gt;0,plotting!$D$10,"na")</f>
        <v>idr4000_h24</v>
      </c>
      <c r="C826" s="11" t="str">
        <f>IF(plotting!$D$11&gt;0,plotting!$D$11,"na")</f>
        <v>t1</v>
      </c>
      <c r="D826" s="29">
        <v>68.750000000048701</v>
      </c>
      <c r="E826" t="str">
        <f>IF(AND(D826&gt;plotting!$C$40+0.083333333333,D826&lt;=plotting!$D$42),"max","na")</f>
        <v>na</v>
      </c>
    </row>
    <row r="827" spans="1:5" x14ac:dyDescent="0.35">
      <c r="A827" s="11">
        <f>IF(plotting!$D$4&gt;0,plotting!$D$4,"na")</f>
        <v>5</v>
      </c>
      <c r="B827" s="11" t="str">
        <f>IF(plotting!$D$10&gt;0,plotting!$D$10,"na")</f>
        <v>idr4000_h24</v>
      </c>
      <c r="C827" s="11" t="str">
        <f>IF(plotting!$D$11&gt;0,plotting!$D$11,"na")</f>
        <v>t1</v>
      </c>
      <c r="D827" s="29">
        <v>68.8333333333821</v>
      </c>
      <c r="E827" t="str">
        <f>IF(AND(D827&gt;plotting!$C$40+0.083333333333,D827&lt;=plotting!$D$42),"max","na")</f>
        <v>na</v>
      </c>
    </row>
    <row r="828" spans="1:5" x14ac:dyDescent="0.35">
      <c r="A828" s="11">
        <f>IF(plotting!$D$4&gt;0,plotting!$D$4,"na")</f>
        <v>5</v>
      </c>
      <c r="B828" s="11" t="str">
        <f>IF(plotting!$D$10&gt;0,plotting!$D$10,"na")</f>
        <v>idr4000_h24</v>
      </c>
      <c r="C828" s="11" t="str">
        <f>IF(plotting!$D$11&gt;0,plotting!$D$11,"na")</f>
        <v>t1</v>
      </c>
      <c r="D828" s="29">
        <v>68.9166666667155</v>
      </c>
      <c r="E828" t="str">
        <f>IF(AND(D828&gt;plotting!$C$40+0.083333333333,D828&lt;=plotting!$D$42),"max","na")</f>
        <v>na</v>
      </c>
    </row>
    <row r="829" spans="1:5" x14ac:dyDescent="0.35">
      <c r="A829" s="11">
        <f>IF(plotting!$D$4&gt;0,plotting!$D$4,"na")</f>
        <v>5</v>
      </c>
      <c r="B829" s="11" t="str">
        <f>IF(plotting!$D$10&gt;0,plotting!$D$10,"na")</f>
        <v>idr4000_h24</v>
      </c>
      <c r="C829" s="11" t="str">
        <f>IF(plotting!$D$11&gt;0,plotting!$D$11,"na")</f>
        <v>t1</v>
      </c>
      <c r="D829" s="29">
        <v>69.0000000000489</v>
      </c>
      <c r="E829" t="str">
        <f>IF(AND(D829&gt;plotting!$C$40+0.083333333333,D829&lt;=plotting!$D$42),"max","na")</f>
        <v>na</v>
      </c>
    </row>
    <row r="830" spans="1:5" x14ac:dyDescent="0.35">
      <c r="A830" s="11">
        <f>IF(plotting!$D$4&gt;0,plotting!$D$4,"na")</f>
        <v>5</v>
      </c>
      <c r="B830" s="11" t="str">
        <f>IF(plotting!$D$10&gt;0,plotting!$D$10,"na")</f>
        <v>idr4000_h24</v>
      </c>
      <c r="C830" s="11" t="str">
        <f>IF(plotting!$D$11&gt;0,plotting!$D$11,"na")</f>
        <v>t1</v>
      </c>
      <c r="D830" s="29">
        <v>69.083333333382299</v>
      </c>
      <c r="E830" t="str">
        <f>IF(AND(D830&gt;plotting!$C$40+0.083333333333,D830&lt;=plotting!$D$42),"max","na")</f>
        <v>na</v>
      </c>
    </row>
    <row r="831" spans="1:5" x14ac:dyDescent="0.35">
      <c r="A831" s="11">
        <f>IF(plotting!$D$4&gt;0,plotting!$D$4,"na")</f>
        <v>5</v>
      </c>
      <c r="B831" s="11" t="str">
        <f>IF(plotting!$D$10&gt;0,plotting!$D$10,"na")</f>
        <v>idr4000_h24</v>
      </c>
      <c r="C831" s="11" t="str">
        <f>IF(plotting!$D$11&gt;0,plotting!$D$11,"na")</f>
        <v>t1</v>
      </c>
      <c r="D831" s="29">
        <v>69.166666666715699</v>
      </c>
      <c r="E831" t="str">
        <f>IF(AND(D831&gt;plotting!$C$40+0.083333333333,D831&lt;=plotting!$D$42),"max","na")</f>
        <v>na</v>
      </c>
    </row>
    <row r="832" spans="1:5" x14ac:dyDescent="0.35">
      <c r="A832" s="11">
        <f>IF(plotting!$D$4&gt;0,plotting!$D$4,"na")</f>
        <v>5</v>
      </c>
      <c r="B832" s="11" t="str">
        <f>IF(plotting!$D$10&gt;0,plotting!$D$10,"na")</f>
        <v>idr4000_h24</v>
      </c>
      <c r="C832" s="11" t="str">
        <f>IF(plotting!$D$11&gt;0,plotting!$D$11,"na")</f>
        <v>t1</v>
      </c>
      <c r="D832" s="29">
        <v>69.250000000049099</v>
      </c>
      <c r="E832" t="str">
        <f>IF(AND(D832&gt;plotting!$C$40+0.083333333333,D832&lt;=plotting!$D$42),"max","na")</f>
        <v>na</v>
      </c>
    </row>
    <row r="833" spans="1:5" x14ac:dyDescent="0.35">
      <c r="A833" s="11">
        <f>IF(plotting!$D$4&gt;0,plotting!$D$4,"na")</f>
        <v>5</v>
      </c>
      <c r="B833" s="11" t="str">
        <f>IF(plotting!$D$10&gt;0,plotting!$D$10,"na")</f>
        <v>idr4000_h24</v>
      </c>
      <c r="C833" s="11" t="str">
        <f>IF(plotting!$D$11&gt;0,plotting!$D$11,"na")</f>
        <v>t1</v>
      </c>
      <c r="D833" s="29">
        <v>69.333333333382498</v>
      </c>
      <c r="E833" t="str">
        <f>IF(AND(D833&gt;plotting!$C$40+0.083333333333,D833&lt;=plotting!$D$42),"max","na")</f>
        <v>na</v>
      </c>
    </row>
    <row r="834" spans="1:5" x14ac:dyDescent="0.35">
      <c r="A834" s="11">
        <f>IF(plotting!$D$4&gt;0,plotting!$D$4,"na")</f>
        <v>5</v>
      </c>
      <c r="B834" s="11" t="str">
        <f>IF(plotting!$D$10&gt;0,plotting!$D$10,"na")</f>
        <v>idr4000_h24</v>
      </c>
      <c r="C834" s="11" t="str">
        <f>IF(plotting!$D$11&gt;0,plotting!$D$11,"na")</f>
        <v>t1</v>
      </c>
      <c r="D834" s="29">
        <v>69.416666666715898</v>
      </c>
      <c r="E834" t="str">
        <f>IF(AND(D834&gt;plotting!$C$40+0.083333333333,D834&lt;=plotting!$D$42),"max","na")</f>
        <v>na</v>
      </c>
    </row>
    <row r="835" spans="1:5" x14ac:dyDescent="0.35">
      <c r="A835" s="11">
        <f>IF(plotting!$D$4&gt;0,plotting!$D$4,"na")</f>
        <v>5</v>
      </c>
      <c r="B835" s="11" t="str">
        <f>IF(plotting!$D$10&gt;0,plotting!$D$10,"na")</f>
        <v>idr4000_h24</v>
      </c>
      <c r="C835" s="11" t="str">
        <f>IF(plotting!$D$11&gt;0,plotting!$D$11,"na")</f>
        <v>t1</v>
      </c>
      <c r="D835" s="29">
        <v>69.500000000049297</v>
      </c>
      <c r="E835" t="str">
        <f>IF(AND(D835&gt;plotting!$C$40+0.083333333333,D835&lt;=plotting!$D$42),"max","na")</f>
        <v>na</v>
      </c>
    </row>
    <row r="836" spans="1:5" x14ac:dyDescent="0.35">
      <c r="A836" s="11">
        <f>IF(plotting!$D$4&gt;0,plotting!$D$4,"na")</f>
        <v>5</v>
      </c>
      <c r="B836" s="11" t="str">
        <f>IF(plotting!$D$10&gt;0,plotting!$D$10,"na")</f>
        <v>idr4000_h24</v>
      </c>
      <c r="C836" s="11" t="str">
        <f>IF(plotting!$D$11&gt;0,plotting!$D$11,"na")</f>
        <v>t1</v>
      </c>
      <c r="D836" s="29">
        <v>69.583333333382697</v>
      </c>
      <c r="E836" t="str">
        <f>IF(AND(D836&gt;plotting!$C$40+0.083333333333,D836&lt;=plotting!$D$42),"max","na")</f>
        <v>na</v>
      </c>
    </row>
    <row r="837" spans="1:5" x14ac:dyDescent="0.35">
      <c r="A837" s="11">
        <f>IF(plotting!$D$4&gt;0,plotting!$D$4,"na")</f>
        <v>5</v>
      </c>
      <c r="B837" s="11" t="str">
        <f>IF(plotting!$D$10&gt;0,plotting!$D$10,"na")</f>
        <v>idr4000_h24</v>
      </c>
      <c r="C837" s="11" t="str">
        <f>IF(plotting!$D$11&gt;0,plotting!$D$11,"na")</f>
        <v>t1</v>
      </c>
      <c r="D837" s="29">
        <v>69.666666666716097</v>
      </c>
      <c r="E837" t="str">
        <f>IF(AND(D837&gt;plotting!$C$40+0.083333333333,D837&lt;=plotting!$D$42),"max","na")</f>
        <v>na</v>
      </c>
    </row>
    <row r="838" spans="1:5" x14ac:dyDescent="0.35">
      <c r="A838" s="11">
        <f>IF(plotting!$D$4&gt;0,plotting!$D$4,"na")</f>
        <v>5</v>
      </c>
      <c r="B838" s="11" t="str">
        <f>IF(plotting!$D$10&gt;0,plotting!$D$10,"na")</f>
        <v>idr4000_h24</v>
      </c>
      <c r="C838" s="11" t="str">
        <f>IF(plotting!$D$11&gt;0,plotting!$D$11,"na")</f>
        <v>t1</v>
      </c>
      <c r="D838" s="29">
        <v>69.750000000049496</v>
      </c>
      <c r="E838" t="str">
        <f>IF(AND(D838&gt;plotting!$C$40+0.083333333333,D838&lt;=plotting!$D$42),"max","na")</f>
        <v>na</v>
      </c>
    </row>
    <row r="839" spans="1:5" x14ac:dyDescent="0.35">
      <c r="A839" s="11">
        <f>IF(plotting!$D$4&gt;0,plotting!$D$4,"na")</f>
        <v>5</v>
      </c>
      <c r="B839" s="11" t="str">
        <f>IF(plotting!$D$10&gt;0,plotting!$D$10,"na")</f>
        <v>idr4000_h24</v>
      </c>
      <c r="C839" s="11" t="str">
        <f>IF(plotting!$D$11&gt;0,plotting!$D$11,"na")</f>
        <v>t1</v>
      </c>
      <c r="D839" s="29">
        <v>69.833333333382896</v>
      </c>
      <c r="E839" t="str">
        <f>IF(AND(D839&gt;plotting!$C$40+0.083333333333,D839&lt;=plotting!$D$42),"max","na")</f>
        <v>na</v>
      </c>
    </row>
    <row r="840" spans="1:5" x14ac:dyDescent="0.35">
      <c r="A840" s="11">
        <f>IF(plotting!$D$4&gt;0,plotting!$D$4,"na")</f>
        <v>5</v>
      </c>
      <c r="B840" s="11" t="str">
        <f>IF(plotting!$D$10&gt;0,plotting!$D$10,"na")</f>
        <v>idr4000_h24</v>
      </c>
      <c r="C840" s="11" t="str">
        <f>IF(plotting!$D$11&gt;0,plotting!$D$11,"na")</f>
        <v>t1</v>
      </c>
      <c r="D840" s="29">
        <v>69.916666666716296</v>
      </c>
      <c r="E840" t="str">
        <f>IF(AND(D840&gt;plotting!$C$40+0.083333333333,D840&lt;=plotting!$D$42),"max","na")</f>
        <v>na</v>
      </c>
    </row>
    <row r="841" spans="1:5" x14ac:dyDescent="0.35">
      <c r="A841" s="11">
        <f>IF(plotting!$D$4&gt;0,plotting!$D$4,"na")</f>
        <v>5</v>
      </c>
      <c r="B841" s="11" t="str">
        <f>IF(plotting!$D$10&gt;0,plotting!$D$10,"na")</f>
        <v>idr4000_h24</v>
      </c>
      <c r="C841" s="11" t="str">
        <f>IF(plotting!$D$11&gt;0,plotting!$D$11,"na")</f>
        <v>t1</v>
      </c>
      <c r="D841" s="29">
        <v>70.000000000049695</v>
      </c>
      <c r="E841" t="str">
        <f>IF(AND(D841&gt;plotting!$C$40+0.083333333333,D841&lt;=plotting!$D$42),"max","na")</f>
        <v>na</v>
      </c>
    </row>
    <row r="842" spans="1:5" x14ac:dyDescent="0.35">
      <c r="A842" s="11">
        <f>IF(plotting!$D$4&gt;0,plotting!$D$4,"na")</f>
        <v>5</v>
      </c>
      <c r="B842" s="11" t="str">
        <f>IF(plotting!$D$10&gt;0,plotting!$D$10,"na")</f>
        <v>idr4000_h24</v>
      </c>
      <c r="C842" s="11" t="str">
        <f>IF(plotting!$D$11&gt;0,plotting!$D$11,"na")</f>
        <v>t1</v>
      </c>
      <c r="D842" s="29">
        <v>70.083333333383095</v>
      </c>
      <c r="E842" t="str">
        <f>IF(AND(D842&gt;plotting!$C$40+0.083333333333,D842&lt;=plotting!$D$42),"max","na")</f>
        <v>na</v>
      </c>
    </row>
    <row r="843" spans="1:5" x14ac:dyDescent="0.35">
      <c r="A843" s="11">
        <f>IF(plotting!$D$4&gt;0,plotting!$D$4,"na")</f>
        <v>5</v>
      </c>
      <c r="B843" s="11" t="str">
        <f>IF(plotting!$D$10&gt;0,plotting!$D$10,"na")</f>
        <v>idr4000_h24</v>
      </c>
      <c r="C843" s="11" t="str">
        <f>IF(plotting!$D$11&gt;0,plotting!$D$11,"na")</f>
        <v>t1</v>
      </c>
      <c r="D843" s="29">
        <v>70.166666666716495</v>
      </c>
      <c r="E843" t="str">
        <f>IF(AND(D843&gt;plotting!$C$40+0.083333333333,D843&lt;=plotting!$D$42),"max","na")</f>
        <v>na</v>
      </c>
    </row>
    <row r="844" spans="1:5" x14ac:dyDescent="0.35">
      <c r="A844" s="11">
        <f>IF(plotting!$D$4&gt;0,plotting!$D$4,"na")</f>
        <v>5</v>
      </c>
      <c r="B844" s="11" t="str">
        <f>IF(plotting!$D$10&gt;0,plotting!$D$10,"na")</f>
        <v>idr4000_h24</v>
      </c>
      <c r="C844" s="11" t="str">
        <f>IF(plotting!$D$11&gt;0,plotting!$D$11,"na")</f>
        <v>t1</v>
      </c>
      <c r="D844" s="29">
        <v>70.250000000049894</v>
      </c>
      <c r="E844" t="str">
        <f>IF(AND(D844&gt;plotting!$C$40+0.083333333333,D844&lt;=plotting!$D$42),"max","na")</f>
        <v>na</v>
      </c>
    </row>
    <row r="845" spans="1:5" x14ac:dyDescent="0.35">
      <c r="A845" s="11">
        <f>IF(plotting!$D$4&gt;0,plotting!$D$4,"na")</f>
        <v>5</v>
      </c>
      <c r="B845" s="11" t="str">
        <f>IF(plotting!$D$10&gt;0,plotting!$D$10,"na")</f>
        <v>idr4000_h24</v>
      </c>
      <c r="C845" s="11" t="str">
        <f>IF(plotting!$D$11&gt;0,plotting!$D$11,"na")</f>
        <v>t1</v>
      </c>
      <c r="D845" s="29">
        <v>70.333333333383294</v>
      </c>
      <c r="E845" t="str">
        <f>IF(AND(D845&gt;plotting!$C$40+0.083333333333,D845&lt;=plotting!$D$42),"max","na")</f>
        <v>na</v>
      </c>
    </row>
    <row r="846" spans="1:5" x14ac:dyDescent="0.35">
      <c r="A846" s="11">
        <f>IF(plotting!$D$4&gt;0,plotting!$D$4,"na")</f>
        <v>5</v>
      </c>
      <c r="B846" s="11" t="str">
        <f>IF(plotting!$D$10&gt;0,plotting!$D$10,"na")</f>
        <v>idr4000_h24</v>
      </c>
      <c r="C846" s="11" t="str">
        <f>IF(plotting!$D$11&gt;0,plotting!$D$11,"na")</f>
        <v>t1</v>
      </c>
      <c r="D846" s="29">
        <v>70.416666666716694</v>
      </c>
      <c r="E846" t="str">
        <f>IF(AND(D846&gt;plotting!$C$40+0.083333333333,D846&lt;=plotting!$D$42),"max","na")</f>
        <v>na</v>
      </c>
    </row>
    <row r="847" spans="1:5" x14ac:dyDescent="0.35">
      <c r="A847" s="11">
        <f>IF(plotting!$D$4&gt;0,plotting!$D$4,"na")</f>
        <v>5</v>
      </c>
      <c r="B847" s="11" t="str">
        <f>IF(plotting!$D$10&gt;0,plotting!$D$10,"na")</f>
        <v>idr4000_h24</v>
      </c>
      <c r="C847" s="11" t="str">
        <f>IF(plotting!$D$11&gt;0,plotting!$D$11,"na")</f>
        <v>t1</v>
      </c>
      <c r="D847" s="29">
        <v>70.500000000050093</v>
      </c>
      <c r="E847" t="str">
        <f>IF(AND(D847&gt;plotting!$C$40+0.083333333333,D847&lt;=plotting!$D$42),"max","na")</f>
        <v>na</v>
      </c>
    </row>
    <row r="848" spans="1:5" x14ac:dyDescent="0.35">
      <c r="A848" s="11">
        <f>IF(plotting!$D$4&gt;0,plotting!$D$4,"na")</f>
        <v>5</v>
      </c>
      <c r="B848" s="11" t="str">
        <f>IF(plotting!$D$10&gt;0,plotting!$D$10,"na")</f>
        <v>idr4000_h24</v>
      </c>
      <c r="C848" s="11" t="str">
        <f>IF(plotting!$D$11&gt;0,plotting!$D$11,"na")</f>
        <v>t1</v>
      </c>
      <c r="D848" s="29">
        <v>70.583333333383493</v>
      </c>
      <c r="E848" t="str">
        <f>IF(AND(D848&gt;plotting!$C$40+0.083333333333,D848&lt;=plotting!$D$42),"max","na")</f>
        <v>na</v>
      </c>
    </row>
    <row r="849" spans="1:5" x14ac:dyDescent="0.35">
      <c r="A849" s="11">
        <f>IF(plotting!$D$4&gt;0,plotting!$D$4,"na")</f>
        <v>5</v>
      </c>
      <c r="B849" s="11" t="str">
        <f>IF(plotting!$D$10&gt;0,plotting!$D$10,"na")</f>
        <v>idr4000_h24</v>
      </c>
      <c r="C849" s="11" t="str">
        <f>IF(plotting!$D$11&gt;0,plotting!$D$11,"na")</f>
        <v>t1</v>
      </c>
      <c r="D849" s="29">
        <v>70.666666666716907</v>
      </c>
      <c r="E849" t="str">
        <f>IF(AND(D849&gt;plotting!$C$40+0.083333333333,D849&lt;=plotting!$D$42),"max","na")</f>
        <v>na</v>
      </c>
    </row>
    <row r="850" spans="1:5" x14ac:dyDescent="0.35">
      <c r="A850" s="11">
        <f>IF(plotting!$D$4&gt;0,plotting!$D$4,"na")</f>
        <v>5</v>
      </c>
      <c r="B850" s="11" t="str">
        <f>IF(plotting!$D$10&gt;0,plotting!$D$10,"na")</f>
        <v>idr4000_h24</v>
      </c>
      <c r="C850" s="11" t="str">
        <f>IF(plotting!$D$11&gt;0,plotting!$D$11,"na")</f>
        <v>t1</v>
      </c>
      <c r="D850" s="29">
        <v>70.750000000050306</v>
      </c>
      <c r="E850" t="str">
        <f>IF(AND(D850&gt;plotting!$C$40+0.083333333333,D850&lt;=plotting!$D$42),"max","na")</f>
        <v>na</v>
      </c>
    </row>
    <row r="851" spans="1:5" x14ac:dyDescent="0.35">
      <c r="A851" s="11">
        <f>IF(plotting!$D$4&gt;0,plotting!$D$4,"na")</f>
        <v>5</v>
      </c>
      <c r="B851" s="11" t="str">
        <f>IF(plotting!$D$10&gt;0,plotting!$D$10,"na")</f>
        <v>idr4000_h24</v>
      </c>
      <c r="C851" s="11" t="str">
        <f>IF(plotting!$D$11&gt;0,plotting!$D$11,"na")</f>
        <v>t1</v>
      </c>
      <c r="D851" s="29">
        <v>70.833333333383706</v>
      </c>
      <c r="E851" t="str">
        <f>IF(AND(D851&gt;plotting!$C$40+0.083333333333,D851&lt;=plotting!$D$42),"max","na")</f>
        <v>na</v>
      </c>
    </row>
    <row r="852" spans="1:5" x14ac:dyDescent="0.35">
      <c r="A852" s="11">
        <f>IF(plotting!$D$4&gt;0,plotting!$D$4,"na")</f>
        <v>5</v>
      </c>
      <c r="B852" s="11" t="str">
        <f>IF(plotting!$D$10&gt;0,plotting!$D$10,"na")</f>
        <v>idr4000_h24</v>
      </c>
      <c r="C852" s="11" t="str">
        <f>IF(plotting!$D$11&gt;0,plotting!$D$11,"na")</f>
        <v>t1</v>
      </c>
      <c r="D852" s="29">
        <v>70.916666666717106</v>
      </c>
      <c r="E852" t="str">
        <f>IF(AND(D852&gt;plotting!$C$40+0.083333333333,D852&lt;=plotting!$D$42),"max","na")</f>
        <v>na</v>
      </c>
    </row>
    <row r="853" spans="1:5" x14ac:dyDescent="0.35">
      <c r="A853" s="11">
        <f>IF(plotting!$D$4&gt;0,plotting!$D$4,"na")</f>
        <v>5</v>
      </c>
      <c r="B853" s="11" t="str">
        <f>IF(plotting!$D$10&gt;0,plotting!$D$10,"na")</f>
        <v>idr4000_h24</v>
      </c>
      <c r="C853" s="11" t="str">
        <f>IF(plotting!$D$11&gt;0,plotting!$D$11,"na")</f>
        <v>t1</v>
      </c>
      <c r="D853" s="29">
        <v>71.000000000050505</v>
      </c>
      <c r="E853" t="str">
        <f>IF(AND(D853&gt;plotting!$C$40+0.083333333333,D853&lt;=plotting!$D$42),"max","na")</f>
        <v>na</v>
      </c>
    </row>
    <row r="854" spans="1:5" x14ac:dyDescent="0.35">
      <c r="A854" s="11">
        <f>IF(plotting!$D$4&gt;0,plotting!$D$4,"na")</f>
        <v>5</v>
      </c>
      <c r="B854" s="11" t="str">
        <f>IF(plotting!$D$10&gt;0,plotting!$D$10,"na")</f>
        <v>idr4000_h24</v>
      </c>
      <c r="C854" s="11" t="str">
        <f>IF(plotting!$D$11&gt;0,plotting!$D$11,"na")</f>
        <v>t1</v>
      </c>
      <c r="D854" s="29">
        <v>71.083333333383905</v>
      </c>
      <c r="E854" t="str">
        <f>IF(AND(D854&gt;plotting!$C$40+0.083333333333,D854&lt;=plotting!$D$42),"max","na")</f>
        <v>na</v>
      </c>
    </row>
    <row r="855" spans="1:5" x14ac:dyDescent="0.35">
      <c r="A855" s="11">
        <f>IF(plotting!$D$4&gt;0,plotting!$D$4,"na")</f>
        <v>5</v>
      </c>
      <c r="B855" s="11" t="str">
        <f>IF(plotting!$D$10&gt;0,plotting!$D$10,"na")</f>
        <v>idr4000_h24</v>
      </c>
      <c r="C855" s="11" t="str">
        <f>IF(plotting!$D$11&gt;0,plotting!$D$11,"na")</f>
        <v>t1</v>
      </c>
      <c r="D855" s="29">
        <v>71.166666666717305</v>
      </c>
      <c r="E855" t="str">
        <f>IF(AND(D855&gt;plotting!$C$40+0.083333333333,D855&lt;=plotting!$D$42),"max","na")</f>
        <v>na</v>
      </c>
    </row>
    <row r="856" spans="1:5" x14ac:dyDescent="0.35">
      <c r="A856" s="11">
        <f>IF(plotting!$D$4&gt;0,plotting!$D$4,"na")</f>
        <v>5</v>
      </c>
      <c r="B856" s="11" t="str">
        <f>IF(plotting!$D$10&gt;0,plotting!$D$10,"na")</f>
        <v>idr4000_h24</v>
      </c>
      <c r="C856" s="11" t="str">
        <f>IF(plotting!$D$11&gt;0,plotting!$D$11,"na")</f>
        <v>t1</v>
      </c>
      <c r="D856" s="29">
        <v>71.250000000050704</v>
      </c>
      <c r="E856" t="str">
        <f>IF(AND(D856&gt;plotting!$C$40+0.083333333333,D856&lt;=plotting!$D$42),"max","na")</f>
        <v>na</v>
      </c>
    </row>
    <row r="857" spans="1:5" x14ac:dyDescent="0.35">
      <c r="A857" s="11">
        <f>IF(plotting!$D$4&gt;0,plotting!$D$4,"na")</f>
        <v>5</v>
      </c>
      <c r="B857" s="11" t="str">
        <f>IF(plotting!$D$10&gt;0,plotting!$D$10,"na")</f>
        <v>idr4000_h24</v>
      </c>
      <c r="C857" s="11" t="str">
        <f>IF(plotting!$D$11&gt;0,plotting!$D$11,"na")</f>
        <v>t1</v>
      </c>
      <c r="D857" s="29">
        <v>71.333333333384104</v>
      </c>
      <c r="E857" t="str">
        <f>IF(AND(D857&gt;plotting!$C$40+0.083333333333,D857&lt;=plotting!$D$42),"max","na")</f>
        <v>na</v>
      </c>
    </row>
    <row r="858" spans="1:5" x14ac:dyDescent="0.35">
      <c r="A858" s="11">
        <f>IF(plotting!$D$4&gt;0,plotting!$D$4,"na")</f>
        <v>5</v>
      </c>
      <c r="B858" s="11" t="str">
        <f>IF(plotting!$D$10&gt;0,plotting!$D$10,"na")</f>
        <v>idr4000_h24</v>
      </c>
      <c r="C858" s="11" t="str">
        <f>IF(plotting!$D$11&gt;0,plotting!$D$11,"na")</f>
        <v>t1</v>
      </c>
      <c r="D858" s="29">
        <v>71.416666666717504</v>
      </c>
      <c r="E858" t="str">
        <f>IF(AND(D858&gt;plotting!$C$40+0.083333333333,D858&lt;=plotting!$D$42),"max","na")</f>
        <v>na</v>
      </c>
    </row>
    <row r="859" spans="1:5" x14ac:dyDescent="0.35">
      <c r="A859" s="11">
        <f>IF(plotting!$D$4&gt;0,plotting!$D$4,"na")</f>
        <v>5</v>
      </c>
      <c r="B859" s="11" t="str">
        <f>IF(plotting!$D$10&gt;0,plotting!$D$10,"na")</f>
        <v>idr4000_h24</v>
      </c>
      <c r="C859" s="11" t="str">
        <f>IF(plotting!$D$11&gt;0,plotting!$D$11,"na")</f>
        <v>t1</v>
      </c>
      <c r="D859" s="29">
        <v>71.500000000050903</v>
      </c>
      <c r="E859" t="str">
        <f>IF(AND(D859&gt;plotting!$C$40+0.083333333333,D859&lt;=plotting!$D$42),"max","na")</f>
        <v>na</v>
      </c>
    </row>
    <row r="860" spans="1:5" x14ac:dyDescent="0.35">
      <c r="A860" s="11">
        <f>IF(plotting!$D$4&gt;0,plotting!$D$4,"na")</f>
        <v>5</v>
      </c>
      <c r="B860" s="11" t="str">
        <f>IF(plotting!$D$10&gt;0,plotting!$D$10,"na")</f>
        <v>idr4000_h24</v>
      </c>
      <c r="C860" s="11" t="str">
        <f>IF(plotting!$D$11&gt;0,plotting!$D$11,"na")</f>
        <v>t1</v>
      </c>
      <c r="D860" s="29">
        <v>71.583333333384303</v>
      </c>
      <c r="E860" t="str">
        <f>IF(AND(D860&gt;plotting!$C$40+0.083333333333,D860&lt;=plotting!$D$42),"max","na")</f>
        <v>na</v>
      </c>
    </row>
    <row r="861" spans="1:5" x14ac:dyDescent="0.35">
      <c r="A861" s="11">
        <f>IF(plotting!$D$4&gt;0,plotting!$D$4,"na")</f>
        <v>5</v>
      </c>
      <c r="B861" s="11" t="str">
        <f>IF(plotting!$D$10&gt;0,plotting!$D$10,"na")</f>
        <v>idr4000_h24</v>
      </c>
      <c r="C861" s="11" t="str">
        <f>IF(plotting!$D$11&gt;0,plotting!$D$11,"na")</f>
        <v>t1</v>
      </c>
      <c r="D861" s="29">
        <v>71.666666666717703</v>
      </c>
      <c r="E861" t="str">
        <f>IF(AND(D861&gt;plotting!$C$40+0.083333333333,D861&lt;=plotting!$D$42),"max","na")</f>
        <v>na</v>
      </c>
    </row>
    <row r="862" spans="1:5" x14ac:dyDescent="0.35">
      <c r="A862" s="11">
        <f>IF(plotting!$D$4&gt;0,plotting!$D$4,"na")</f>
        <v>5</v>
      </c>
      <c r="B862" s="11" t="str">
        <f>IF(plotting!$D$10&gt;0,plotting!$D$10,"na")</f>
        <v>idr4000_h24</v>
      </c>
      <c r="C862" s="11" t="str">
        <f>IF(plotting!$D$11&gt;0,plotting!$D$11,"na")</f>
        <v>t1</v>
      </c>
      <c r="D862" s="29">
        <v>71.750000000051102</v>
      </c>
      <c r="E862" t="str">
        <f>IF(AND(D862&gt;plotting!$C$40+0.083333333333,D862&lt;=plotting!$D$42),"max","na")</f>
        <v>na</v>
      </c>
    </row>
    <row r="863" spans="1:5" x14ac:dyDescent="0.35">
      <c r="A863" s="11">
        <f>IF(plotting!$D$4&gt;0,plotting!$D$4,"na")</f>
        <v>5</v>
      </c>
      <c r="B863" s="11" t="str">
        <f>IF(plotting!$D$10&gt;0,plotting!$D$10,"na")</f>
        <v>idr4000_h24</v>
      </c>
      <c r="C863" s="11" t="str">
        <f>IF(plotting!$D$11&gt;0,plotting!$D$11,"na")</f>
        <v>t1</v>
      </c>
      <c r="D863" s="29">
        <v>71.833333333384502</v>
      </c>
      <c r="E863" t="str">
        <f>IF(AND(D863&gt;plotting!$C$40+0.083333333333,D863&lt;=plotting!$D$42),"max","na")</f>
        <v>na</v>
      </c>
    </row>
    <row r="864" spans="1:5" x14ac:dyDescent="0.35">
      <c r="A864" s="11">
        <f>IF(plotting!$D$4&gt;0,plotting!$D$4,"na")</f>
        <v>5</v>
      </c>
      <c r="B864" s="11" t="str">
        <f>IF(plotting!$D$10&gt;0,plotting!$D$10,"na")</f>
        <v>idr4000_h24</v>
      </c>
      <c r="C864" s="11" t="str">
        <f>IF(plotting!$D$11&gt;0,plotting!$D$11,"na")</f>
        <v>t1</v>
      </c>
      <c r="D864" s="29">
        <v>71.916666666717902</v>
      </c>
      <c r="E864" t="str">
        <f>IF(AND(D864&gt;plotting!$C$40+0.083333333333,D864&lt;=plotting!$D$42),"max","na")</f>
        <v>na</v>
      </c>
    </row>
    <row r="865" spans="1:5" x14ac:dyDescent="0.35">
      <c r="A865" s="11">
        <f>IF(plotting!$D$4&gt;0,plotting!$D$4,"na")</f>
        <v>5</v>
      </c>
      <c r="B865" s="11" t="str">
        <f>IF(plotting!$D$10&gt;0,plotting!$D$10,"na")</f>
        <v>idr4000_h24</v>
      </c>
      <c r="C865" s="11" t="str">
        <f>IF(plotting!$D$11&gt;0,plotting!$D$11,"na")</f>
        <v>t1</v>
      </c>
      <c r="D865" s="29">
        <v>72.000000000051301</v>
      </c>
      <c r="E865" t="str">
        <f>IF(AND(D865&gt;plotting!$C$40+0.083333333333,D865&lt;=plotting!$D$42),"max","na")</f>
        <v>na</v>
      </c>
    </row>
    <row r="866" spans="1:5" x14ac:dyDescent="0.35">
      <c r="A866" s="11">
        <f>IF(plotting!$D$4&gt;0,plotting!$D$4,"na")</f>
        <v>5</v>
      </c>
      <c r="B866" s="11" t="str">
        <f>IF(plotting!$D$10&gt;0,plotting!$D$10,"na")</f>
        <v>idr4000_h24</v>
      </c>
      <c r="C866" s="11" t="str">
        <f>IF(plotting!$D$11&gt;0,plotting!$D$11,"na")</f>
        <v>t1</v>
      </c>
      <c r="D866" s="29">
        <v>72.083333333384701</v>
      </c>
      <c r="E866" t="str">
        <f>IF(AND(D866&gt;plotting!$C$40+0.083333333333,D866&lt;=plotting!$D$42),"max","na")</f>
        <v>na</v>
      </c>
    </row>
    <row r="867" spans="1:5" x14ac:dyDescent="0.35">
      <c r="A867" s="11">
        <f>IF(plotting!$D$4&gt;0,plotting!$D$4,"na")</f>
        <v>5</v>
      </c>
      <c r="B867" s="11" t="str">
        <f>IF(plotting!$D$10&gt;0,plotting!$D$10,"na")</f>
        <v>idr4000_h24</v>
      </c>
      <c r="C867" s="11" t="str">
        <f>IF(plotting!$D$11&gt;0,plotting!$D$11,"na")</f>
        <v>t1</v>
      </c>
      <c r="D867" s="29">
        <v>72.1666666667181</v>
      </c>
      <c r="E867" t="str">
        <f>IF(AND(D867&gt;plotting!$C$40+0.083333333333,D867&lt;=plotting!$D$42),"max","na")</f>
        <v>na</v>
      </c>
    </row>
    <row r="868" spans="1:5" x14ac:dyDescent="0.35">
      <c r="A868" s="11">
        <f>IF(plotting!$D$4&gt;0,plotting!$D$4,"na")</f>
        <v>5</v>
      </c>
      <c r="B868" s="11" t="str">
        <f>IF(plotting!$D$10&gt;0,plotting!$D$10,"na")</f>
        <v>idr4000_h24</v>
      </c>
      <c r="C868" s="11" t="str">
        <f>IF(plotting!$D$11&gt;0,plotting!$D$11,"na")</f>
        <v>t1</v>
      </c>
      <c r="D868" s="29">
        <v>72.2500000000515</v>
      </c>
      <c r="E868" t="str">
        <f>IF(AND(D868&gt;plotting!$C$40+0.083333333333,D868&lt;=plotting!$D$42),"max","na")</f>
        <v>na</v>
      </c>
    </row>
    <row r="869" spans="1:5" x14ac:dyDescent="0.35">
      <c r="A869" s="11">
        <f>IF(plotting!$D$4&gt;0,plotting!$D$4,"na")</f>
        <v>5</v>
      </c>
      <c r="B869" s="11" t="str">
        <f>IF(plotting!$D$10&gt;0,plotting!$D$10,"na")</f>
        <v>idr4000_h24</v>
      </c>
      <c r="C869" s="11" t="str">
        <f>IF(plotting!$D$11&gt;0,plotting!$D$11,"na")</f>
        <v>t1</v>
      </c>
      <c r="D869" s="29">
        <v>72.3333333333849</v>
      </c>
      <c r="E869" t="str">
        <f>IF(AND(D869&gt;plotting!$C$40+0.083333333333,D869&lt;=plotting!$D$42),"max","na")</f>
        <v>na</v>
      </c>
    </row>
    <row r="870" spans="1:5" x14ac:dyDescent="0.35">
      <c r="A870" s="11">
        <f>IF(plotting!$D$4&gt;0,plotting!$D$4,"na")</f>
        <v>5</v>
      </c>
      <c r="B870" s="11" t="str">
        <f>IF(plotting!$D$10&gt;0,plotting!$D$10,"na")</f>
        <v>idr4000_h24</v>
      </c>
      <c r="C870" s="11" t="str">
        <f>IF(plotting!$D$11&gt;0,plotting!$D$11,"na")</f>
        <v>t1</v>
      </c>
      <c r="D870" s="29">
        <v>72.416666666718299</v>
      </c>
      <c r="E870" t="str">
        <f>IF(AND(D870&gt;plotting!$C$40+0.083333333333,D870&lt;=plotting!$D$42),"max","na")</f>
        <v>na</v>
      </c>
    </row>
    <row r="871" spans="1:5" x14ac:dyDescent="0.35">
      <c r="A871" s="11">
        <f>IF(plotting!$D$4&gt;0,plotting!$D$4,"na")</f>
        <v>5</v>
      </c>
      <c r="B871" s="11" t="str">
        <f>IF(plotting!$D$10&gt;0,plotting!$D$10,"na")</f>
        <v>idr4000_h24</v>
      </c>
      <c r="C871" s="11" t="str">
        <f>IF(plotting!$D$11&gt;0,plotting!$D$11,"na")</f>
        <v>t1</v>
      </c>
      <c r="D871" s="29">
        <v>72.500000000051699</v>
      </c>
      <c r="E871" t="str">
        <f>IF(AND(D871&gt;plotting!$C$40+0.083333333333,D871&lt;=plotting!$D$42),"max","na")</f>
        <v>na</v>
      </c>
    </row>
    <row r="872" spans="1:5" x14ac:dyDescent="0.35">
      <c r="A872" s="11">
        <f>IF(plotting!$D$4&gt;0,plotting!$D$4,"na")</f>
        <v>5</v>
      </c>
      <c r="B872" s="11" t="str">
        <f>IF(plotting!$D$10&gt;0,plotting!$D$10,"na")</f>
        <v>idr4000_h24</v>
      </c>
      <c r="C872" s="11" t="str">
        <f>IF(plotting!$D$11&gt;0,plotting!$D$11,"na")</f>
        <v>t1</v>
      </c>
      <c r="D872" s="29">
        <v>72.583333333385099</v>
      </c>
      <c r="E872" t="str">
        <f>IF(AND(D872&gt;plotting!$C$40+0.083333333333,D872&lt;=plotting!$D$42),"max","na")</f>
        <v>na</v>
      </c>
    </row>
    <row r="873" spans="1:5" x14ac:dyDescent="0.35">
      <c r="A873" s="11">
        <f>IF(plotting!$D$4&gt;0,plotting!$D$4,"na")</f>
        <v>5</v>
      </c>
      <c r="B873" s="11" t="str">
        <f>IF(plotting!$D$10&gt;0,plotting!$D$10,"na")</f>
        <v>idr4000_h24</v>
      </c>
      <c r="C873" s="11" t="str">
        <f>IF(plotting!$D$11&gt;0,plotting!$D$11,"na")</f>
        <v>t1</v>
      </c>
      <c r="D873" s="29">
        <v>72.666666666718498</v>
      </c>
      <c r="E873" t="str">
        <f>IF(AND(D873&gt;plotting!$C$40+0.083333333333,D873&lt;=plotting!$D$42),"max","na")</f>
        <v>na</v>
      </c>
    </row>
    <row r="874" spans="1:5" x14ac:dyDescent="0.35">
      <c r="A874" s="11">
        <f>IF(plotting!$D$4&gt;0,plotting!$D$4,"na")</f>
        <v>5</v>
      </c>
      <c r="B874" s="11" t="str">
        <f>IF(plotting!$D$10&gt;0,plotting!$D$10,"na")</f>
        <v>idr4000_h24</v>
      </c>
      <c r="C874" s="11" t="str">
        <f>IF(plotting!$D$11&gt;0,plotting!$D$11,"na")</f>
        <v>t1</v>
      </c>
      <c r="D874" s="29">
        <v>72.750000000051898</v>
      </c>
      <c r="E874" t="str">
        <f>IF(AND(D874&gt;plotting!$C$40+0.083333333333,D874&lt;=plotting!$D$42),"max","na")</f>
        <v>na</v>
      </c>
    </row>
    <row r="875" spans="1:5" x14ac:dyDescent="0.35">
      <c r="A875" s="11">
        <f>IF(plotting!$D$4&gt;0,plotting!$D$4,"na")</f>
        <v>5</v>
      </c>
      <c r="B875" s="11" t="str">
        <f>IF(plotting!$D$10&gt;0,plotting!$D$10,"na")</f>
        <v>idr4000_h24</v>
      </c>
      <c r="C875" s="11" t="str">
        <f>IF(plotting!$D$11&gt;0,plotting!$D$11,"na")</f>
        <v>t1</v>
      </c>
      <c r="D875" s="29">
        <v>72.833333333385298</v>
      </c>
      <c r="E875" t="str">
        <f>IF(AND(D875&gt;plotting!$C$40+0.083333333333,D875&lt;=plotting!$D$42),"max","na")</f>
        <v>na</v>
      </c>
    </row>
    <row r="876" spans="1:5" x14ac:dyDescent="0.35">
      <c r="A876" s="11">
        <f>IF(plotting!$D$4&gt;0,plotting!$D$4,"na")</f>
        <v>5</v>
      </c>
      <c r="B876" s="11" t="str">
        <f>IF(plotting!$D$10&gt;0,plotting!$D$10,"na")</f>
        <v>idr4000_h24</v>
      </c>
      <c r="C876" s="11" t="str">
        <f>IF(plotting!$D$11&gt;0,plotting!$D$11,"na")</f>
        <v>t1</v>
      </c>
      <c r="D876" s="29">
        <v>72.916666666718697</v>
      </c>
      <c r="E876" t="str">
        <f>IF(AND(D876&gt;plotting!$C$40+0.083333333333,D876&lt;=plotting!$D$42),"max","na")</f>
        <v>na</v>
      </c>
    </row>
    <row r="877" spans="1:5" x14ac:dyDescent="0.35">
      <c r="A877" s="11">
        <f>IF(plotting!$D$4&gt;0,plotting!$D$4,"na")</f>
        <v>5</v>
      </c>
      <c r="B877" s="11" t="str">
        <f>IF(plotting!$D$10&gt;0,plotting!$D$10,"na")</f>
        <v>idr4000_h24</v>
      </c>
      <c r="C877" s="11" t="str">
        <f>IF(plotting!$D$11&gt;0,plotting!$D$11,"na")</f>
        <v>t1</v>
      </c>
      <c r="D877" s="29">
        <v>73.000000000052097</v>
      </c>
      <c r="E877" t="str">
        <f>IF(AND(D877&gt;plotting!$C$40+0.083333333333,D877&lt;=plotting!$D$42),"max","na")</f>
        <v>na</v>
      </c>
    </row>
    <row r="878" spans="1:5" x14ac:dyDescent="0.35">
      <c r="A878" s="11">
        <f>IF(plotting!$D$4&gt;0,plotting!$D$4,"na")</f>
        <v>5</v>
      </c>
      <c r="B878" s="11" t="str">
        <f>IF(plotting!$D$10&gt;0,plotting!$D$10,"na")</f>
        <v>idr4000_h24</v>
      </c>
      <c r="C878" s="11" t="str">
        <f>IF(plotting!$D$11&gt;0,plotting!$D$11,"na")</f>
        <v>t1</v>
      </c>
      <c r="D878" s="29">
        <v>73.083333333385497</v>
      </c>
      <c r="E878" t="str">
        <f>IF(AND(D878&gt;plotting!$C$40+0.083333333333,D878&lt;=plotting!$D$42),"max","na")</f>
        <v>na</v>
      </c>
    </row>
    <row r="879" spans="1:5" x14ac:dyDescent="0.35">
      <c r="A879" s="11">
        <f>IF(plotting!$D$4&gt;0,plotting!$D$4,"na")</f>
        <v>5</v>
      </c>
      <c r="B879" s="11" t="str">
        <f>IF(plotting!$D$10&gt;0,plotting!$D$10,"na")</f>
        <v>idr4000_h24</v>
      </c>
      <c r="C879" s="11" t="str">
        <f>IF(plotting!$D$11&gt;0,plotting!$D$11,"na")</f>
        <v>t1</v>
      </c>
      <c r="D879" s="29">
        <v>73.166666666718896</v>
      </c>
      <c r="E879" t="str">
        <f>IF(AND(D879&gt;plotting!$C$40+0.083333333333,D879&lt;=plotting!$D$42),"max","na")</f>
        <v>na</v>
      </c>
    </row>
    <row r="880" spans="1:5" x14ac:dyDescent="0.35">
      <c r="A880" s="11">
        <f>IF(plotting!$D$4&gt;0,plotting!$D$4,"na")</f>
        <v>5</v>
      </c>
      <c r="B880" s="11" t="str">
        <f>IF(plotting!$D$10&gt;0,plotting!$D$10,"na")</f>
        <v>idr4000_h24</v>
      </c>
      <c r="C880" s="11" t="str">
        <f>IF(plotting!$D$11&gt;0,plotting!$D$11,"na")</f>
        <v>t1</v>
      </c>
      <c r="D880" s="29">
        <v>73.250000000052296</v>
      </c>
      <c r="E880" t="str">
        <f>IF(AND(D880&gt;plotting!$C$40+0.083333333333,D880&lt;=plotting!$D$42),"max","na")</f>
        <v>na</v>
      </c>
    </row>
    <row r="881" spans="1:5" x14ac:dyDescent="0.35">
      <c r="A881" s="11">
        <f>IF(plotting!$D$4&gt;0,plotting!$D$4,"na")</f>
        <v>5</v>
      </c>
      <c r="B881" s="11" t="str">
        <f>IF(plotting!$D$10&gt;0,plotting!$D$10,"na")</f>
        <v>idr4000_h24</v>
      </c>
      <c r="C881" s="11" t="str">
        <f>IF(plotting!$D$11&gt;0,plotting!$D$11,"na")</f>
        <v>t1</v>
      </c>
      <c r="D881" s="29">
        <v>73.333333333385696</v>
      </c>
      <c r="E881" t="str">
        <f>IF(AND(D881&gt;plotting!$C$40+0.083333333333,D881&lt;=plotting!$D$42),"max","na")</f>
        <v>na</v>
      </c>
    </row>
    <row r="882" spans="1:5" x14ac:dyDescent="0.35">
      <c r="A882" s="11">
        <f>IF(plotting!$D$4&gt;0,plotting!$D$4,"na")</f>
        <v>5</v>
      </c>
      <c r="B882" s="11" t="str">
        <f>IF(plotting!$D$10&gt;0,plotting!$D$10,"na")</f>
        <v>idr4000_h24</v>
      </c>
      <c r="C882" s="11" t="str">
        <f>IF(plotting!$D$11&gt;0,plotting!$D$11,"na")</f>
        <v>t1</v>
      </c>
      <c r="D882" s="29">
        <v>73.416666666719095</v>
      </c>
      <c r="E882" t="str">
        <f>IF(AND(D882&gt;plotting!$C$40+0.083333333333,D882&lt;=plotting!$D$42),"max","na")</f>
        <v>na</v>
      </c>
    </row>
    <row r="883" spans="1:5" x14ac:dyDescent="0.35">
      <c r="A883" s="11">
        <f>IF(plotting!$D$4&gt;0,plotting!$D$4,"na")</f>
        <v>5</v>
      </c>
      <c r="B883" s="11" t="str">
        <f>IF(plotting!$D$10&gt;0,plotting!$D$10,"na")</f>
        <v>idr4000_h24</v>
      </c>
      <c r="C883" s="11" t="str">
        <f>IF(plotting!$D$11&gt;0,plotting!$D$11,"na")</f>
        <v>t1</v>
      </c>
      <c r="D883" s="29">
        <v>73.500000000052495</v>
      </c>
      <c r="E883" t="str">
        <f>IF(AND(D883&gt;plotting!$C$40+0.083333333333,D883&lt;=plotting!$D$42),"max","na")</f>
        <v>na</v>
      </c>
    </row>
    <row r="884" spans="1:5" x14ac:dyDescent="0.35">
      <c r="A884" s="11">
        <f>IF(plotting!$D$4&gt;0,plotting!$D$4,"na")</f>
        <v>5</v>
      </c>
      <c r="B884" s="11" t="str">
        <f>IF(plotting!$D$10&gt;0,plotting!$D$10,"na")</f>
        <v>idr4000_h24</v>
      </c>
      <c r="C884" s="11" t="str">
        <f>IF(plotting!$D$11&gt;0,plotting!$D$11,"na")</f>
        <v>t1</v>
      </c>
      <c r="D884" s="29">
        <v>73.583333333385895</v>
      </c>
      <c r="E884" t="str">
        <f>IF(AND(D884&gt;plotting!$C$40+0.083333333333,D884&lt;=plotting!$D$42),"max","na")</f>
        <v>na</v>
      </c>
    </row>
    <row r="885" spans="1:5" x14ac:dyDescent="0.35">
      <c r="A885" s="11">
        <f>IF(plotting!$D$4&gt;0,plotting!$D$4,"na")</f>
        <v>5</v>
      </c>
      <c r="B885" s="11" t="str">
        <f>IF(plotting!$D$10&gt;0,plotting!$D$10,"na")</f>
        <v>idr4000_h24</v>
      </c>
      <c r="C885" s="11" t="str">
        <f>IF(plotting!$D$11&gt;0,plotting!$D$11,"na")</f>
        <v>t1</v>
      </c>
      <c r="D885" s="29">
        <v>73.666666666719294</v>
      </c>
      <c r="E885" t="str">
        <f>IF(AND(D885&gt;plotting!$C$40+0.083333333333,D885&lt;=plotting!$D$42),"max","na")</f>
        <v>na</v>
      </c>
    </row>
    <row r="886" spans="1:5" x14ac:dyDescent="0.35">
      <c r="A886" s="11">
        <f>IF(plotting!$D$4&gt;0,plotting!$D$4,"na")</f>
        <v>5</v>
      </c>
      <c r="B886" s="11" t="str">
        <f>IF(plotting!$D$10&gt;0,plotting!$D$10,"na")</f>
        <v>idr4000_h24</v>
      </c>
      <c r="C886" s="11" t="str">
        <f>IF(plotting!$D$11&gt;0,plotting!$D$11,"na")</f>
        <v>t1</v>
      </c>
      <c r="D886" s="29">
        <v>73.750000000052694</v>
      </c>
      <c r="E886" t="str">
        <f>IF(AND(D886&gt;plotting!$C$40+0.083333333333,D886&lt;=plotting!$D$42),"max","na")</f>
        <v>na</v>
      </c>
    </row>
    <row r="887" spans="1:5" x14ac:dyDescent="0.35">
      <c r="A887" s="11">
        <f>IF(plotting!$D$4&gt;0,plotting!$D$4,"na")</f>
        <v>5</v>
      </c>
      <c r="B887" s="11" t="str">
        <f>IF(plotting!$D$10&gt;0,plotting!$D$10,"na")</f>
        <v>idr4000_h24</v>
      </c>
      <c r="C887" s="11" t="str">
        <f>IF(plotting!$D$11&gt;0,plotting!$D$11,"na")</f>
        <v>t1</v>
      </c>
      <c r="D887" s="29">
        <v>73.833333333386093</v>
      </c>
      <c r="E887" t="str">
        <f>IF(AND(D887&gt;plotting!$C$40+0.083333333333,D887&lt;=plotting!$D$42),"max","na")</f>
        <v>na</v>
      </c>
    </row>
    <row r="888" spans="1:5" x14ac:dyDescent="0.35">
      <c r="A888" s="11">
        <f>IF(plotting!$D$4&gt;0,plotting!$D$4,"na")</f>
        <v>5</v>
      </c>
      <c r="B888" s="11" t="str">
        <f>IF(plotting!$D$10&gt;0,plotting!$D$10,"na")</f>
        <v>idr4000_h24</v>
      </c>
      <c r="C888" s="11" t="str">
        <f>IF(plotting!$D$11&gt;0,plotting!$D$11,"na")</f>
        <v>t1</v>
      </c>
      <c r="D888" s="29">
        <v>73.916666666719493</v>
      </c>
      <c r="E888" t="str">
        <f>IF(AND(D888&gt;plotting!$C$40+0.083333333333,D888&lt;=plotting!$D$42),"max","na")</f>
        <v>na</v>
      </c>
    </row>
    <row r="889" spans="1:5" x14ac:dyDescent="0.35">
      <c r="A889" s="11">
        <f>IF(plotting!$D$4&gt;0,plotting!$D$4,"na")</f>
        <v>5</v>
      </c>
      <c r="B889" s="11" t="str">
        <f>IF(plotting!$D$10&gt;0,plotting!$D$10,"na")</f>
        <v>idr4000_h24</v>
      </c>
      <c r="C889" s="11" t="str">
        <f>IF(plotting!$D$11&gt;0,plotting!$D$11,"na")</f>
        <v>t1</v>
      </c>
      <c r="D889" s="29">
        <v>74.000000000052907</v>
      </c>
      <c r="E889" t="str">
        <f>IF(AND(D889&gt;plotting!$C$40+0.083333333333,D889&lt;=plotting!$D$42),"max","na")</f>
        <v>na</v>
      </c>
    </row>
    <row r="890" spans="1:5" x14ac:dyDescent="0.35">
      <c r="A890" s="11">
        <f>IF(plotting!$D$4&gt;0,plotting!$D$4,"na")</f>
        <v>5</v>
      </c>
      <c r="B890" s="11" t="str">
        <f>IF(plotting!$D$10&gt;0,plotting!$D$10,"na")</f>
        <v>idr4000_h24</v>
      </c>
      <c r="C890" s="11" t="str">
        <f>IF(plotting!$D$11&gt;0,plotting!$D$11,"na")</f>
        <v>t1</v>
      </c>
      <c r="D890" s="29">
        <v>74.083333333386307</v>
      </c>
      <c r="E890" t="str">
        <f>IF(AND(D890&gt;plotting!$C$40+0.083333333333,D890&lt;=plotting!$D$42),"max","na")</f>
        <v>na</v>
      </c>
    </row>
    <row r="891" spans="1:5" x14ac:dyDescent="0.35">
      <c r="A891" s="11">
        <f>IF(plotting!$D$4&gt;0,plotting!$D$4,"na")</f>
        <v>5</v>
      </c>
      <c r="B891" s="11" t="str">
        <f>IF(plotting!$D$10&gt;0,plotting!$D$10,"na")</f>
        <v>idr4000_h24</v>
      </c>
      <c r="C891" s="11" t="str">
        <f>IF(plotting!$D$11&gt;0,plotting!$D$11,"na")</f>
        <v>t1</v>
      </c>
      <c r="D891" s="29">
        <v>74.166666666719706</v>
      </c>
      <c r="E891" t="str">
        <f>IF(AND(D891&gt;plotting!$C$40+0.083333333333,D891&lt;=plotting!$D$42),"max","na")</f>
        <v>na</v>
      </c>
    </row>
    <row r="892" spans="1:5" x14ac:dyDescent="0.35">
      <c r="A892" s="11">
        <f>IF(plotting!$D$4&gt;0,plotting!$D$4,"na")</f>
        <v>5</v>
      </c>
      <c r="B892" s="11" t="str">
        <f>IF(plotting!$D$10&gt;0,plotting!$D$10,"na")</f>
        <v>idr4000_h24</v>
      </c>
      <c r="C892" s="11" t="str">
        <f>IF(plotting!$D$11&gt;0,plotting!$D$11,"na")</f>
        <v>t1</v>
      </c>
      <c r="D892" s="29">
        <v>74.250000000053106</v>
      </c>
      <c r="E892" t="str">
        <f>IF(AND(D892&gt;plotting!$C$40+0.083333333333,D892&lt;=plotting!$D$42),"max","na")</f>
        <v>na</v>
      </c>
    </row>
    <row r="893" spans="1:5" x14ac:dyDescent="0.35">
      <c r="A893" s="11">
        <f>IF(plotting!$D$4&gt;0,plotting!$D$4,"na")</f>
        <v>5</v>
      </c>
      <c r="B893" s="11" t="str">
        <f>IF(plotting!$D$10&gt;0,plotting!$D$10,"na")</f>
        <v>idr4000_h24</v>
      </c>
      <c r="C893" s="11" t="str">
        <f>IF(plotting!$D$11&gt;0,plotting!$D$11,"na")</f>
        <v>t1</v>
      </c>
      <c r="D893" s="29">
        <v>74.333333333386506</v>
      </c>
      <c r="E893" t="str">
        <f>IF(AND(D893&gt;plotting!$C$40+0.083333333333,D893&lt;=plotting!$D$42),"max","na")</f>
        <v>na</v>
      </c>
    </row>
    <row r="894" spans="1:5" x14ac:dyDescent="0.35">
      <c r="A894" s="11">
        <f>IF(plotting!$D$4&gt;0,plotting!$D$4,"na")</f>
        <v>5</v>
      </c>
      <c r="B894" s="11" t="str">
        <f>IF(plotting!$D$10&gt;0,plotting!$D$10,"na")</f>
        <v>idr4000_h24</v>
      </c>
      <c r="C894" s="11" t="str">
        <f>IF(plotting!$D$11&gt;0,plotting!$D$11,"na")</f>
        <v>t1</v>
      </c>
      <c r="D894" s="29">
        <v>74.416666666719905</v>
      </c>
      <c r="E894" t="str">
        <f>IF(AND(D894&gt;plotting!$C$40+0.083333333333,D894&lt;=plotting!$D$42),"max","na")</f>
        <v>na</v>
      </c>
    </row>
    <row r="895" spans="1:5" x14ac:dyDescent="0.35">
      <c r="A895" s="11">
        <f>IF(plotting!$D$4&gt;0,plotting!$D$4,"na")</f>
        <v>5</v>
      </c>
      <c r="B895" s="11" t="str">
        <f>IF(plotting!$D$10&gt;0,plotting!$D$10,"na")</f>
        <v>idr4000_h24</v>
      </c>
      <c r="C895" s="11" t="str">
        <f>IF(plotting!$D$11&gt;0,plotting!$D$11,"na")</f>
        <v>t1</v>
      </c>
      <c r="D895" s="29">
        <v>74.500000000053305</v>
      </c>
      <c r="E895" t="str">
        <f>IF(AND(D895&gt;plotting!$C$40+0.083333333333,D895&lt;=plotting!$D$42),"max","na")</f>
        <v>na</v>
      </c>
    </row>
    <row r="896" spans="1:5" x14ac:dyDescent="0.35">
      <c r="A896" s="11">
        <f>IF(plotting!$D$4&gt;0,plotting!$D$4,"na")</f>
        <v>5</v>
      </c>
      <c r="B896" s="11" t="str">
        <f>IF(plotting!$D$10&gt;0,plotting!$D$10,"na")</f>
        <v>idr4000_h24</v>
      </c>
      <c r="C896" s="11" t="str">
        <f>IF(plotting!$D$11&gt;0,plotting!$D$11,"na")</f>
        <v>t1</v>
      </c>
      <c r="D896" s="29">
        <v>74.583333333386705</v>
      </c>
      <c r="E896" t="str">
        <f>IF(AND(D896&gt;plotting!$C$40+0.083333333333,D896&lt;=plotting!$D$42),"max","na")</f>
        <v>na</v>
      </c>
    </row>
    <row r="897" spans="1:5" x14ac:dyDescent="0.35">
      <c r="A897" s="11">
        <f>IF(plotting!$D$4&gt;0,plotting!$D$4,"na")</f>
        <v>5</v>
      </c>
      <c r="B897" s="11" t="str">
        <f>IF(plotting!$D$10&gt;0,plotting!$D$10,"na")</f>
        <v>idr4000_h24</v>
      </c>
      <c r="C897" s="11" t="str">
        <f>IF(plotting!$D$11&gt;0,plotting!$D$11,"na")</f>
        <v>t1</v>
      </c>
      <c r="D897" s="29">
        <v>74.666666666720104</v>
      </c>
      <c r="E897" t="str">
        <f>IF(AND(D897&gt;plotting!$C$40+0.083333333333,D897&lt;=plotting!$D$42),"max","na")</f>
        <v>na</v>
      </c>
    </row>
    <row r="898" spans="1:5" x14ac:dyDescent="0.35">
      <c r="A898" s="11">
        <f>IF(plotting!$D$4&gt;0,plotting!$D$4,"na")</f>
        <v>5</v>
      </c>
      <c r="B898" s="11" t="str">
        <f>IF(plotting!$D$10&gt;0,plotting!$D$10,"na")</f>
        <v>idr4000_h24</v>
      </c>
      <c r="C898" s="11" t="str">
        <f>IF(plotting!$D$11&gt;0,plotting!$D$11,"na")</f>
        <v>t1</v>
      </c>
      <c r="D898" s="29">
        <v>74.750000000053404</v>
      </c>
      <c r="E898" t="str">
        <f>IF(AND(D898&gt;plotting!$C$40+0.083333333333,D898&lt;=plotting!$D$42),"max","na")</f>
        <v>na</v>
      </c>
    </row>
    <row r="899" spans="1:5" x14ac:dyDescent="0.35">
      <c r="A899" s="11">
        <f>IF(plotting!$D$4&gt;0,plotting!$D$4,"na")</f>
        <v>5</v>
      </c>
      <c r="B899" s="11" t="str">
        <f>IF(plotting!$D$10&gt;0,plotting!$D$10,"na")</f>
        <v>idr4000_h24</v>
      </c>
      <c r="C899" s="11" t="str">
        <f>IF(plotting!$D$11&gt;0,plotting!$D$11,"na")</f>
        <v>t1</v>
      </c>
      <c r="D899" s="29">
        <v>74.833333333386804</v>
      </c>
      <c r="E899" t="str">
        <f>IF(AND(D899&gt;plotting!$C$40+0.083333333333,D899&lt;=plotting!$D$42),"max","na")</f>
        <v>na</v>
      </c>
    </row>
    <row r="900" spans="1:5" x14ac:dyDescent="0.35">
      <c r="A900" s="11">
        <f>IF(plotting!$D$4&gt;0,plotting!$D$4,"na")</f>
        <v>5</v>
      </c>
      <c r="B900" s="11" t="str">
        <f>IF(plotting!$D$10&gt;0,plotting!$D$10,"na")</f>
        <v>idr4000_h24</v>
      </c>
      <c r="C900" s="11" t="str">
        <f>IF(plotting!$D$11&gt;0,plotting!$D$11,"na")</f>
        <v>t1</v>
      </c>
      <c r="D900" s="29">
        <v>74.916666666720204</v>
      </c>
      <c r="E900" t="str">
        <f>IF(AND(D900&gt;plotting!$C$40+0.083333333333,D900&lt;=plotting!$D$42),"max","na")</f>
        <v>na</v>
      </c>
    </row>
    <row r="901" spans="1:5" x14ac:dyDescent="0.35">
      <c r="A901" s="11">
        <f>IF(plotting!$D$4&gt;0,plotting!$D$4,"na")</f>
        <v>5</v>
      </c>
      <c r="B901" s="11" t="str">
        <f>IF(plotting!$D$10&gt;0,plotting!$D$10,"na")</f>
        <v>idr4000_h24</v>
      </c>
      <c r="C901" s="11" t="str">
        <f>IF(plotting!$D$11&gt;0,plotting!$D$11,"na")</f>
        <v>t1</v>
      </c>
      <c r="D901" s="29">
        <v>75.000000000053603</v>
      </c>
      <c r="E901" t="str">
        <f>IF(AND(D901&gt;plotting!$C$40+0.083333333333,D901&lt;=plotting!$D$42),"max","na")</f>
        <v>na</v>
      </c>
    </row>
    <row r="902" spans="1:5" x14ac:dyDescent="0.35">
      <c r="A902" s="11">
        <f>IF(plotting!$D$4&gt;0,plotting!$D$4,"na")</f>
        <v>5</v>
      </c>
      <c r="B902" s="11" t="str">
        <f>IF(plotting!$D$10&gt;0,plotting!$D$10,"na")</f>
        <v>idr4000_h24</v>
      </c>
      <c r="C902" s="11" t="str">
        <f>IF(plotting!$D$11&gt;0,plotting!$D$11,"na")</f>
        <v>t1</v>
      </c>
      <c r="D902" s="29">
        <v>75.083333333387003</v>
      </c>
      <c r="E902" t="str">
        <f>IF(AND(D902&gt;plotting!$C$40+0.083333333333,D902&lt;=plotting!$D$42),"max","na")</f>
        <v>na</v>
      </c>
    </row>
    <row r="903" spans="1:5" x14ac:dyDescent="0.35">
      <c r="A903" s="11">
        <f>IF(plotting!$D$4&gt;0,plotting!$D$4,"na")</f>
        <v>5</v>
      </c>
      <c r="B903" s="11" t="str">
        <f>IF(plotting!$D$10&gt;0,plotting!$D$10,"na")</f>
        <v>idr4000_h24</v>
      </c>
      <c r="C903" s="11" t="str">
        <f>IF(plotting!$D$11&gt;0,plotting!$D$11,"na")</f>
        <v>t1</v>
      </c>
      <c r="D903" s="29">
        <v>75.166666666720403</v>
      </c>
      <c r="E903" t="str">
        <f>IF(AND(D903&gt;plotting!$C$40+0.083333333333,D903&lt;=plotting!$D$42),"max","na")</f>
        <v>na</v>
      </c>
    </row>
    <row r="904" spans="1:5" x14ac:dyDescent="0.35">
      <c r="A904" s="11">
        <f>IF(plotting!$D$4&gt;0,plotting!$D$4,"na")</f>
        <v>5</v>
      </c>
      <c r="B904" s="11" t="str">
        <f>IF(plotting!$D$10&gt;0,plotting!$D$10,"na")</f>
        <v>idr4000_h24</v>
      </c>
      <c r="C904" s="11" t="str">
        <f>IF(plotting!$D$11&gt;0,plotting!$D$11,"na")</f>
        <v>t1</v>
      </c>
      <c r="D904" s="29">
        <v>75.250000000053802</v>
      </c>
      <c r="E904" t="str">
        <f>IF(AND(D904&gt;plotting!$C$40+0.083333333333,D904&lt;=plotting!$D$42),"max","na")</f>
        <v>na</v>
      </c>
    </row>
    <row r="905" spans="1:5" x14ac:dyDescent="0.35">
      <c r="A905" s="11">
        <f>IF(plotting!$D$4&gt;0,plotting!$D$4,"na")</f>
        <v>5</v>
      </c>
      <c r="B905" s="11" t="str">
        <f>IF(plotting!$D$10&gt;0,plotting!$D$10,"na")</f>
        <v>idr4000_h24</v>
      </c>
      <c r="C905" s="11" t="str">
        <f>IF(plotting!$D$11&gt;0,plotting!$D$11,"na")</f>
        <v>t1</v>
      </c>
      <c r="D905" s="29">
        <v>75.333333333387202</v>
      </c>
      <c r="E905" t="str">
        <f>IF(AND(D905&gt;plotting!$C$40+0.083333333333,D905&lt;=plotting!$D$42),"max","na")</f>
        <v>na</v>
      </c>
    </row>
    <row r="906" spans="1:5" x14ac:dyDescent="0.35">
      <c r="A906" s="11">
        <f>IF(plotting!$D$4&gt;0,plotting!$D$4,"na")</f>
        <v>5</v>
      </c>
      <c r="B906" s="11" t="str">
        <f>IF(plotting!$D$10&gt;0,plotting!$D$10,"na")</f>
        <v>idr4000_h24</v>
      </c>
      <c r="C906" s="11" t="str">
        <f>IF(plotting!$D$11&gt;0,plotting!$D$11,"na")</f>
        <v>t1</v>
      </c>
      <c r="D906" s="29">
        <v>75.416666666720602</v>
      </c>
      <c r="E906" t="str">
        <f>IF(AND(D906&gt;plotting!$C$40+0.083333333333,D906&lt;=plotting!$D$42),"max","na")</f>
        <v>na</v>
      </c>
    </row>
    <row r="907" spans="1:5" x14ac:dyDescent="0.35">
      <c r="A907" s="11">
        <f>IF(plotting!$D$4&gt;0,plotting!$D$4,"na")</f>
        <v>5</v>
      </c>
      <c r="B907" s="11" t="str">
        <f>IF(plotting!$D$10&gt;0,plotting!$D$10,"na")</f>
        <v>idr4000_h24</v>
      </c>
      <c r="C907" s="11" t="str">
        <f>IF(plotting!$D$11&gt;0,plotting!$D$11,"na")</f>
        <v>t1</v>
      </c>
      <c r="D907" s="29">
        <v>75.500000000054001</v>
      </c>
      <c r="E907" t="str">
        <f>IF(AND(D907&gt;plotting!$C$40+0.083333333333,D907&lt;=plotting!$D$42),"max","na")</f>
        <v>na</v>
      </c>
    </row>
    <row r="908" spans="1:5" x14ac:dyDescent="0.35">
      <c r="A908" s="11">
        <f>IF(plotting!$D$4&gt;0,plotting!$D$4,"na")</f>
        <v>5</v>
      </c>
      <c r="B908" s="11" t="str">
        <f>IF(plotting!$D$10&gt;0,plotting!$D$10,"na")</f>
        <v>idr4000_h24</v>
      </c>
      <c r="C908" s="11" t="str">
        <f>IF(plotting!$D$11&gt;0,plotting!$D$11,"na")</f>
        <v>t1</v>
      </c>
      <c r="D908" s="29">
        <v>75.583333333387401</v>
      </c>
      <c r="E908" t="str">
        <f>IF(AND(D908&gt;plotting!$C$40+0.083333333333,D908&lt;=plotting!$D$42),"max","na")</f>
        <v>na</v>
      </c>
    </row>
    <row r="909" spans="1:5" x14ac:dyDescent="0.35">
      <c r="A909" s="11">
        <f>IF(plotting!$D$4&gt;0,plotting!$D$4,"na")</f>
        <v>5</v>
      </c>
      <c r="B909" s="11" t="str">
        <f>IF(plotting!$D$10&gt;0,plotting!$D$10,"na")</f>
        <v>idr4000_h24</v>
      </c>
      <c r="C909" s="11" t="str">
        <f>IF(plotting!$D$11&gt;0,plotting!$D$11,"na")</f>
        <v>t1</v>
      </c>
      <c r="D909" s="29">
        <v>75.666666666720801</v>
      </c>
      <c r="E909" t="str">
        <f>IF(AND(D909&gt;plotting!$C$40+0.083333333333,D909&lt;=plotting!$D$42),"max","na")</f>
        <v>na</v>
      </c>
    </row>
    <row r="910" spans="1:5" x14ac:dyDescent="0.35">
      <c r="A910" s="11">
        <f>IF(plotting!$D$4&gt;0,plotting!$D$4,"na")</f>
        <v>5</v>
      </c>
      <c r="B910" s="11" t="str">
        <f>IF(plotting!$D$10&gt;0,plotting!$D$10,"na")</f>
        <v>idr4000_h24</v>
      </c>
      <c r="C910" s="11" t="str">
        <f>IF(plotting!$D$11&gt;0,plotting!$D$11,"na")</f>
        <v>t1</v>
      </c>
      <c r="D910" s="29">
        <v>75.7500000000542</v>
      </c>
      <c r="E910" t="str">
        <f>IF(AND(D910&gt;plotting!$C$40+0.083333333333,D910&lt;=plotting!$D$42),"max","na")</f>
        <v>na</v>
      </c>
    </row>
    <row r="911" spans="1:5" x14ac:dyDescent="0.35">
      <c r="A911" s="11">
        <f>IF(plotting!$D$4&gt;0,plotting!$D$4,"na")</f>
        <v>5</v>
      </c>
      <c r="B911" s="11" t="str">
        <f>IF(plotting!$D$10&gt;0,plotting!$D$10,"na")</f>
        <v>idr4000_h24</v>
      </c>
      <c r="C911" s="11" t="str">
        <f>IF(plotting!$D$11&gt;0,plotting!$D$11,"na")</f>
        <v>t1</v>
      </c>
      <c r="D911" s="29">
        <v>75.8333333333876</v>
      </c>
      <c r="E911" t="str">
        <f>IF(AND(D911&gt;plotting!$C$40+0.083333333333,D911&lt;=plotting!$D$42),"max","na")</f>
        <v>na</v>
      </c>
    </row>
    <row r="912" spans="1:5" x14ac:dyDescent="0.35">
      <c r="A912" s="11">
        <f>IF(plotting!$D$4&gt;0,plotting!$D$4,"na")</f>
        <v>5</v>
      </c>
      <c r="B912" s="11" t="str">
        <f>IF(plotting!$D$10&gt;0,plotting!$D$10,"na")</f>
        <v>idr4000_h24</v>
      </c>
      <c r="C912" s="11" t="str">
        <f>IF(plotting!$D$11&gt;0,plotting!$D$11,"na")</f>
        <v>t1</v>
      </c>
      <c r="D912" s="29">
        <v>75.916666666721</v>
      </c>
      <c r="E912" t="str">
        <f>IF(AND(D912&gt;plotting!$C$40+0.083333333333,D912&lt;=plotting!$D$42),"max","na")</f>
        <v>na</v>
      </c>
    </row>
    <row r="913" spans="1:5" x14ac:dyDescent="0.35">
      <c r="A913" s="11">
        <f>IF(plotting!$D$4&gt;0,plotting!$D$4,"na")</f>
        <v>5</v>
      </c>
      <c r="B913" s="11" t="str">
        <f>IF(plotting!$D$10&gt;0,plotting!$D$10,"na")</f>
        <v>idr4000_h24</v>
      </c>
      <c r="C913" s="11" t="str">
        <f>IF(plotting!$D$11&gt;0,plotting!$D$11,"na")</f>
        <v>t1</v>
      </c>
      <c r="D913" s="29">
        <v>76.000000000054399</v>
      </c>
      <c r="E913" t="str">
        <f>IF(AND(D913&gt;plotting!$C$40+0.083333333333,D913&lt;=plotting!$D$42),"max","na")</f>
        <v>na</v>
      </c>
    </row>
    <row r="914" spans="1:5" x14ac:dyDescent="0.35">
      <c r="A914" s="11">
        <f>IF(plotting!$D$4&gt;0,plotting!$D$4,"na")</f>
        <v>5</v>
      </c>
      <c r="B914" s="11" t="str">
        <f>IF(plotting!$D$10&gt;0,plotting!$D$10,"na")</f>
        <v>idr4000_h24</v>
      </c>
      <c r="C914" s="11" t="str">
        <f>IF(plotting!$D$11&gt;0,plotting!$D$11,"na")</f>
        <v>t1</v>
      </c>
      <c r="D914" s="29">
        <v>76.083333333387799</v>
      </c>
      <c r="E914" t="str">
        <f>IF(AND(D914&gt;plotting!$C$40+0.083333333333,D914&lt;=plotting!$D$42),"max","na")</f>
        <v>na</v>
      </c>
    </row>
    <row r="915" spans="1:5" x14ac:dyDescent="0.35">
      <c r="A915" s="11">
        <f>IF(plotting!$D$4&gt;0,plotting!$D$4,"na")</f>
        <v>5</v>
      </c>
      <c r="B915" s="11" t="str">
        <f>IF(plotting!$D$10&gt;0,plotting!$D$10,"na")</f>
        <v>idr4000_h24</v>
      </c>
      <c r="C915" s="11" t="str">
        <f>IF(plotting!$D$11&gt;0,plotting!$D$11,"na")</f>
        <v>t1</v>
      </c>
      <c r="D915" s="29">
        <v>76.166666666721198</v>
      </c>
      <c r="E915" t="str">
        <f>IF(AND(D915&gt;plotting!$C$40+0.083333333333,D915&lt;=plotting!$D$42),"max","na")</f>
        <v>na</v>
      </c>
    </row>
    <row r="916" spans="1:5" x14ac:dyDescent="0.35">
      <c r="A916" s="11">
        <f>IF(plotting!$D$4&gt;0,plotting!$D$4,"na")</f>
        <v>5</v>
      </c>
      <c r="B916" s="11" t="str">
        <f>IF(plotting!$D$10&gt;0,plotting!$D$10,"na")</f>
        <v>idr4000_h24</v>
      </c>
      <c r="C916" s="11" t="str">
        <f>IF(plotting!$D$11&gt;0,plotting!$D$11,"na")</f>
        <v>t1</v>
      </c>
      <c r="D916" s="29">
        <v>76.250000000054598</v>
      </c>
      <c r="E916" t="str">
        <f>IF(AND(D916&gt;plotting!$C$40+0.083333333333,D916&lt;=plotting!$D$42),"max","na")</f>
        <v>na</v>
      </c>
    </row>
    <row r="917" spans="1:5" x14ac:dyDescent="0.35">
      <c r="A917" s="11">
        <f>IF(plotting!$D$4&gt;0,plotting!$D$4,"na")</f>
        <v>5</v>
      </c>
      <c r="B917" s="11" t="str">
        <f>IF(plotting!$D$10&gt;0,plotting!$D$10,"na")</f>
        <v>idr4000_h24</v>
      </c>
      <c r="C917" s="11" t="str">
        <f>IF(plotting!$D$11&gt;0,plotting!$D$11,"na")</f>
        <v>t1</v>
      </c>
      <c r="D917" s="29">
        <v>76.333333333387998</v>
      </c>
      <c r="E917" t="str">
        <f>IF(AND(D917&gt;plotting!$C$40+0.083333333333,D917&lt;=plotting!$D$42),"max","na")</f>
        <v>na</v>
      </c>
    </row>
    <row r="918" spans="1:5" x14ac:dyDescent="0.35">
      <c r="A918" s="11">
        <f>IF(plotting!$D$4&gt;0,plotting!$D$4,"na")</f>
        <v>5</v>
      </c>
      <c r="B918" s="11" t="str">
        <f>IF(plotting!$D$10&gt;0,plotting!$D$10,"na")</f>
        <v>idr4000_h24</v>
      </c>
      <c r="C918" s="11" t="str">
        <f>IF(plotting!$D$11&gt;0,plotting!$D$11,"na")</f>
        <v>t1</v>
      </c>
      <c r="D918" s="29">
        <v>76.416666666721397</v>
      </c>
      <c r="E918" t="str">
        <f>IF(AND(D918&gt;plotting!$C$40+0.083333333333,D918&lt;=plotting!$D$42),"max","na")</f>
        <v>na</v>
      </c>
    </row>
    <row r="919" spans="1:5" x14ac:dyDescent="0.35">
      <c r="A919" s="11">
        <f>IF(plotting!$D$4&gt;0,plotting!$D$4,"na")</f>
        <v>5</v>
      </c>
      <c r="B919" s="11" t="str">
        <f>IF(plotting!$D$10&gt;0,plotting!$D$10,"na")</f>
        <v>idr4000_h24</v>
      </c>
      <c r="C919" s="11" t="str">
        <f>IF(plotting!$D$11&gt;0,plotting!$D$11,"na")</f>
        <v>t1</v>
      </c>
      <c r="D919" s="29">
        <v>76.500000000054797</v>
      </c>
      <c r="E919" t="str">
        <f>IF(AND(D919&gt;plotting!$C$40+0.083333333333,D919&lt;=plotting!$D$42),"max","na")</f>
        <v>na</v>
      </c>
    </row>
    <row r="920" spans="1:5" x14ac:dyDescent="0.35">
      <c r="A920" s="11">
        <f>IF(plotting!$D$4&gt;0,plotting!$D$4,"na")</f>
        <v>5</v>
      </c>
      <c r="B920" s="11" t="str">
        <f>IF(plotting!$D$10&gt;0,plotting!$D$10,"na")</f>
        <v>idr4000_h24</v>
      </c>
      <c r="C920" s="11" t="str">
        <f>IF(plotting!$D$11&gt;0,plotting!$D$11,"na")</f>
        <v>t1</v>
      </c>
      <c r="D920" s="29">
        <v>76.583333333388197</v>
      </c>
      <c r="E920" t="str">
        <f>IF(AND(D920&gt;plotting!$C$40+0.083333333333,D920&lt;=plotting!$D$42),"max","na")</f>
        <v>na</v>
      </c>
    </row>
    <row r="921" spans="1:5" x14ac:dyDescent="0.35">
      <c r="A921" s="11">
        <f>IF(plotting!$D$4&gt;0,plotting!$D$4,"na")</f>
        <v>5</v>
      </c>
      <c r="B921" s="11" t="str">
        <f>IF(plotting!$D$10&gt;0,plotting!$D$10,"na")</f>
        <v>idr4000_h24</v>
      </c>
      <c r="C921" s="11" t="str">
        <f>IF(plotting!$D$11&gt;0,plotting!$D$11,"na")</f>
        <v>t1</v>
      </c>
      <c r="D921" s="29">
        <v>76.666666666721596</v>
      </c>
      <c r="E921" t="str">
        <f>IF(AND(D921&gt;plotting!$C$40+0.083333333333,D921&lt;=plotting!$D$42),"max","na")</f>
        <v>na</v>
      </c>
    </row>
    <row r="922" spans="1:5" x14ac:dyDescent="0.35">
      <c r="A922" s="11">
        <f>IF(plotting!$D$4&gt;0,plotting!$D$4,"na")</f>
        <v>5</v>
      </c>
      <c r="B922" s="11" t="str">
        <f>IF(plotting!$D$10&gt;0,plotting!$D$10,"na")</f>
        <v>idr4000_h24</v>
      </c>
      <c r="C922" s="11" t="str">
        <f>IF(plotting!$D$11&gt;0,plotting!$D$11,"na")</f>
        <v>t1</v>
      </c>
      <c r="D922" s="29">
        <v>76.750000000054996</v>
      </c>
      <c r="E922" t="str">
        <f>IF(AND(D922&gt;plotting!$C$40+0.083333333333,D922&lt;=plotting!$D$42),"max","na")</f>
        <v>na</v>
      </c>
    </row>
    <row r="923" spans="1:5" x14ac:dyDescent="0.35">
      <c r="A923" s="11">
        <f>IF(plotting!$D$4&gt;0,plotting!$D$4,"na")</f>
        <v>5</v>
      </c>
      <c r="B923" s="11" t="str">
        <f>IF(plotting!$D$10&gt;0,plotting!$D$10,"na")</f>
        <v>idr4000_h24</v>
      </c>
      <c r="C923" s="11" t="str">
        <f>IF(plotting!$D$11&gt;0,plotting!$D$11,"na")</f>
        <v>t1</v>
      </c>
      <c r="D923" s="29">
        <v>76.833333333388396</v>
      </c>
      <c r="E923" t="str">
        <f>IF(AND(D923&gt;plotting!$C$40+0.083333333333,D923&lt;=plotting!$D$42),"max","na")</f>
        <v>na</v>
      </c>
    </row>
    <row r="924" spans="1:5" x14ac:dyDescent="0.35">
      <c r="A924" s="11">
        <f>IF(plotting!$D$4&gt;0,plotting!$D$4,"na")</f>
        <v>5</v>
      </c>
      <c r="B924" s="11" t="str">
        <f>IF(plotting!$D$10&gt;0,plotting!$D$10,"na")</f>
        <v>idr4000_h24</v>
      </c>
      <c r="C924" s="11" t="str">
        <f>IF(plotting!$D$11&gt;0,plotting!$D$11,"na")</f>
        <v>t1</v>
      </c>
      <c r="D924" s="29">
        <v>76.916666666721795</v>
      </c>
      <c r="E924" t="str">
        <f>IF(AND(D924&gt;plotting!$C$40+0.083333333333,D924&lt;=plotting!$D$42),"max","na")</f>
        <v>na</v>
      </c>
    </row>
    <row r="925" spans="1:5" x14ac:dyDescent="0.35">
      <c r="A925" s="11">
        <f>IF(plotting!$D$4&gt;0,plotting!$D$4,"na")</f>
        <v>5</v>
      </c>
      <c r="B925" s="11" t="str">
        <f>IF(plotting!$D$10&gt;0,plotting!$D$10,"na")</f>
        <v>idr4000_h24</v>
      </c>
      <c r="C925" s="11" t="str">
        <f>IF(plotting!$D$11&gt;0,plotting!$D$11,"na")</f>
        <v>t1</v>
      </c>
      <c r="D925" s="29">
        <v>77.000000000055195</v>
      </c>
      <c r="E925" t="str">
        <f>IF(AND(D925&gt;plotting!$C$40+0.083333333333,D925&lt;=plotting!$D$42),"max","na")</f>
        <v>na</v>
      </c>
    </row>
    <row r="926" spans="1:5" x14ac:dyDescent="0.35">
      <c r="A926" s="11">
        <f>IF(plotting!$D$4&gt;0,plotting!$D$4,"na")</f>
        <v>5</v>
      </c>
      <c r="B926" s="11" t="str">
        <f>IF(plotting!$D$10&gt;0,plotting!$D$10,"na")</f>
        <v>idr4000_h24</v>
      </c>
      <c r="C926" s="11" t="str">
        <f>IF(plotting!$D$11&gt;0,plotting!$D$11,"na")</f>
        <v>t1</v>
      </c>
      <c r="D926" s="29">
        <v>77.083333333388595</v>
      </c>
      <c r="E926" t="str">
        <f>IF(AND(D926&gt;plotting!$C$40+0.083333333333,D926&lt;=plotting!$D$42),"max","na")</f>
        <v>na</v>
      </c>
    </row>
    <row r="927" spans="1:5" x14ac:dyDescent="0.35">
      <c r="A927" s="11">
        <f>IF(plotting!$D$4&gt;0,plotting!$D$4,"na")</f>
        <v>5</v>
      </c>
      <c r="B927" s="11" t="str">
        <f>IF(plotting!$D$10&gt;0,plotting!$D$10,"na")</f>
        <v>idr4000_h24</v>
      </c>
      <c r="C927" s="11" t="str">
        <f>IF(plotting!$D$11&gt;0,plotting!$D$11,"na")</f>
        <v>t1</v>
      </c>
      <c r="D927" s="29">
        <v>77.166666666721994</v>
      </c>
      <c r="E927" t="str">
        <f>IF(AND(D927&gt;plotting!$C$40+0.083333333333,D927&lt;=plotting!$D$42),"max","na")</f>
        <v>na</v>
      </c>
    </row>
    <row r="928" spans="1:5" x14ac:dyDescent="0.35">
      <c r="A928" s="11">
        <f>IF(plotting!$D$4&gt;0,plotting!$D$4,"na")</f>
        <v>5</v>
      </c>
      <c r="B928" s="11" t="str">
        <f>IF(plotting!$D$10&gt;0,plotting!$D$10,"na")</f>
        <v>idr4000_h24</v>
      </c>
      <c r="C928" s="11" t="str">
        <f>IF(plotting!$D$11&gt;0,plotting!$D$11,"na")</f>
        <v>t1</v>
      </c>
      <c r="D928" s="29">
        <v>77.250000000055394</v>
      </c>
      <c r="E928" t="str">
        <f>IF(AND(D928&gt;plotting!$C$40+0.083333333333,D928&lt;=plotting!$D$42),"max","na")</f>
        <v>na</v>
      </c>
    </row>
    <row r="929" spans="1:5" x14ac:dyDescent="0.35">
      <c r="A929" s="11">
        <f>IF(plotting!$D$4&gt;0,plotting!$D$4,"na")</f>
        <v>5</v>
      </c>
      <c r="B929" s="11" t="str">
        <f>IF(plotting!$D$10&gt;0,plotting!$D$10,"na")</f>
        <v>idr4000_h24</v>
      </c>
      <c r="C929" s="11" t="str">
        <f>IF(plotting!$D$11&gt;0,plotting!$D$11,"na")</f>
        <v>t1</v>
      </c>
      <c r="D929" s="29">
        <v>77.333333333388794</v>
      </c>
      <c r="E929" t="str">
        <f>IF(AND(D929&gt;plotting!$C$40+0.083333333333,D929&lt;=plotting!$D$42),"max","na")</f>
        <v>na</v>
      </c>
    </row>
    <row r="930" spans="1:5" x14ac:dyDescent="0.35">
      <c r="A930" s="11">
        <f>IF(plotting!$D$4&gt;0,plotting!$D$4,"na")</f>
        <v>5</v>
      </c>
      <c r="B930" s="11" t="str">
        <f>IF(plotting!$D$10&gt;0,plotting!$D$10,"na")</f>
        <v>idr4000_h24</v>
      </c>
      <c r="C930" s="11" t="str">
        <f>IF(plotting!$D$11&gt;0,plotting!$D$11,"na")</f>
        <v>t1</v>
      </c>
      <c r="D930" s="29">
        <v>77.416666666722193</v>
      </c>
      <c r="E930" t="str">
        <f>IF(AND(D930&gt;plotting!$C$40+0.083333333333,D930&lt;=plotting!$D$42),"max","na")</f>
        <v>na</v>
      </c>
    </row>
    <row r="931" spans="1:5" x14ac:dyDescent="0.35">
      <c r="A931" s="11">
        <f>IF(plotting!$D$4&gt;0,plotting!$D$4,"na")</f>
        <v>5</v>
      </c>
      <c r="B931" s="11" t="str">
        <f>IF(plotting!$D$10&gt;0,plotting!$D$10,"na")</f>
        <v>idr4000_h24</v>
      </c>
      <c r="C931" s="11" t="str">
        <f>IF(plotting!$D$11&gt;0,plotting!$D$11,"na")</f>
        <v>t1</v>
      </c>
      <c r="D931" s="29">
        <v>77.500000000055607</v>
      </c>
      <c r="E931" t="str">
        <f>IF(AND(D931&gt;plotting!$C$40+0.083333333333,D931&lt;=plotting!$D$42),"max","na")</f>
        <v>na</v>
      </c>
    </row>
    <row r="932" spans="1:5" x14ac:dyDescent="0.35">
      <c r="A932" s="11">
        <f>IF(plotting!$D$4&gt;0,plotting!$D$4,"na")</f>
        <v>5</v>
      </c>
      <c r="B932" s="11" t="str">
        <f>IF(plotting!$D$10&gt;0,plotting!$D$10,"na")</f>
        <v>idr4000_h24</v>
      </c>
      <c r="C932" s="11" t="str">
        <f>IF(plotting!$D$11&gt;0,plotting!$D$11,"na")</f>
        <v>t1</v>
      </c>
      <c r="D932" s="29">
        <v>77.583333333389007</v>
      </c>
      <c r="E932" t="str">
        <f>IF(AND(D932&gt;plotting!$C$40+0.083333333333,D932&lt;=plotting!$D$42),"max","na")</f>
        <v>na</v>
      </c>
    </row>
    <row r="933" spans="1:5" x14ac:dyDescent="0.35">
      <c r="A933" s="11">
        <f>IF(plotting!$D$4&gt;0,plotting!$D$4,"na")</f>
        <v>5</v>
      </c>
      <c r="B933" s="11" t="str">
        <f>IF(plotting!$D$10&gt;0,plotting!$D$10,"na")</f>
        <v>idr4000_h24</v>
      </c>
      <c r="C933" s="11" t="str">
        <f>IF(plotting!$D$11&gt;0,plotting!$D$11,"na")</f>
        <v>t1</v>
      </c>
      <c r="D933" s="29">
        <v>77.666666666722406</v>
      </c>
      <c r="E933" t="str">
        <f>IF(AND(D933&gt;plotting!$C$40+0.083333333333,D933&lt;=plotting!$D$42),"max","na")</f>
        <v>na</v>
      </c>
    </row>
    <row r="934" spans="1:5" x14ac:dyDescent="0.35">
      <c r="A934" s="11">
        <f>IF(plotting!$D$4&gt;0,plotting!$D$4,"na")</f>
        <v>5</v>
      </c>
      <c r="B934" s="11" t="str">
        <f>IF(plotting!$D$10&gt;0,plotting!$D$10,"na")</f>
        <v>idr4000_h24</v>
      </c>
      <c r="C934" s="11" t="str">
        <f>IF(plotting!$D$11&gt;0,plotting!$D$11,"na")</f>
        <v>t1</v>
      </c>
      <c r="D934" s="29">
        <v>77.750000000055806</v>
      </c>
      <c r="E934" t="str">
        <f>IF(AND(D934&gt;plotting!$C$40+0.083333333333,D934&lt;=plotting!$D$42),"max","na")</f>
        <v>na</v>
      </c>
    </row>
    <row r="935" spans="1:5" x14ac:dyDescent="0.35">
      <c r="A935" s="11">
        <f>IF(plotting!$D$4&gt;0,plotting!$D$4,"na")</f>
        <v>5</v>
      </c>
      <c r="B935" s="11" t="str">
        <f>IF(plotting!$D$10&gt;0,plotting!$D$10,"na")</f>
        <v>idr4000_h24</v>
      </c>
      <c r="C935" s="11" t="str">
        <f>IF(plotting!$D$11&gt;0,plotting!$D$11,"na")</f>
        <v>t1</v>
      </c>
      <c r="D935" s="29">
        <v>77.833333333389206</v>
      </c>
      <c r="E935" t="str">
        <f>IF(AND(D935&gt;plotting!$C$40+0.083333333333,D935&lt;=plotting!$D$42),"max","na")</f>
        <v>na</v>
      </c>
    </row>
    <row r="936" spans="1:5" x14ac:dyDescent="0.35">
      <c r="A936" s="11">
        <f>IF(plotting!$D$4&gt;0,plotting!$D$4,"na")</f>
        <v>5</v>
      </c>
      <c r="B936" s="11" t="str">
        <f>IF(plotting!$D$10&gt;0,plotting!$D$10,"na")</f>
        <v>idr4000_h24</v>
      </c>
      <c r="C936" s="11" t="str">
        <f>IF(plotting!$D$11&gt;0,plotting!$D$11,"na")</f>
        <v>t1</v>
      </c>
      <c r="D936" s="29">
        <v>77.916666666722605</v>
      </c>
      <c r="E936" t="str">
        <f>IF(AND(D936&gt;plotting!$C$40+0.083333333333,D936&lt;=plotting!$D$42),"max","na")</f>
        <v>na</v>
      </c>
    </row>
    <row r="937" spans="1:5" x14ac:dyDescent="0.35">
      <c r="A937" s="11">
        <f>IF(plotting!$D$4&gt;0,plotting!$D$4,"na")</f>
        <v>5</v>
      </c>
      <c r="B937" s="11" t="str">
        <f>IF(plotting!$D$10&gt;0,plotting!$D$10,"na")</f>
        <v>idr4000_h24</v>
      </c>
      <c r="C937" s="11" t="str">
        <f>IF(plotting!$D$11&gt;0,plotting!$D$11,"na")</f>
        <v>t1</v>
      </c>
      <c r="D937" s="29">
        <v>78.000000000056005</v>
      </c>
      <c r="E937" t="str">
        <f>IF(AND(D937&gt;plotting!$C$40+0.083333333333,D937&lt;=plotting!$D$42),"max","na")</f>
        <v>na</v>
      </c>
    </row>
    <row r="938" spans="1:5" x14ac:dyDescent="0.35">
      <c r="A938" s="11">
        <f>IF(plotting!$D$4&gt;0,plotting!$D$4,"na")</f>
        <v>5</v>
      </c>
      <c r="B938" s="11" t="str">
        <f>IF(plotting!$D$10&gt;0,plotting!$D$10,"na")</f>
        <v>idr4000_h24</v>
      </c>
      <c r="C938" s="11" t="str">
        <f>IF(plotting!$D$11&gt;0,plotting!$D$11,"na")</f>
        <v>t1</v>
      </c>
      <c r="D938" s="29">
        <v>78.083333333389405</v>
      </c>
      <c r="E938" t="str">
        <f>IF(AND(D938&gt;plotting!$C$40+0.083333333333,D938&lt;=plotting!$D$42),"max","na")</f>
        <v>na</v>
      </c>
    </row>
    <row r="939" spans="1:5" x14ac:dyDescent="0.35">
      <c r="A939" s="11">
        <f>IF(plotting!$D$4&gt;0,plotting!$D$4,"na")</f>
        <v>5</v>
      </c>
      <c r="B939" s="11" t="str">
        <f>IF(plotting!$D$10&gt;0,plotting!$D$10,"na")</f>
        <v>idr4000_h24</v>
      </c>
      <c r="C939" s="11" t="str">
        <f>IF(plotting!$D$11&gt;0,plotting!$D$11,"na")</f>
        <v>t1</v>
      </c>
      <c r="D939" s="29">
        <v>78.166666666722804</v>
      </c>
      <c r="E939" t="str">
        <f>IF(AND(D939&gt;plotting!$C$40+0.083333333333,D939&lt;=plotting!$D$42),"max","na")</f>
        <v>na</v>
      </c>
    </row>
    <row r="940" spans="1:5" x14ac:dyDescent="0.35">
      <c r="A940" s="11">
        <f>IF(plotting!$D$4&gt;0,plotting!$D$4,"na")</f>
        <v>5</v>
      </c>
      <c r="B940" s="11" t="str">
        <f>IF(plotting!$D$10&gt;0,plotting!$D$10,"na")</f>
        <v>idr4000_h24</v>
      </c>
      <c r="C940" s="11" t="str">
        <f>IF(plotting!$D$11&gt;0,plotting!$D$11,"na")</f>
        <v>t1</v>
      </c>
      <c r="D940" s="29">
        <v>78.250000000056204</v>
      </c>
      <c r="E940" t="str">
        <f>IF(AND(D940&gt;plotting!$C$40+0.083333333333,D940&lt;=plotting!$D$42),"max","na")</f>
        <v>na</v>
      </c>
    </row>
    <row r="941" spans="1:5" x14ac:dyDescent="0.35">
      <c r="A941" s="11">
        <f>IF(plotting!$D$4&gt;0,plotting!$D$4,"na")</f>
        <v>5</v>
      </c>
      <c r="B941" s="11" t="str">
        <f>IF(plotting!$D$10&gt;0,plotting!$D$10,"na")</f>
        <v>idr4000_h24</v>
      </c>
      <c r="C941" s="11" t="str">
        <f>IF(plotting!$D$11&gt;0,plotting!$D$11,"na")</f>
        <v>t1</v>
      </c>
      <c r="D941" s="29">
        <v>78.333333333389604</v>
      </c>
      <c r="E941" t="str">
        <f>IF(AND(D941&gt;plotting!$C$40+0.083333333333,D941&lt;=plotting!$D$42),"max","na")</f>
        <v>na</v>
      </c>
    </row>
    <row r="942" spans="1:5" x14ac:dyDescent="0.35">
      <c r="A942" s="11">
        <f>IF(plotting!$D$4&gt;0,plotting!$D$4,"na")</f>
        <v>5</v>
      </c>
      <c r="B942" s="11" t="str">
        <f>IF(plotting!$D$10&gt;0,plotting!$D$10,"na")</f>
        <v>idr4000_h24</v>
      </c>
      <c r="C942" s="11" t="str">
        <f>IF(plotting!$D$11&gt;0,plotting!$D$11,"na")</f>
        <v>t1</v>
      </c>
      <c r="D942" s="29">
        <v>78.416666666723003</v>
      </c>
      <c r="E942" t="str">
        <f>IF(AND(D942&gt;plotting!$C$40+0.083333333333,D942&lt;=plotting!$D$42),"max","na")</f>
        <v>na</v>
      </c>
    </row>
    <row r="943" spans="1:5" x14ac:dyDescent="0.35">
      <c r="A943" s="11">
        <f>IF(plotting!$D$4&gt;0,plotting!$D$4,"na")</f>
        <v>5</v>
      </c>
      <c r="B943" s="11" t="str">
        <f>IF(plotting!$D$10&gt;0,plotting!$D$10,"na")</f>
        <v>idr4000_h24</v>
      </c>
      <c r="C943" s="11" t="str">
        <f>IF(plotting!$D$11&gt;0,plotting!$D$11,"na")</f>
        <v>t1</v>
      </c>
      <c r="D943" s="29">
        <v>78.500000000056403</v>
      </c>
      <c r="E943" t="str">
        <f>IF(AND(D943&gt;plotting!$C$40+0.083333333333,D943&lt;=plotting!$D$42),"max","na")</f>
        <v>na</v>
      </c>
    </row>
    <row r="944" spans="1:5" x14ac:dyDescent="0.35">
      <c r="A944" s="11">
        <f>IF(plotting!$D$4&gt;0,plotting!$D$4,"na")</f>
        <v>5</v>
      </c>
      <c r="B944" s="11" t="str">
        <f>IF(plotting!$D$10&gt;0,plotting!$D$10,"na")</f>
        <v>idr4000_h24</v>
      </c>
      <c r="C944" s="11" t="str">
        <f>IF(plotting!$D$11&gt;0,plotting!$D$11,"na")</f>
        <v>t1</v>
      </c>
      <c r="D944" s="29">
        <v>78.583333333389803</v>
      </c>
      <c r="E944" t="str">
        <f>IF(AND(D944&gt;plotting!$C$40+0.083333333333,D944&lt;=plotting!$D$42),"max","na")</f>
        <v>na</v>
      </c>
    </row>
    <row r="945" spans="1:5" x14ac:dyDescent="0.35">
      <c r="A945" s="11">
        <f>IF(plotting!$D$4&gt;0,plotting!$D$4,"na")</f>
        <v>5</v>
      </c>
      <c r="B945" s="11" t="str">
        <f>IF(plotting!$D$10&gt;0,plotting!$D$10,"na")</f>
        <v>idr4000_h24</v>
      </c>
      <c r="C945" s="11" t="str">
        <f>IF(plotting!$D$11&gt;0,plotting!$D$11,"na")</f>
        <v>t1</v>
      </c>
      <c r="D945" s="29">
        <v>78.666666666723202</v>
      </c>
      <c r="E945" t="str">
        <f>IF(AND(D945&gt;plotting!$C$40+0.083333333333,D945&lt;=plotting!$D$42),"max","na")</f>
        <v>na</v>
      </c>
    </row>
    <row r="946" spans="1:5" x14ac:dyDescent="0.35">
      <c r="A946" s="11">
        <f>IF(plotting!$D$4&gt;0,plotting!$D$4,"na")</f>
        <v>5</v>
      </c>
      <c r="B946" s="11" t="str">
        <f>IF(plotting!$D$10&gt;0,plotting!$D$10,"na")</f>
        <v>idr4000_h24</v>
      </c>
      <c r="C946" s="11" t="str">
        <f>IF(plotting!$D$11&gt;0,plotting!$D$11,"na")</f>
        <v>t1</v>
      </c>
      <c r="D946" s="29">
        <v>78.750000000056602</v>
      </c>
      <c r="E946" t="str">
        <f>IF(AND(D946&gt;plotting!$C$40+0.083333333333,D946&lt;=plotting!$D$42),"max","na")</f>
        <v>na</v>
      </c>
    </row>
    <row r="947" spans="1:5" x14ac:dyDescent="0.35">
      <c r="A947" s="11">
        <f>IF(plotting!$D$4&gt;0,plotting!$D$4,"na")</f>
        <v>5</v>
      </c>
      <c r="B947" s="11" t="str">
        <f>IF(plotting!$D$10&gt;0,plotting!$D$10,"na")</f>
        <v>idr4000_h24</v>
      </c>
      <c r="C947" s="11" t="str">
        <f>IF(plotting!$D$11&gt;0,plotting!$D$11,"na")</f>
        <v>t1</v>
      </c>
      <c r="D947" s="29">
        <v>78.833333333390001</v>
      </c>
      <c r="E947" t="str">
        <f>IF(AND(D947&gt;plotting!$C$40+0.083333333333,D947&lt;=plotting!$D$42),"max","na")</f>
        <v>na</v>
      </c>
    </row>
    <row r="948" spans="1:5" x14ac:dyDescent="0.35">
      <c r="A948" s="11">
        <f>IF(plotting!$D$4&gt;0,plotting!$D$4,"na")</f>
        <v>5</v>
      </c>
      <c r="B948" s="11" t="str">
        <f>IF(plotting!$D$10&gt;0,plotting!$D$10,"na")</f>
        <v>idr4000_h24</v>
      </c>
      <c r="C948" s="11" t="str">
        <f>IF(plotting!$D$11&gt;0,plotting!$D$11,"na")</f>
        <v>t1</v>
      </c>
      <c r="D948" s="29">
        <v>78.916666666723401</v>
      </c>
      <c r="E948" t="str">
        <f>IF(AND(D948&gt;plotting!$C$40+0.083333333333,D948&lt;=plotting!$D$42),"max","na")</f>
        <v>na</v>
      </c>
    </row>
    <row r="949" spans="1:5" x14ac:dyDescent="0.35">
      <c r="A949" s="11">
        <f>IF(plotting!$D$4&gt;0,plotting!$D$4,"na")</f>
        <v>5</v>
      </c>
      <c r="B949" s="11" t="str">
        <f>IF(plotting!$D$10&gt;0,plotting!$D$10,"na")</f>
        <v>idr4000_h24</v>
      </c>
      <c r="C949" s="11" t="str">
        <f>IF(plotting!$D$11&gt;0,plotting!$D$11,"na")</f>
        <v>t1</v>
      </c>
      <c r="D949" s="29">
        <v>79.000000000056801</v>
      </c>
      <c r="E949" t="str">
        <f>IF(AND(D949&gt;plotting!$C$40+0.083333333333,D949&lt;=plotting!$D$42),"max","na")</f>
        <v>na</v>
      </c>
    </row>
    <row r="950" spans="1:5" x14ac:dyDescent="0.35">
      <c r="A950" s="11">
        <f>IF(plotting!$D$4&gt;0,plotting!$D$4,"na")</f>
        <v>5</v>
      </c>
      <c r="B950" s="11" t="str">
        <f>IF(plotting!$D$10&gt;0,plotting!$D$10,"na")</f>
        <v>idr4000_h24</v>
      </c>
      <c r="C950" s="11" t="str">
        <f>IF(plotting!$D$11&gt;0,plotting!$D$11,"na")</f>
        <v>t1</v>
      </c>
      <c r="D950" s="29">
        <v>79.0833333333902</v>
      </c>
      <c r="E950" t="str">
        <f>IF(AND(D950&gt;plotting!$C$40+0.083333333333,D950&lt;=plotting!$D$42),"max","na")</f>
        <v>na</v>
      </c>
    </row>
    <row r="951" spans="1:5" x14ac:dyDescent="0.35">
      <c r="A951" s="11">
        <f>IF(plotting!$D$4&gt;0,plotting!$D$4,"na")</f>
        <v>5</v>
      </c>
      <c r="B951" s="11" t="str">
        <f>IF(plotting!$D$10&gt;0,plotting!$D$10,"na")</f>
        <v>idr4000_h24</v>
      </c>
      <c r="C951" s="11" t="str">
        <f>IF(plotting!$D$11&gt;0,plotting!$D$11,"na")</f>
        <v>t1</v>
      </c>
      <c r="D951" s="29">
        <v>79.1666666667236</v>
      </c>
      <c r="E951" t="str">
        <f>IF(AND(D951&gt;plotting!$C$40+0.083333333333,D951&lt;=plotting!$D$42),"max","na")</f>
        <v>na</v>
      </c>
    </row>
    <row r="952" spans="1:5" x14ac:dyDescent="0.35">
      <c r="A952" s="11">
        <f>IF(plotting!$D$4&gt;0,plotting!$D$4,"na")</f>
        <v>5</v>
      </c>
      <c r="B952" s="11" t="str">
        <f>IF(plotting!$D$10&gt;0,plotting!$D$10,"na")</f>
        <v>idr4000_h24</v>
      </c>
      <c r="C952" s="11" t="str">
        <f>IF(plotting!$D$11&gt;0,plotting!$D$11,"na")</f>
        <v>t1</v>
      </c>
      <c r="D952" s="29">
        <v>79.250000000057</v>
      </c>
      <c r="E952" t="str">
        <f>IF(AND(D952&gt;plotting!$C$40+0.083333333333,D952&lt;=plotting!$D$42),"max","na")</f>
        <v>na</v>
      </c>
    </row>
    <row r="953" spans="1:5" x14ac:dyDescent="0.35">
      <c r="A953" s="11">
        <f>IF(plotting!$D$4&gt;0,plotting!$D$4,"na")</f>
        <v>5</v>
      </c>
      <c r="B953" s="11" t="str">
        <f>IF(plotting!$D$10&gt;0,plotting!$D$10,"na")</f>
        <v>idr4000_h24</v>
      </c>
      <c r="C953" s="11" t="str">
        <f>IF(plotting!$D$11&gt;0,plotting!$D$11,"na")</f>
        <v>t1</v>
      </c>
      <c r="D953" s="29">
        <v>79.333333333390399</v>
      </c>
      <c r="E953" t="str">
        <f>IF(AND(D953&gt;plotting!$C$40+0.083333333333,D953&lt;=plotting!$D$42),"max","na")</f>
        <v>na</v>
      </c>
    </row>
    <row r="954" spans="1:5" x14ac:dyDescent="0.35">
      <c r="A954" s="11">
        <f>IF(plotting!$D$4&gt;0,plotting!$D$4,"na")</f>
        <v>5</v>
      </c>
      <c r="B954" s="11" t="str">
        <f>IF(plotting!$D$10&gt;0,plotting!$D$10,"na")</f>
        <v>idr4000_h24</v>
      </c>
      <c r="C954" s="11" t="str">
        <f>IF(plotting!$D$11&gt;0,plotting!$D$11,"na")</f>
        <v>t1</v>
      </c>
      <c r="D954" s="29">
        <v>79.416666666723799</v>
      </c>
      <c r="E954" t="str">
        <f>IF(AND(D954&gt;plotting!$C$40+0.083333333333,D954&lt;=plotting!$D$42),"max","na")</f>
        <v>na</v>
      </c>
    </row>
    <row r="955" spans="1:5" x14ac:dyDescent="0.35">
      <c r="A955" s="11">
        <f>IF(plotting!$D$4&gt;0,plotting!$D$4,"na")</f>
        <v>5</v>
      </c>
      <c r="B955" s="11" t="str">
        <f>IF(plotting!$D$10&gt;0,plotting!$D$10,"na")</f>
        <v>idr4000_h24</v>
      </c>
      <c r="C955" s="11" t="str">
        <f>IF(plotting!$D$11&gt;0,plotting!$D$11,"na")</f>
        <v>t1</v>
      </c>
      <c r="D955" s="29">
        <v>79.500000000057199</v>
      </c>
      <c r="E955" t="str">
        <f>IF(AND(D955&gt;plotting!$C$40+0.083333333333,D955&lt;=plotting!$D$42),"max","na")</f>
        <v>na</v>
      </c>
    </row>
    <row r="956" spans="1:5" x14ac:dyDescent="0.35">
      <c r="A956" s="11">
        <f>IF(plotting!$D$4&gt;0,plotting!$D$4,"na")</f>
        <v>5</v>
      </c>
      <c r="B956" s="11" t="str">
        <f>IF(plotting!$D$10&gt;0,plotting!$D$10,"na")</f>
        <v>idr4000_h24</v>
      </c>
      <c r="C956" s="11" t="str">
        <f>IF(plotting!$D$11&gt;0,plotting!$D$11,"na")</f>
        <v>t1</v>
      </c>
      <c r="D956" s="29">
        <v>79.583333333390598</v>
      </c>
      <c r="E956" t="str">
        <f>IF(AND(D956&gt;plotting!$C$40+0.083333333333,D956&lt;=plotting!$D$42),"max","na")</f>
        <v>na</v>
      </c>
    </row>
    <row r="957" spans="1:5" x14ac:dyDescent="0.35">
      <c r="A957" s="11">
        <f>IF(plotting!$D$4&gt;0,plotting!$D$4,"na")</f>
        <v>5</v>
      </c>
      <c r="B957" s="11" t="str">
        <f>IF(plotting!$D$10&gt;0,plotting!$D$10,"na")</f>
        <v>idr4000_h24</v>
      </c>
      <c r="C957" s="11" t="str">
        <f>IF(plotting!$D$11&gt;0,plotting!$D$11,"na")</f>
        <v>t1</v>
      </c>
      <c r="D957" s="29">
        <v>79.666666666723998</v>
      </c>
      <c r="E957" t="str">
        <f>IF(AND(D957&gt;plotting!$C$40+0.083333333333,D957&lt;=plotting!$D$42),"max","na")</f>
        <v>na</v>
      </c>
    </row>
    <row r="958" spans="1:5" x14ac:dyDescent="0.35">
      <c r="A958" s="11">
        <f>IF(plotting!$D$4&gt;0,plotting!$D$4,"na")</f>
        <v>5</v>
      </c>
      <c r="B958" s="11" t="str">
        <f>IF(plotting!$D$10&gt;0,plotting!$D$10,"na")</f>
        <v>idr4000_h24</v>
      </c>
      <c r="C958" s="11" t="str">
        <f>IF(plotting!$D$11&gt;0,plotting!$D$11,"na")</f>
        <v>t1</v>
      </c>
      <c r="D958" s="29">
        <v>79.750000000057398</v>
      </c>
      <c r="E958" t="str">
        <f>IF(AND(D958&gt;plotting!$C$40+0.083333333333,D958&lt;=plotting!$D$42),"max","na")</f>
        <v>na</v>
      </c>
    </row>
    <row r="959" spans="1:5" x14ac:dyDescent="0.35">
      <c r="A959" s="11">
        <f>IF(plotting!$D$4&gt;0,plotting!$D$4,"na")</f>
        <v>5</v>
      </c>
      <c r="B959" s="11" t="str">
        <f>IF(plotting!$D$10&gt;0,plotting!$D$10,"na")</f>
        <v>idr4000_h24</v>
      </c>
      <c r="C959" s="11" t="str">
        <f>IF(plotting!$D$11&gt;0,plotting!$D$11,"na")</f>
        <v>t1</v>
      </c>
      <c r="D959" s="29">
        <v>79.833333333390797</v>
      </c>
      <c r="E959" t="str">
        <f>IF(AND(D959&gt;plotting!$C$40+0.083333333333,D959&lt;=plotting!$D$42),"max","na")</f>
        <v>na</v>
      </c>
    </row>
    <row r="960" spans="1:5" x14ac:dyDescent="0.35">
      <c r="A960" s="11">
        <f>IF(plotting!$D$4&gt;0,plotting!$D$4,"na")</f>
        <v>5</v>
      </c>
      <c r="B960" s="11" t="str">
        <f>IF(plotting!$D$10&gt;0,plotting!$D$10,"na")</f>
        <v>idr4000_h24</v>
      </c>
      <c r="C960" s="11" t="str">
        <f>IF(plotting!$D$11&gt;0,plotting!$D$11,"na")</f>
        <v>t1</v>
      </c>
      <c r="D960" s="29">
        <v>79.916666666724197</v>
      </c>
      <c r="E960" t="str">
        <f>IF(AND(D960&gt;plotting!$C$40+0.083333333333,D960&lt;=plotting!$D$42),"max","na")</f>
        <v>na</v>
      </c>
    </row>
    <row r="961" spans="1:5" x14ac:dyDescent="0.35">
      <c r="A961" s="11">
        <f>IF(plotting!$D$4&gt;0,plotting!$D$4,"na")</f>
        <v>5</v>
      </c>
      <c r="B961" s="11" t="str">
        <f>IF(plotting!$D$10&gt;0,plotting!$D$10,"na")</f>
        <v>idr4000_h24</v>
      </c>
      <c r="C961" s="11" t="str">
        <f>IF(plotting!$D$11&gt;0,plotting!$D$11,"na")</f>
        <v>t1</v>
      </c>
      <c r="D961" s="29">
        <v>80.000000000057597</v>
      </c>
      <c r="E961" t="str">
        <f>IF(AND(D961&gt;plotting!$C$40+0.083333333333,D961&lt;=plotting!$D$42),"max","na")</f>
        <v>na</v>
      </c>
    </row>
    <row r="962" spans="1:5" x14ac:dyDescent="0.35">
      <c r="A962" s="11">
        <f>IF(plotting!$D$4&gt;0,plotting!$D$4,"na")</f>
        <v>5</v>
      </c>
      <c r="B962" s="11" t="str">
        <f>IF(plotting!$D$10&gt;0,plotting!$D$10,"na")</f>
        <v>idr4000_h24</v>
      </c>
      <c r="C962" s="11" t="str">
        <f>IF(plotting!$D$11&gt;0,plotting!$D$11,"na")</f>
        <v>t1</v>
      </c>
      <c r="D962" s="29">
        <v>80.083333333390996</v>
      </c>
      <c r="E962" t="str">
        <f>IF(AND(D962&gt;plotting!$C$40+0.083333333333,D962&lt;=plotting!$D$42),"max","na")</f>
        <v>na</v>
      </c>
    </row>
    <row r="963" spans="1:5" x14ac:dyDescent="0.35">
      <c r="A963" s="11">
        <f>IF(plotting!$D$4&gt;0,plotting!$D$4,"na")</f>
        <v>5</v>
      </c>
      <c r="B963" s="11" t="str">
        <f>IF(plotting!$D$10&gt;0,plotting!$D$10,"na")</f>
        <v>idr4000_h24</v>
      </c>
      <c r="C963" s="11" t="str">
        <f>IF(plotting!$D$11&gt;0,plotting!$D$11,"na")</f>
        <v>t1</v>
      </c>
      <c r="D963" s="29">
        <v>80.166666666724396</v>
      </c>
      <c r="E963" t="str">
        <f>IF(AND(D963&gt;plotting!$C$40+0.083333333333,D963&lt;=plotting!$D$42),"max","na")</f>
        <v>na</v>
      </c>
    </row>
    <row r="964" spans="1:5" x14ac:dyDescent="0.35">
      <c r="A964" s="11">
        <f>IF(plotting!$D$4&gt;0,plotting!$D$4,"na")</f>
        <v>5</v>
      </c>
      <c r="B964" s="11" t="str">
        <f>IF(plotting!$D$10&gt;0,plotting!$D$10,"na")</f>
        <v>idr4000_h24</v>
      </c>
      <c r="C964" s="11" t="str">
        <f>IF(plotting!$D$11&gt;0,plotting!$D$11,"na")</f>
        <v>t1</v>
      </c>
      <c r="D964" s="29">
        <v>80.250000000057796</v>
      </c>
      <c r="E964" t="str">
        <f>IF(AND(D964&gt;plotting!$C$40+0.083333333333,D964&lt;=plotting!$D$42),"max","na")</f>
        <v>na</v>
      </c>
    </row>
    <row r="965" spans="1:5" x14ac:dyDescent="0.35">
      <c r="A965" s="11">
        <f>IF(plotting!$D$4&gt;0,plotting!$D$4,"na")</f>
        <v>5</v>
      </c>
      <c r="B965" s="11" t="str">
        <f>IF(plotting!$D$10&gt;0,plotting!$D$10,"na")</f>
        <v>idr4000_h24</v>
      </c>
      <c r="C965" s="11" t="str">
        <f>IF(plotting!$D$11&gt;0,plotting!$D$11,"na")</f>
        <v>t1</v>
      </c>
      <c r="D965" s="29">
        <v>80.333333333391195</v>
      </c>
      <c r="E965" t="str">
        <f>IF(AND(D965&gt;plotting!$C$40+0.083333333333,D965&lt;=plotting!$D$42),"max","na")</f>
        <v>na</v>
      </c>
    </row>
    <row r="966" spans="1:5" x14ac:dyDescent="0.35">
      <c r="A966" s="11">
        <f>IF(plotting!$D$4&gt;0,plotting!$D$4,"na")</f>
        <v>5</v>
      </c>
      <c r="B966" s="11" t="str">
        <f>IF(plotting!$D$10&gt;0,plotting!$D$10,"na")</f>
        <v>idr4000_h24</v>
      </c>
      <c r="C966" s="11" t="str">
        <f>IF(plotting!$D$11&gt;0,plotting!$D$11,"na")</f>
        <v>t1</v>
      </c>
      <c r="D966" s="29">
        <v>80.416666666724595</v>
      </c>
      <c r="E966" t="str">
        <f>IF(AND(D966&gt;plotting!$C$40+0.083333333333,D966&lt;=plotting!$D$42),"max","na")</f>
        <v>na</v>
      </c>
    </row>
    <row r="967" spans="1:5" x14ac:dyDescent="0.35">
      <c r="A967" s="11">
        <f>IF(plotting!$D$4&gt;0,plotting!$D$4,"na")</f>
        <v>5</v>
      </c>
      <c r="B967" s="11" t="str">
        <f>IF(plotting!$D$10&gt;0,plotting!$D$10,"na")</f>
        <v>idr4000_h24</v>
      </c>
      <c r="C967" s="11" t="str">
        <f>IF(plotting!$D$11&gt;0,plotting!$D$11,"na")</f>
        <v>t1</v>
      </c>
      <c r="D967" s="29">
        <v>80.500000000057994</v>
      </c>
      <c r="E967" t="str">
        <f>IF(AND(D967&gt;plotting!$C$40+0.083333333333,D967&lt;=plotting!$D$42),"max","na")</f>
        <v>na</v>
      </c>
    </row>
    <row r="968" spans="1:5" x14ac:dyDescent="0.35">
      <c r="A968" s="11">
        <f>IF(plotting!$D$4&gt;0,plotting!$D$4,"na")</f>
        <v>5</v>
      </c>
      <c r="B968" s="11" t="str">
        <f>IF(plotting!$D$10&gt;0,plotting!$D$10,"na")</f>
        <v>idr4000_h24</v>
      </c>
      <c r="C968" s="11" t="str">
        <f>IF(plotting!$D$11&gt;0,plotting!$D$11,"na")</f>
        <v>t1</v>
      </c>
      <c r="D968" s="29">
        <v>80.583333333391394</v>
      </c>
      <c r="E968" t="str">
        <f>IF(AND(D968&gt;plotting!$C$40+0.083333333333,D968&lt;=plotting!$D$42),"max","na")</f>
        <v>na</v>
      </c>
    </row>
    <row r="969" spans="1:5" x14ac:dyDescent="0.35">
      <c r="A969" s="11">
        <f>IF(plotting!$D$4&gt;0,plotting!$D$4,"na")</f>
        <v>5</v>
      </c>
      <c r="B969" s="11" t="str">
        <f>IF(plotting!$D$10&gt;0,plotting!$D$10,"na")</f>
        <v>idr4000_h24</v>
      </c>
      <c r="C969" s="11" t="str">
        <f>IF(plotting!$D$11&gt;0,plotting!$D$11,"na")</f>
        <v>t1</v>
      </c>
      <c r="D969" s="29">
        <v>80.666666666724794</v>
      </c>
      <c r="E969" t="str">
        <f>IF(AND(D969&gt;plotting!$C$40+0.083333333333,D969&lt;=plotting!$D$42),"max","na")</f>
        <v>na</v>
      </c>
    </row>
    <row r="970" spans="1:5" x14ac:dyDescent="0.35">
      <c r="A970" s="11">
        <f>IF(plotting!$D$4&gt;0,plotting!$D$4,"na")</f>
        <v>5</v>
      </c>
      <c r="B970" s="11" t="str">
        <f>IF(plotting!$D$10&gt;0,plotting!$D$10,"na")</f>
        <v>idr4000_h24</v>
      </c>
      <c r="C970" s="11" t="str">
        <f>IF(plotting!$D$11&gt;0,plotting!$D$11,"na")</f>
        <v>t1</v>
      </c>
      <c r="D970" s="29">
        <v>80.750000000058193</v>
      </c>
      <c r="E970" t="str">
        <f>IF(AND(D970&gt;plotting!$C$40+0.083333333333,D970&lt;=plotting!$D$42),"max","na")</f>
        <v>na</v>
      </c>
    </row>
    <row r="971" spans="1:5" x14ac:dyDescent="0.35">
      <c r="A971" s="11">
        <f>IF(plotting!$D$4&gt;0,plotting!$D$4,"na")</f>
        <v>5</v>
      </c>
      <c r="B971" s="11" t="str">
        <f>IF(plotting!$D$10&gt;0,plotting!$D$10,"na")</f>
        <v>idr4000_h24</v>
      </c>
      <c r="C971" s="11" t="str">
        <f>IF(plotting!$D$11&gt;0,plotting!$D$11,"na")</f>
        <v>t1</v>
      </c>
      <c r="D971" s="29">
        <v>80.833333333391593</v>
      </c>
      <c r="E971" t="str">
        <f>IF(AND(D971&gt;plotting!$C$40+0.083333333333,D971&lt;=plotting!$D$42),"max","na")</f>
        <v>na</v>
      </c>
    </row>
    <row r="972" spans="1:5" x14ac:dyDescent="0.35">
      <c r="A972" s="11">
        <f>IF(plotting!$D$4&gt;0,plotting!$D$4,"na")</f>
        <v>5</v>
      </c>
      <c r="B972" s="11" t="str">
        <f>IF(plotting!$D$10&gt;0,plotting!$D$10,"na")</f>
        <v>idr4000_h24</v>
      </c>
      <c r="C972" s="11" t="str">
        <f>IF(plotting!$D$11&gt;0,plotting!$D$11,"na")</f>
        <v>t1</v>
      </c>
      <c r="D972" s="29">
        <v>80.916666666725007</v>
      </c>
      <c r="E972" t="str">
        <f>IF(AND(D972&gt;plotting!$C$40+0.083333333333,D972&lt;=plotting!$D$42),"max","na")</f>
        <v>na</v>
      </c>
    </row>
    <row r="973" spans="1:5" x14ac:dyDescent="0.35">
      <c r="A973" s="11">
        <f>IF(plotting!$D$4&gt;0,plotting!$D$4,"na")</f>
        <v>5</v>
      </c>
      <c r="B973" s="11" t="str">
        <f>IF(plotting!$D$10&gt;0,plotting!$D$10,"na")</f>
        <v>idr4000_h24</v>
      </c>
      <c r="C973" s="11" t="str">
        <f>IF(plotting!$D$11&gt;0,plotting!$D$11,"na")</f>
        <v>t1</v>
      </c>
      <c r="D973" s="29">
        <v>81.000000000058407</v>
      </c>
      <c r="E973" t="str">
        <f>IF(AND(D973&gt;plotting!$C$40+0.083333333333,D973&lt;=plotting!$D$42),"max","na")</f>
        <v>na</v>
      </c>
    </row>
    <row r="974" spans="1:5" x14ac:dyDescent="0.35">
      <c r="A974" s="11">
        <f>IF(plotting!$D$4&gt;0,plotting!$D$4,"na")</f>
        <v>5</v>
      </c>
      <c r="B974" s="11" t="str">
        <f>IF(plotting!$D$10&gt;0,plotting!$D$10,"na")</f>
        <v>idr4000_h24</v>
      </c>
      <c r="C974" s="11" t="str">
        <f>IF(plotting!$D$11&gt;0,plotting!$D$11,"na")</f>
        <v>t1</v>
      </c>
      <c r="D974" s="29">
        <v>81.083333333391806</v>
      </c>
      <c r="E974" t="str">
        <f>IF(AND(D974&gt;plotting!$C$40+0.083333333333,D974&lt;=plotting!$D$42),"max","na")</f>
        <v>na</v>
      </c>
    </row>
    <row r="975" spans="1:5" x14ac:dyDescent="0.35">
      <c r="A975" s="11">
        <f>IF(plotting!$D$4&gt;0,plotting!$D$4,"na")</f>
        <v>5</v>
      </c>
      <c r="B975" s="11" t="str">
        <f>IF(plotting!$D$10&gt;0,plotting!$D$10,"na")</f>
        <v>idr4000_h24</v>
      </c>
      <c r="C975" s="11" t="str">
        <f>IF(plotting!$D$11&gt;0,plotting!$D$11,"na")</f>
        <v>t1</v>
      </c>
      <c r="D975" s="29">
        <v>81.166666666725206</v>
      </c>
      <c r="E975" t="str">
        <f>IF(AND(D975&gt;plotting!$C$40+0.083333333333,D975&lt;=plotting!$D$42),"max","na")</f>
        <v>na</v>
      </c>
    </row>
    <row r="976" spans="1:5" x14ac:dyDescent="0.35">
      <c r="A976" s="11">
        <f>IF(plotting!$D$4&gt;0,plotting!$D$4,"na")</f>
        <v>5</v>
      </c>
      <c r="B976" s="11" t="str">
        <f>IF(plotting!$D$10&gt;0,plotting!$D$10,"na")</f>
        <v>idr4000_h24</v>
      </c>
      <c r="C976" s="11" t="str">
        <f>IF(plotting!$D$11&gt;0,plotting!$D$11,"na")</f>
        <v>t1</v>
      </c>
      <c r="D976" s="29">
        <v>81.250000000058606</v>
      </c>
      <c r="E976" t="str">
        <f>IF(AND(D976&gt;plotting!$C$40+0.083333333333,D976&lt;=plotting!$D$42),"max","na")</f>
        <v>na</v>
      </c>
    </row>
    <row r="977" spans="1:5" x14ac:dyDescent="0.35">
      <c r="A977" s="11">
        <f>IF(plotting!$D$4&gt;0,plotting!$D$4,"na")</f>
        <v>5</v>
      </c>
      <c r="B977" s="11" t="str">
        <f>IF(plotting!$D$10&gt;0,plotting!$D$10,"na")</f>
        <v>idr4000_h24</v>
      </c>
      <c r="C977" s="11" t="str">
        <f>IF(plotting!$D$11&gt;0,plotting!$D$11,"na")</f>
        <v>t1</v>
      </c>
      <c r="D977" s="29">
        <v>81.333333333392005</v>
      </c>
      <c r="E977" t="str">
        <f>IF(AND(D977&gt;plotting!$C$40+0.083333333333,D977&lt;=plotting!$D$42),"max","na")</f>
        <v>na</v>
      </c>
    </row>
    <row r="978" spans="1:5" x14ac:dyDescent="0.35">
      <c r="A978" s="11">
        <f>IF(plotting!$D$4&gt;0,plotting!$D$4,"na")</f>
        <v>5</v>
      </c>
      <c r="B978" s="11" t="str">
        <f>IF(plotting!$D$10&gt;0,plotting!$D$10,"na")</f>
        <v>idr4000_h24</v>
      </c>
      <c r="C978" s="11" t="str">
        <f>IF(plotting!$D$11&gt;0,plotting!$D$11,"na")</f>
        <v>t1</v>
      </c>
      <c r="D978" s="29">
        <v>81.416666666725405</v>
      </c>
      <c r="E978" t="str">
        <f>IF(AND(D978&gt;plotting!$C$40+0.083333333333,D978&lt;=plotting!$D$42),"max","na")</f>
        <v>na</v>
      </c>
    </row>
    <row r="979" spans="1:5" x14ac:dyDescent="0.35">
      <c r="A979" s="11">
        <f>IF(plotting!$D$4&gt;0,plotting!$D$4,"na")</f>
        <v>5</v>
      </c>
      <c r="B979" s="11" t="str">
        <f>IF(plotting!$D$10&gt;0,plotting!$D$10,"na")</f>
        <v>idr4000_h24</v>
      </c>
      <c r="C979" s="11" t="str">
        <f>IF(plotting!$D$11&gt;0,plotting!$D$11,"na")</f>
        <v>t1</v>
      </c>
      <c r="D979" s="29">
        <v>81.500000000058805</v>
      </c>
      <c r="E979" t="str">
        <f>IF(AND(D979&gt;plotting!$C$40+0.083333333333,D979&lt;=plotting!$D$42),"max","na")</f>
        <v>na</v>
      </c>
    </row>
    <row r="980" spans="1:5" x14ac:dyDescent="0.35">
      <c r="A980" s="11">
        <f>IF(plotting!$D$4&gt;0,plotting!$D$4,"na")</f>
        <v>5</v>
      </c>
      <c r="B980" s="11" t="str">
        <f>IF(plotting!$D$10&gt;0,plotting!$D$10,"na")</f>
        <v>idr4000_h24</v>
      </c>
      <c r="C980" s="11" t="str">
        <f>IF(plotting!$D$11&gt;0,plotting!$D$11,"na")</f>
        <v>t1</v>
      </c>
      <c r="D980" s="29">
        <v>81.583333333392204</v>
      </c>
      <c r="E980" t="str">
        <f>IF(AND(D980&gt;plotting!$C$40+0.083333333333,D980&lt;=plotting!$D$42),"max","na")</f>
        <v>na</v>
      </c>
    </row>
    <row r="981" spans="1:5" x14ac:dyDescent="0.35">
      <c r="A981" s="11">
        <f>IF(plotting!$D$4&gt;0,plotting!$D$4,"na")</f>
        <v>5</v>
      </c>
      <c r="B981" s="11" t="str">
        <f>IF(plotting!$D$10&gt;0,plotting!$D$10,"na")</f>
        <v>idr4000_h24</v>
      </c>
      <c r="C981" s="11" t="str">
        <f>IF(plotting!$D$11&gt;0,plotting!$D$11,"na")</f>
        <v>t1</v>
      </c>
      <c r="D981" s="29">
        <v>81.666666666725604</v>
      </c>
      <c r="E981" t="str">
        <f>IF(AND(D981&gt;plotting!$C$40+0.083333333333,D981&lt;=plotting!$D$42),"max","na")</f>
        <v>na</v>
      </c>
    </row>
    <row r="982" spans="1:5" x14ac:dyDescent="0.35">
      <c r="A982" s="11">
        <f>IF(plotting!$D$4&gt;0,plotting!$D$4,"na")</f>
        <v>5</v>
      </c>
      <c r="B982" s="11" t="str">
        <f>IF(plotting!$D$10&gt;0,plotting!$D$10,"na")</f>
        <v>idr4000_h24</v>
      </c>
      <c r="C982" s="11" t="str">
        <f>IF(plotting!$D$11&gt;0,plotting!$D$11,"na")</f>
        <v>t1</v>
      </c>
      <c r="D982" s="29">
        <v>81.750000000059003</v>
      </c>
      <c r="E982" t="str">
        <f>IF(AND(D982&gt;plotting!$C$40+0.083333333333,D982&lt;=plotting!$D$42),"max","na")</f>
        <v>na</v>
      </c>
    </row>
    <row r="983" spans="1:5" x14ac:dyDescent="0.35">
      <c r="A983" s="11">
        <f>IF(plotting!$D$4&gt;0,plotting!$D$4,"na")</f>
        <v>5</v>
      </c>
      <c r="B983" s="11" t="str">
        <f>IF(plotting!$D$10&gt;0,plotting!$D$10,"na")</f>
        <v>idr4000_h24</v>
      </c>
      <c r="C983" s="11" t="str">
        <f>IF(plotting!$D$11&gt;0,plotting!$D$11,"na")</f>
        <v>t1</v>
      </c>
      <c r="D983" s="29">
        <v>81.833333333392403</v>
      </c>
      <c r="E983" t="str">
        <f>IF(AND(D983&gt;plotting!$C$40+0.083333333333,D983&lt;=plotting!$D$42),"max","na")</f>
        <v>na</v>
      </c>
    </row>
    <row r="984" spans="1:5" x14ac:dyDescent="0.35">
      <c r="A984" s="11">
        <f>IF(plotting!$D$4&gt;0,plotting!$D$4,"na")</f>
        <v>5</v>
      </c>
      <c r="B984" s="11" t="str">
        <f>IF(plotting!$D$10&gt;0,plotting!$D$10,"na")</f>
        <v>idr4000_h24</v>
      </c>
      <c r="C984" s="11" t="str">
        <f>IF(plotting!$D$11&gt;0,plotting!$D$11,"na")</f>
        <v>t1</v>
      </c>
      <c r="D984" s="29">
        <v>81.916666666725803</v>
      </c>
      <c r="E984" t="str">
        <f>IF(AND(D984&gt;plotting!$C$40+0.083333333333,D984&lt;=plotting!$D$42),"max","na")</f>
        <v>na</v>
      </c>
    </row>
    <row r="985" spans="1:5" x14ac:dyDescent="0.35">
      <c r="A985" s="11">
        <f>IF(plotting!$D$4&gt;0,plotting!$D$4,"na")</f>
        <v>5</v>
      </c>
      <c r="B985" s="11" t="str">
        <f>IF(plotting!$D$10&gt;0,plotting!$D$10,"na")</f>
        <v>idr4000_h24</v>
      </c>
      <c r="C985" s="11" t="str">
        <f>IF(plotting!$D$11&gt;0,plotting!$D$11,"na")</f>
        <v>t1</v>
      </c>
      <c r="D985" s="29">
        <v>82.000000000059202</v>
      </c>
      <c r="E985" t="str">
        <f>IF(AND(D985&gt;plotting!$C$40+0.083333333333,D985&lt;=plotting!$D$42),"max","na")</f>
        <v>na</v>
      </c>
    </row>
    <row r="986" spans="1:5" x14ac:dyDescent="0.35">
      <c r="A986" s="11">
        <f>IF(plotting!$D$4&gt;0,plotting!$D$4,"na")</f>
        <v>5</v>
      </c>
      <c r="B986" s="11" t="str">
        <f>IF(plotting!$D$10&gt;0,plotting!$D$10,"na")</f>
        <v>idr4000_h24</v>
      </c>
      <c r="C986" s="11" t="str">
        <f>IF(plotting!$D$11&gt;0,plotting!$D$11,"na")</f>
        <v>t1</v>
      </c>
      <c r="D986" s="29">
        <v>82.083333333392602</v>
      </c>
      <c r="E986" t="str">
        <f>IF(AND(D986&gt;plotting!$C$40+0.083333333333,D986&lt;=plotting!$D$42),"max","na")</f>
        <v>na</v>
      </c>
    </row>
    <row r="987" spans="1:5" x14ac:dyDescent="0.35">
      <c r="A987" s="11">
        <f>IF(plotting!$D$4&gt;0,plotting!$D$4,"na")</f>
        <v>5</v>
      </c>
      <c r="B987" s="11" t="str">
        <f>IF(plotting!$D$10&gt;0,plotting!$D$10,"na")</f>
        <v>idr4000_h24</v>
      </c>
      <c r="C987" s="11" t="str">
        <f>IF(plotting!$D$11&gt;0,plotting!$D$11,"na")</f>
        <v>t1</v>
      </c>
      <c r="D987" s="29">
        <v>82.166666666726002</v>
      </c>
      <c r="E987" t="str">
        <f>IF(AND(D987&gt;plotting!$C$40+0.083333333333,D987&lt;=plotting!$D$42),"max","na")</f>
        <v>na</v>
      </c>
    </row>
    <row r="988" spans="1:5" x14ac:dyDescent="0.35">
      <c r="A988" s="11">
        <f>IF(plotting!$D$4&gt;0,plotting!$D$4,"na")</f>
        <v>5</v>
      </c>
      <c r="B988" s="11" t="str">
        <f>IF(plotting!$D$10&gt;0,plotting!$D$10,"na")</f>
        <v>idr4000_h24</v>
      </c>
      <c r="C988" s="11" t="str">
        <f>IF(plotting!$D$11&gt;0,plotting!$D$11,"na")</f>
        <v>t1</v>
      </c>
      <c r="D988" s="29">
        <v>82.250000000059401</v>
      </c>
      <c r="E988" t="str">
        <f>IF(AND(D988&gt;plotting!$C$40+0.083333333333,D988&lt;=plotting!$D$42),"max","na")</f>
        <v>na</v>
      </c>
    </row>
    <row r="989" spans="1:5" x14ac:dyDescent="0.35">
      <c r="A989" s="11">
        <f>IF(plotting!$D$4&gt;0,plotting!$D$4,"na")</f>
        <v>5</v>
      </c>
      <c r="B989" s="11" t="str">
        <f>IF(plotting!$D$10&gt;0,plotting!$D$10,"na")</f>
        <v>idr4000_h24</v>
      </c>
      <c r="C989" s="11" t="str">
        <f>IF(plotting!$D$11&gt;0,plotting!$D$11,"na")</f>
        <v>t1</v>
      </c>
      <c r="D989" s="29">
        <v>82.333333333392801</v>
      </c>
      <c r="E989" t="str">
        <f>IF(AND(D989&gt;plotting!$C$40+0.083333333333,D989&lt;=plotting!$D$42),"max","na")</f>
        <v>na</v>
      </c>
    </row>
    <row r="990" spans="1:5" x14ac:dyDescent="0.35">
      <c r="A990" s="11">
        <f>IF(plotting!$D$4&gt;0,plotting!$D$4,"na")</f>
        <v>5</v>
      </c>
      <c r="B990" s="11" t="str">
        <f>IF(plotting!$D$10&gt;0,plotting!$D$10,"na")</f>
        <v>idr4000_h24</v>
      </c>
      <c r="C990" s="11" t="str">
        <f>IF(plotting!$D$11&gt;0,plotting!$D$11,"na")</f>
        <v>t1</v>
      </c>
      <c r="D990" s="29">
        <v>82.416666666726201</v>
      </c>
      <c r="E990" t="str">
        <f>IF(AND(D990&gt;plotting!$C$40+0.083333333333,D990&lt;=plotting!$D$42),"max","na")</f>
        <v>na</v>
      </c>
    </row>
    <row r="991" spans="1:5" x14ac:dyDescent="0.35">
      <c r="A991" s="11">
        <f>IF(plotting!$D$4&gt;0,plotting!$D$4,"na")</f>
        <v>5</v>
      </c>
      <c r="B991" s="11" t="str">
        <f>IF(plotting!$D$10&gt;0,plotting!$D$10,"na")</f>
        <v>idr4000_h24</v>
      </c>
      <c r="C991" s="11" t="str">
        <f>IF(plotting!$D$11&gt;0,plotting!$D$11,"na")</f>
        <v>t1</v>
      </c>
      <c r="D991" s="29">
        <v>82.5000000000596</v>
      </c>
      <c r="E991" t="str">
        <f>IF(AND(D991&gt;plotting!$C$40+0.083333333333,D991&lt;=plotting!$D$42),"max","na")</f>
        <v>na</v>
      </c>
    </row>
    <row r="992" spans="1:5" x14ac:dyDescent="0.35">
      <c r="A992" s="11">
        <f>IF(plotting!$D$4&gt;0,plotting!$D$4,"na")</f>
        <v>5</v>
      </c>
      <c r="B992" s="11" t="str">
        <f>IF(plotting!$D$10&gt;0,plotting!$D$10,"na")</f>
        <v>idr4000_h24</v>
      </c>
      <c r="C992" s="11" t="str">
        <f>IF(plotting!$D$11&gt;0,plotting!$D$11,"na")</f>
        <v>t1</v>
      </c>
      <c r="D992" s="29">
        <v>82.583333333393</v>
      </c>
      <c r="E992" t="str">
        <f>IF(AND(D992&gt;plotting!$C$40+0.083333333333,D992&lt;=plotting!$D$42),"max","na")</f>
        <v>na</v>
      </c>
    </row>
    <row r="993" spans="1:5" x14ac:dyDescent="0.35">
      <c r="A993" s="11">
        <f>IF(plotting!$D$4&gt;0,plotting!$D$4,"na")</f>
        <v>5</v>
      </c>
      <c r="B993" s="11" t="str">
        <f>IF(plotting!$D$10&gt;0,plotting!$D$10,"na")</f>
        <v>idr4000_h24</v>
      </c>
      <c r="C993" s="11" t="str">
        <f>IF(plotting!$D$11&gt;0,plotting!$D$11,"na")</f>
        <v>t1</v>
      </c>
      <c r="D993" s="29">
        <v>82.6666666667264</v>
      </c>
      <c r="E993" t="str">
        <f>IF(AND(D993&gt;plotting!$C$40+0.083333333333,D993&lt;=plotting!$D$42),"max","na")</f>
        <v>na</v>
      </c>
    </row>
    <row r="994" spans="1:5" x14ac:dyDescent="0.35">
      <c r="A994" s="11">
        <f>IF(plotting!$D$4&gt;0,plotting!$D$4,"na")</f>
        <v>5</v>
      </c>
      <c r="B994" s="11" t="str">
        <f>IF(plotting!$D$10&gt;0,plotting!$D$10,"na")</f>
        <v>idr4000_h24</v>
      </c>
      <c r="C994" s="11" t="str">
        <f>IF(plotting!$D$11&gt;0,plotting!$D$11,"na")</f>
        <v>t1</v>
      </c>
      <c r="D994" s="29">
        <v>82.750000000059799</v>
      </c>
      <c r="E994" t="str">
        <f>IF(AND(D994&gt;plotting!$C$40+0.083333333333,D994&lt;=plotting!$D$42),"max","na")</f>
        <v>na</v>
      </c>
    </row>
    <row r="995" spans="1:5" x14ac:dyDescent="0.35">
      <c r="A995" s="11">
        <f>IF(plotting!$D$4&gt;0,plotting!$D$4,"na")</f>
        <v>5</v>
      </c>
      <c r="B995" s="11" t="str">
        <f>IF(plotting!$D$10&gt;0,plotting!$D$10,"na")</f>
        <v>idr4000_h24</v>
      </c>
      <c r="C995" s="11" t="str">
        <f>IF(plotting!$D$11&gt;0,plotting!$D$11,"na")</f>
        <v>t1</v>
      </c>
      <c r="D995" s="29">
        <v>82.833333333393199</v>
      </c>
      <c r="E995" t="str">
        <f>IF(AND(D995&gt;plotting!$C$40+0.083333333333,D995&lt;=plotting!$D$42),"max","na")</f>
        <v>na</v>
      </c>
    </row>
    <row r="996" spans="1:5" x14ac:dyDescent="0.35">
      <c r="A996" s="11">
        <f>IF(plotting!$D$4&gt;0,plotting!$D$4,"na")</f>
        <v>5</v>
      </c>
      <c r="B996" s="11" t="str">
        <f>IF(plotting!$D$10&gt;0,plotting!$D$10,"na")</f>
        <v>idr4000_h24</v>
      </c>
      <c r="C996" s="11" t="str">
        <f>IF(plotting!$D$11&gt;0,plotting!$D$11,"na")</f>
        <v>t1</v>
      </c>
      <c r="D996" s="29">
        <v>82.916666666726599</v>
      </c>
      <c r="E996" t="str">
        <f>IF(AND(D996&gt;plotting!$C$40+0.083333333333,D996&lt;=plotting!$D$42),"max","na")</f>
        <v>na</v>
      </c>
    </row>
    <row r="997" spans="1:5" x14ac:dyDescent="0.35">
      <c r="A997" s="11">
        <f>IF(plotting!$D$4&gt;0,plotting!$D$4,"na")</f>
        <v>5</v>
      </c>
      <c r="B997" s="11" t="str">
        <f>IF(plotting!$D$10&gt;0,plotting!$D$10,"na")</f>
        <v>idr4000_h24</v>
      </c>
      <c r="C997" s="11" t="str">
        <f>IF(plotting!$D$11&gt;0,plotting!$D$11,"na")</f>
        <v>t1</v>
      </c>
      <c r="D997" s="29">
        <v>83.000000000059998</v>
      </c>
      <c r="E997" t="str">
        <f>IF(AND(D997&gt;plotting!$C$40+0.083333333333,D997&lt;=plotting!$D$42),"max","na")</f>
        <v>na</v>
      </c>
    </row>
    <row r="998" spans="1:5" x14ac:dyDescent="0.35">
      <c r="A998" s="11">
        <f>IF(plotting!$D$4&gt;0,plotting!$D$4,"na")</f>
        <v>5</v>
      </c>
      <c r="B998" s="11" t="str">
        <f>IF(plotting!$D$10&gt;0,plotting!$D$10,"na")</f>
        <v>idr4000_h24</v>
      </c>
      <c r="C998" s="11" t="str">
        <f>IF(plotting!$D$11&gt;0,plotting!$D$11,"na")</f>
        <v>t1</v>
      </c>
      <c r="D998" s="29">
        <v>83.083333333393398</v>
      </c>
      <c r="E998" t="str">
        <f>IF(AND(D998&gt;plotting!$C$40+0.083333333333,D998&lt;=plotting!$D$42),"max","na")</f>
        <v>na</v>
      </c>
    </row>
    <row r="999" spans="1:5" x14ac:dyDescent="0.35">
      <c r="A999" s="11">
        <f>IF(plotting!$D$4&gt;0,plotting!$D$4,"na")</f>
        <v>5</v>
      </c>
      <c r="B999" s="11" t="str">
        <f>IF(plotting!$D$10&gt;0,plotting!$D$10,"na")</f>
        <v>idr4000_h24</v>
      </c>
      <c r="C999" s="11" t="str">
        <f>IF(plotting!$D$11&gt;0,plotting!$D$11,"na")</f>
        <v>t1</v>
      </c>
      <c r="D999" s="29">
        <v>83.166666666726798</v>
      </c>
      <c r="E999" t="str">
        <f>IF(AND(D999&gt;plotting!$C$40+0.083333333333,D999&lt;=plotting!$D$42),"max","na")</f>
        <v>na</v>
      </c>
    </row>
    <row r="1000" spans="1:5" x14ac:dyDescent="0.35">
      <c r="A1000" s="11">
        <f>IF(plotting!$D$4&gt;0,plotting!$D$4,"na")</f>
        <v>5</v>
      </c>
      <c r="B1000" s="11" t="str">
        <f>IF(plotting!$D$10&gt;0,plotting!$D$10,"na")</f>
        <v>idr4000_h24</v>
      </c>
      <c r="C1000" s="11" t="str">
        <f>IF(plotting!$D$11&gt;0,plotting!$D$11,"na")</f>
        <v>t1</v>
      </c>
      <c r="D1000" s="29">
        <v>83.250000000060197</v>
      </c>
      <c r="E1000" t="str">
        <f>IF(AND(D1000&gt;plotting!$C$40+0.083333333333,D1000&lt;=plotting!$D$42),"max","na")</f>
        <v>na</v>
      </c>
    </row>
    <row r="1001" spans="1:5" x14ac:dyDescent="0.35">
      <c r="A1001" s="11">
        <f>IF(plotting!$D$4&gt;0,plotting!$D$4,"na")</f>
        <v>5</v>
      </c>
      <c r="B1001" s="11" t="str">
        <f>IF(plotting!$D$10&gt;0,plotting!$D$10,"na")</f>
        <v>idr4000_h24</v>
      </c>
      <c r="C1001" s="11" t="str">
        <f>IF(plotting!$D$11&gt;0,plotting!$D$11,"na")</f>
        <v>t1</v>
      </c>
      <c r="D1001" s="29">
        <v>83.333333333393597</v>
      </c>
      <c r="E1001" t="str">
        <f>IF(AND(D1001&gt;plotting!$C$40+0.083333333333,D1001&lt;=plotting!$D$42),"max","na")</f>
        <v>na</v>
      </c>
    </row>
    <row r="1002" spans="1:5" x14ac:dyDescent="0.35">
      <c r="A1002" s="11">
        <f>IF(plotting!$D$4&gt;0,plotting!$D$4,"na")</f>
        <v>5</v>
      </c>
      <c r="B1002" s="11" t="str">
        <f>IF(plotting!$D$10&gt;0,plotting!$D$10,"na")</f>
        <v>idr4000_h24</v>
      </c>
      <c r="C1002" s="11" t="str">
        <f>IF(plotting!$D$11&gt;0,plotting!$D$11,"na")</f>
        <v>t1</v>
      </c>
      <c r="D1002" s="29">
        <v>83.416666666726996</v>
      </c>
      <c r="E1002" t="str">
        <f>IF(AND(D1002&gt;plotting!$C$40+0.083333333333,D1002&lt;=plotting!$D$42),"max","na")</f>
        <v>na</v>
      </c>
    </row>
    <row r="1003" spans="1:5" x14ac:dyDescent="0.35">
      <c r="A1003" s="11">
        <f>IF(plotting!$D$4&gt;0,plotting!$D$4,"na")</f>
        <v>5</v>
      </c>
      <c r="B1003" s="11" t="str">
        <f>IF(plotting!$D$10&gt;0,plotting!$D$10,"na")</f>
        <v>idr4000_h24</v>
      </c>
      <c r="C1003" s="11" t="str">
        <f>IF(plotting!$D$11&gt;0,plotting!$D$11,"na")</f>
        <v>t1</v>
      </c>
      <c r="D1003" s="29">
        <v>83.500000000060396</v>
      </c>
      <c r="E1003" t="str">
        <f>IF(AND(D1003&gt;plotting!$C$40+0.083333333333,D1003&lt;=plotting!$D$42),"max","na")</f>
        <v>na</v>
      </c>
    </row>
    <row r="1004" spans="1:5" x14ac:dyDescent="0.35">
      <c r="A1004" s="11">
        <f>IF(plotting!$D$4&gt;0,plotting!$D$4,"na")</f>
        <v>5</v>
      </c>
      <c r="B1004" s="11" t="str">
        <f>IF(plotting!$D$10&gt;0,plotting!$D$10,"na")</f>
        <v>idr4000_h24</v>
      </c>
      <c r="C1004" s="11" t="str">
        <f>IF(plotting!$D$11&gt;0,plotting!$D$11,"na")</f>
        <v>t1</v>
      </c>
      <c r="D1004" s="29">
        <v>83.583333333393796</v>
      </c>
      <c r="E1004" t="str">
        <f>IF(AND(D1004&gt;plotting!$C$40+0.083333333333,D1004&lt;=plotting!$D$42),"max","na")</f>
        <v>na</v>
      </c>
    </row>
    <row r="1005" spans="1:5" x14ac:dyDescent="0.35">
      <c r="A1005" s="11">
        <f>IF(plotting!$D$4&gt;0,plotting!$D$4,"na")</f>
        <v>5</v>
      </c>
      <c r="B1005" s="11" t="str">
        <f>IF(plotting!$D$10&gt;0,plotting!$D$10,"na")</f>
        <v>idr4000_h24</v>
      </c>
      <c r="C1005" s="11" t="str">
        <f>IF(plotting!$D$11&gt;0,plotting!$D$11,"na")</f>
        <v>t1</v>
      </c>
      <c r="D1005" s="29">
        <v>83.666666666727195</v>
      </c>
      <c r="E1005" t="str">
        <f>IF(AND(D1005&gt;plotting!$C$40+0.083333333333,D1005&lt;=plotting!$D$42),"max","na")</f>
        <v>na</v>
      </c>
    </row>
    <row r="1006" spans="1:5" x14ac:dyDescent="0.35">
      <c r="A1006" s="11">
        <f>IF(plotting!$D$4&gt;0,plotting!$D$4,"na")</f>
        <v>5</v>
      </c>
      <c r="B1006" s="11" t="str">
        <f>IF(plotting!$D$10&gt;0,plotting!$D$10,"na")</f>
        <v>idr4000_h24</v>
      </c>
      <c r="C1006" s="11" t="str">
        <f>IF(plotting!$D$11&gt;0,plotting!$D$11,"na")</f>
        <v>t1</v>
      </c>
      <c r="D1006" s="29">
        <v>83.750000000060595</v>
      </c>
      <c r="E1006" t="str">
        <f>IF(AND(D1006&gt;plotting!$C$40+0.083333333333,D1006&lt;=plotting!$D$42),"max","na")</f>
        <v>na</v>
      </c>
    </row>
    <row r="1007" spans="1:5" x14ac:dyDescent="0.35">
      <c r="A1007" s="11">
        <f>IF(plotting!$D$4&gt;0,plotting!$D$4,"na")</f>
        <v>5</v>
      </c>
      <c r="B1007" s="11" t="str">
        <f>IF(plotting!$D$10&gt;0,plotting!$D$10,"na")</f>
        <v>idr4000_h24</v>
      </c>
      <c r="C1007" s="11" t="str">
        <f>IF(plotting!$D$11&gt;0,plotting!$D$11,"na")</f>
        <v>t1</v>
      </c>
      <c r="D1007" s="29">
        <v>83.833333333393995</v>
      </c>
      <c r="E1007" t="str">
        <f>IF(AND(D1007&gt;plotting!$C$40+0.083333333333,D1007&lt;=plotting!$D$42),"max","na")</f>
        <v>na</v>
      </c>
    </row>
    <row r="1008" spans="1:5" x14ac:dyDescent="0.35">
      <c r="A1008" s="11">
        <f>IF(plotting!$D$4&gt;0,plotting!$D$4,"na")</f>
        <v>5</v>
      </c>
      <c r="B1008" s="11" t="str">
        <f>IF(plotting!$D$10&gt;0,plotting!$D$10,"na")</f>
        <v>idr4000_h24</v>
      </c>
      <c r="C1008" s="11" t="str">
        <f>IF(plotting!$D$11&gt;0,plotting!$D$11,"na")</f>
        <v>t1</v>
      </c>
      <c r="D1008" s="29">
        <v>83.916666666727394</v>
      </c>
      <c r="E1008" t="str">
        <f>IF(AND(D1008&gt;plotting!$C$40+0.083333333333,D1008&lt;=plotting!$D$42),"max","na")</f>
        <v>na</v>
      </c>
    </row>
    <row r="1009" spans="1:5" x14ac:dyDescent="0.35">
      <c r="A1009" s="11">
        <f>IF(plotting!$D$4&gt;0,plotting!$D$4,"na")</f>
        <v>5</v>
      </c>
      <c r="B1009" s="11" t="str">
        <f>IF(plotting!$D$10&gt;0,plotting!$D$10,"na")</f>
        <v>idr4000_h24</v>
      </c>
      <c r="C1009" s="11" t="str">
        <f>IF(plotting!$D$11&gt;0,plotting!$D$11,"na")</f>
        <v>t1</v>
      </c>
      <c r="D1009" s="29">
        <v>84.000000000060794</v>
      </c>
      <c r="E1009" t="str">
        <f>IF(AND(D1009&gt;plotting!$C$40+0.083333333333,D1009&lt;=plotting!$D$42),"max","na")</f>
        <v>na</v>
      </c>
    </row>
    <row r="1010" spans="1:5" x14ac:dyDescent="0.35">
      <c r="A1010" s="11">
        <f>IF(plotting!$D$4&gt;0,plotting!$D$4,"na")</f>
        <v>5</v>
      </c>
      <c r="B1010" s="11" t="str">
        <f>IF(plotting!$D$10&gt;0,plotting!$D$10,"na")</f>
        <v>idr4000_h24</v>
      </c>
      <c r="C1010" s="11" t="str">
        <f>IF(plotting!$D$11&gt;0,plotting!$D$11,"na")</f>
        <v>t1</v>
      </c>
      <c r="D1010" s="29">
        <v>84.083333333394194</v>
      </c>
      <c r="E1010" t="str">
        <f>IF(AND(D1010&gt;plotting!$C$40+0.083333333333,D1010&lt;=plotting!$D$42),"max","na")</f>
        <v>na</v>
      </c>
    </row>
    <row r="1011" spans="1:5" x14ac:dyDescent="0.35">
      <c r="A1011" s="11">
        <f>IF(plotting!$D$4&gt;0,plotting!$D$4,"na")</f>
        <v>5</v>
      </c>
      <c r="B1011" s="11" t="str">
        <f>IF(plotting!$D$10&gt;0,plotting!$D$10,"na")</f>
        <v>idr4000_h24</v>
      </c>
      <c r="C1011" s="11" t="str">
        <f>IF(plotting!$D$11&gt;0,plotting!$D$11,"na")</f>
        <v>t1</v>
      </c>
      <c r="D1011" s="29">
        <v>84.166666666727593</v>
      </c>
      <c r="E1011" t="str">
        <f>IF(AND(D1011&gt;plotting!$C$40+0.083333333333,D1011&lt;=plotting!$D$42),"max","na")</f>
        <v>na</v>
      </c>
    </row>
    <row r="1012" spans="1:5" x14ac:dyDescent="0.35">
      <c r="A1012" s="11">
        <f>IF(plotting!$D$4&gt;0,plotting!$D$4,"na")</f>
        <v>5</v>
      </c>
      <c r="B1012" s="11" t="str">
        <f>IF(plotting!$D$10&gt;0,plotting!$D$10,"na")</f>
        <v>idr4000_h24</v>
      </c>
      <c r="C1012" s="11" t="str">
        <f>IF(plotting!$D$11&gt;0,plotting!$D$11,"na")</f>
        <v>t1</v>
      </c>
      <c r="D1012" s="29">
        <v>84.250000000060993</v>
      </c>
      <c r="E1012" t="str">
        <f>IF(AND(D1012&gt;plotting!$C$40+0.083333333333,D1012&lt;=plotting!$D$42),"max","na")</f>
        <v>na</v>
      </c>
    </row>
    <row r="1013" spans="1:5" x14ac:dyDescent="0.35">
      <c r="A1013" s="11">
        <f>IF(plotting!$D$4&gt;0,plotting!$D$4,"na")</f>
        <v>5</v>
      </c>
      <c r="B1013" s="11" t="str">
        <f>IF(plotting!$D$10&gt;0,plotting!$D$10,"na")</f>
        <v>idr4000_h24</v>
      </c>
      <c r="C1013" s="11" t="str">
        <f>IF(plotting!$D$11&gt;0,plotting!$D$11,"na")</f>
        <v>t1</v>
      </c>
      <c r="D1013" s="29">
        <v>84.333333333394407</v>
      </c>
      <c r="E1013" t="str">
        <f>IF(AND(D1013&gt;plotting!$C$40+0.083333333333,D1013&lt;=plotting!$D$42),"max","na")</f>
        <v>na</v>
      </c>
    </row>
    <row r="1014" spans="1:5" x14ac:dyDescent="0.35">
      <c r="A1014" s="11">
        <f>IF(plotting!$D$4&gt;0,plotting!$D$4,"na")</f>
        <v>5</v>
      </c>
      <c r="B1014" s="11" t="str">
        <f>IF(plotting!$D$10&gt;0,plotting!$D$10,"na")</f>
        <v>idr4000_h24</v>
      </c>
      <c r="C1014" s="11" t="str">
        <f>IF(plotting!$D$11&gt;0,plotting!$D$11,"na")</f>
        <v>t1</v>
      </c>
      <c r="D1014" s="29">
        <v>84.416666666727807</v>
      </c>
      <c r="E1014" t="str">
        <f>IF(AND(D1014&gt;plotting!$C$40+0.083333333333,D1014&lt;=plotting!$D$42),"max","na")</f>
        <v>na</v>
      </c>
    </row>
    <row r="1015" spans="1:5" x14ac:dyDescent="0.35">
      <c r="A1015" s="11">
        <f>IF(plotting!$D$4&gt;0,plotting!$D$4,"na")</f>
        <v>5</v>
      </c>
      <c r="B1015" s="11" t="str">
        <f>IF(plotting!$D$10&gt;0,plotting!$D$10,"na")</f>
        <v>idr4000_h24</v>
      </c>
      <c r="C1015" s="11" t="str">
        <f>IF(plotting!$D$11&gt;0,plotting!$D$11,"na")</f>
        <v>t1</v>
      </c>
      <c r="D1015" s="29">
        <v>84.500000000061206</v>
      </c>
      <c r="E1015" t="str">
        <f>IF(AND(D1015&gt;plotting!$C$40+0.083333333333,D1015&lt;=plotting!$D$42),"max","na")</f>
        <v>na</v>
      </c>
    </row>
    <row r="1016" spans="1:5" x14ac:dyDescent="0.35">
      <c r="A1016" s="11">
        <f>IF(plotting!$D$4&gt;0,plotting!$D$4,"na")</f>
        <v>5</v>
      </c>
      <c r="B1016" s="11" t="str">
        <f>IF(plotting!$D$10&gt;0,plotting!$D$10,"na")</f>
        <v>idr4000_h24</v>
      </c>
      <c r="C1016" s="11" t="str">
        <f>IF(plotting!$D$11&gt;0,plotting!$D$11,"na")</f>
        <v>t1</v>
      </c>
      <c r="D1016" s="29">
        <v>84.583333333394606</v>
      </c>
      <c r="E1016" t="str">
        <f>IF(AND(D1016&gt;plotting!$C$40+0.083333333333,D1016&lt;=plotting!$D$42),"max","na")</f>
        <v>na</v>
      </c>
    </row>
    <row r="1017" spans="1:5" x14ac:dyDescent="0.35">
      <c r="A1017" s="11">
        <f>IF(plotting!$D$4&gt;0,plotting!$D$4,"na")</f>
        <v>5</v>
      </c>
      <c r="B1017" s="11" t="str">
        <f>IF(plotting!$D$10&gt;0,plotting!$D$10,"na")</f>
        <v>idr4000_h24</v>
      </c>
      <c r="C1017" s="11" t="str">
        <f>IF(plotting!$D$11&gt;0,plotting!$D$11,"na")</f>
        <v>t1</v>
      </c>
      <c r="D1017" s="29">
        <v>84.666666666728005</v>
      </c>
      <c r="E1017" t="str">
        <f>IF(AND(D1017&gt;plotting!$C$40+0.083333333333,D1017&lt;=plotting!$D$42),"max","na")</f>
        <v>na</v>
      </c>
    </row>
    <row r="1018" spans="1:5" x14ac:dyDescent="0.35">
      <c r="A1018" s="11">
        <f>IF(plotting!$D$4&gt;0,plotting!$D$4,"na")</f>
        <v>5</v>
      </c>
      <c r="B1018" s="11" t="str">
        <f>IF(plotting!$D$10&gt;0,plotting!$D$10,"na")</f>
        <v>idr4000_h24</v>
      </c>
      <c r="C1018" s="11" t="str">
        <f>IF(plotting!$D$11&gt;0,plotting!$D$11,"na")</f>
        <v>t1</v>
      </c>
      <c r="D1018" s="29">
        <v>84.750000000061405</v>
      </c>
      <c r="E1018" t="str">
        <f>IF(AND(D1018&gt;plotting!$C$40+0.083333333333,D1018&lt;=plotting!$D$42),"max","na")</f>
        <v>na</v>
      </c>
    </row>
    <row r="1019" spans="1:5" x14ac:dyDescent="0.35">
      <c r="A1019" s="11">
        <f>IF(plotting!$D$4&gt;0,plotting!$D$4,"na")</f>
        <v>5</v>
      </c>
      <c r="B1019" s="11" t="str">
        <f>IF(plotting!$D$10&gt;0,plotting!$D$10,"na")</f>
        <v>idr4000_h24</v>
      </c>
      <c r="C1019" s="11" t="str">
        <f>IF(plotting!$D$11&gt;0,plotting!$D$11,"na")</f>
        <v>t1</v>
      </c>
      <c r="D1019" s="29">
        <v>84.833333333394805</v>
      </c>
      <c r="E1019" t="str">
        <f>IF(AND(D1019&gt;plotting!$C$40+0.083333333333,D1019&lt;=plotting!$D$42),"max","na")</f>
        <v>na</v>
      </c>
    </row>
    <row r="1020" spans="1:5" x14ac:dyDescent="0.35">
      <c r="A1020" s="11">
        <f>IF(plotting!$D$4&gt;0,plotting!$D$4,"na")</f>
        <v>5</v>
      </c>
      <c r="B1020" s="11" t="str">
        <f>IF(plotting!$D$10&gt;0,plotting!$D$10,"na")</f>
        <v>idr4000_h24</v>
      </c>
      <c r="C1020" s="11" t="str">
        <f>IF(plotting!$D$11&gt;0,plotting!$D$11,"na")</f>
        <v>t1</v>
      </c>
      <c r="D1020" s="29">
        <v>84.916666666728204</v>
      </c>
      <c r="E1020" t="str">
        <f>IF(AND(D1020&gt;plotting!$C$40+0.083333333333,D1020&lt;=plotting!$D$42),"max","na")</f>
        <v>na</v>
      </c>
    </row>
    <row r="1021" spans="1:5" x14ac:dyDescent="0.35">
      <c r="A1021" s="11">
        <f>IF(plotting!$D$4&gt;0,plotting!$D$4,"na")</f>
        <v>5</v>
      </c>
      <c r="B1021" s="11" t="str">
        <f>IF(plotting!$D$10&gt;0,plotting!$D$10,"na")</f>
        <v>idr4000_h24</v>
      </c>
      <c r="C1021" s="11" t="str">
        <f>IF(plotting!$D$11&gt;0,plotting!$D$11,"na")</f>
        <v>t1</v>
      </c>
      <c r="D1021" s="29">
        <v>85.000000000061604</v>
      </c>
      <c r="E1021" t="str">
        <f>IF(AND(D1021&gt;plotting!$C$40+0.083333333333,D1021&lt;=plotting!$D$42),"max","na")</f>
        <v>na</v>
      </c>
    </row>
    <row r="1022" spans="1:5" x14ac:dyDescent="0.35">
      <c r="A1022" s="11">
        <f>IF(plotting!$D$4&gt;0,plotting!$D$4,"na")</f>
        <v>5</v>
      </c>
      <c r="B1022" s="11" t="str">
        <f>IF(plotting!$D$10&gt;0,plotting!$D$10,"na")</f>
        <v>idr4000_h24</v>
      </c>
      <c r="C1022" s="11" t="str">
        <f>IF(plotting!$D$11&gt;0,plotting!$D$11,"na")</f>
        <v>t1</v>
      </c>
      <c r="D1022" s="29">
        <v>85.083333333395004</v>
      </c>
      <c r="E1022" t="str">
        <f>IF(AND(D1022&gt;plotting!$C$40+0.083333333333,D1022&lt;=plotting!$D$42),"max","na")</f>
        <v>na</v>
      </c>
    </row>
    <row r="1023" spans="1:5" x14ac:dyDescent="0.35">
      <c r="A1023" s="11">
        <f>IF(plotting!$D$4&gt;0,plotting!$D$4,"na")</f>
        <v>5</v>
      </c>
      <c r="B1023" s="11" t="str">
        <f>IF(plotting!$D$10&gt;0,plotting!$D$10,"na")</f>
        <v>idr4000_h24</v>
      </c>
      <c r="C1023" s="11" t="str">
        <f>IF(plotting!$D$11&gt;0,plotting!$D$11,"na")</f>
        <v>t1</v>
      </c>
      <c r="D1023" s="29">
        <v>85.166666666728403</v>
      </c>
      <c r="E1023" t="str">
        <f>IF(AND(D1023&gt;plotting!$C$40+0.083333333333,D1023&lt;=plotting!$D$42),"max","na")</f>
        <v>na</v>
      </c>
    </row>
    <row r="1024" spans="1:5" x14ac:dyDescent="0.35">
      <c r="A1024" s="11">
        <f>IF(plotting!$D$4&gt;0,plotting!$D$4,"na")</f>
        <v>5</v>
      </c>
      <c r="B1024" s="11" t="str">
        <f>IF(plotting!$D$10&gt;0,plotting!$D$10,"na")</f>
        <v>idr4000_h24</v>
      </c>
      <c r="C1024" s="11" t="str">
        <f>IF(plotting!$D$11&gt;0,plotting!$D$11,"na")</f>
        <v>t1</v>
      </c>
      <c r="D1024" s="29">
        <v>85.250000000061803</v>
      </c>
      <c r="E1024" t="str">
        <f>IF(AND(D1024&gt;plotting!$C$40+0.083333333333,D1024&lt;=plotting!$D$42),"max","na")</f>
        <v>na</v>
      </c>
    </row>
    <row r="1025" spans="1:5" x14ac:dyDescent="0.35">
      <c r="A1025" s="11">
        <f>IF(plotting!$D$4&gt;0,plotting!$D$4,"na")</f>
        <v>5</v>
      </c>
      <c r="B1025" s="11" t="str">
        <f>IF(plotting!$D$10&gt;0,plotting!$D$10,"na")</f>
        <v>idr4000_h24</v>
      </c>
      <c r="C1025" s="11" t="str">
        <f>IF(plotting!$D$11&gt;0,plotting!$D$11,"na")</f>
        <v>t1</v>
      </c>
      <c r="D1025" s="29">
        <v>85.333333333395203</v>
      </c>
      <c r="E1025" t="str">
        <f>IF(AND(D1025&gt;plotting!$C$40+0.083333333333,D1025&lt;=plotting!$D$42),"max","na")</f>
        <v>na</v>
      </c>
    </row>
    <row r="1026" spans="1:5" x14ac:dyDescent="0.35">
      <c r="A1026" s="11">
        <f>IF(plotting!$D$4&gt;0,plotting!$D$4,"na")</f>
        <v>5</v>
      </c>
      <c r="B1026" s="11" t="str">
        <f>IF(plotting!$D$10&gt;0,plotting!$D$10,"na")</f>
        <v>idr4000_h24</v>
      </c>
      <c r="C1026" s="11" t="str">
        <f>IF(plotting!$D$11&gt;0,plotting!$D$11,"na")</f>
        <v>t1</v>
      </c>
      <c r="D1026" s="29">
        <v>85.416666666728602</v>
      </c>
      <c r="E1026" t="str">
        <f>IF(AND(D1026&gt;plotting!$C$40+0.083333333333,D1026&lt;=plotting!$D$42),"max","na")</f>
        <v>na</v>
      </c>
    </row>
    <row r="1027" spans="1:5" x14ac:dyDescent="0.35">
      <c r="A1027" s="11">
        <f>IF(plotting!$D$4&gt;0,plotting!$D$4,"na")</f>
        <v>5</v>
      </c>
      <c r="B1027" s="11" t="str">
        <f>IF(plotting!$D$10&gt;0,plotting!$D$10,"na")</f>
        <v>idr4000_h24</v>
      </c>
      <c r="C1027" s="11" t="str">
        <f>IF(plotting!$D$11&gt;0,plotting!$D$11,"na")</f>
        <v>t1</v>
      </c>
      <c r="D1027" s="29">
        <v>85.500000000062002</v>
      </c>
      <c r="E1027" t="str">
        <f>IF(AND(D1027&gt;plotting!$C$40+0.083333333333,D1027&lt;=plotting!$D$42),"max","na")</f>
        <v>na</v>
      </c>
    </row>
    <row r="1028" spans="1:5" x14ac:dyDescent="0.35">
      <c r="A1028" s="11">
        <f>IF(plotting!$D$4&gt;0,plotting!$D$4,"na")</f>
        <v>5</v>
      </c>
      <c r="B1028" s="11" t="str">
        <f>IF(plotting!$D$10&gt;0,plotting!$D$10,"na")</f>
        <v>idr4000_h24</v>
      </c>
      <c r="C1028" s="11" t="str">
        <f>IF(plotting!$D$11&gt;0,plotting!$D$11,"na")</f>
        <v>t1</v>
      </c>
      <c r="D1028" s="29">
        <v>85.583333333395402</v>
      </c>
      <c r="E1028" t="str">
        <f>IF(AND(D1028&gt;plotting!$C$40+0.083333333333,D1028&lt;=plotting!$D$42),"max","na")</f>
        <v>na</v>
      </c>
    </row>
    <row r="1029" spans="1:5" x14ac:dyDescent="0.35">
      <c r="A1029" s="11">
        <f>IF(plotting!$D$4&gt;0,plotting!$D$4,"na")</f>
        <v>5</v>
      </c>
      <c r="B1029" s="11" t="str">
        <f>IF(plotting!$D$10&gt;0,plotting!$D$10,"na")</f>
        <v>idr4000_h24</v>
      </c>
      <c r="C1029" s="11" t="str">
        <f>IF(plotting!$D$11&gt;0,plotting!$D$11,"na")</f>
        <v>t1</v>
      </c>
      <c r="D1029" s="29">
        <v>85.666666666728801</v>
      </c>
      <c r="E1029" t="str">
        <f>IF(AND(D1029&gt;plotting!$C$40+0.083333333333,D1029&lt;=plotting!$D$42),"max","na")</f>
        <v>na</v>
      </c>
    </row>
    <row r="1030" spans="1:5" x14ac:dyDescent="0.35">
      <c r="A1030" s="11">
        <f>IF(plotting!$D$4&gt;0,plotting!$D$4,"na")</f>
        <v>5</v>
      </c>
      <c r="B1030" s="11" t="str">
        <f>IF(plotting!$D$10&gt;0,plotting!$D$10,"na")</f>
        <v>idr4000_h24</v>
      </c>
      <c r="C1030" s="11" t="str">
        <f>IF(plotting!$D$11&gt;0,plotting!$D$11,"na")</f>
        <v>t1</v>
      </c>
      <c r="D1030" s="29">
        <v>85.750000000062201</v>
      </c>
      <c r="E1030" t="str">
        <f>IF(AND(D1030&gt;plotting!$C$40+0.083333333333,D1030&lt;=plotting!$D$42),"max","na")</f>
        <v>na</v>
      </c>
    </row>
    <row r="1031" spans="1:5" x14ac:dyDescent="0.35">
      <c r="A1031" s="11">
        <f>IF(plotting!$D$4&gt;0,plotting!$D$4,"na")</f>
        <v>5</v>
      </c>
      <c r="B1031" s="11" t="str">
        <f>IF(plotting!$D$10&gt;0,plotting!$D$10,"na")</f>
        <v>idr4000_h24</v>
      </c>
      <c r="C1031" s="11" t="str">
        <f>IF(plotting!$D$11&gt;0,plotting!$D$11,"na")</f>
        <v>t1</v>
      </c>
      <c r="D1031" s="29">
        <v>85.833333333395601</v>
      </c>
      <c r="E1031" t="str">
        <f>IF(AND(D1031&gt;plotting!$C$40+0.083333333333,D1031&lt;=plotting!$D$42),"max","na")</f>
        <v>na</v>
      </c>
    </row>
    <row r="1032" spans="1:5" x14ac:dyDescent="0.35">
      <c r="A1032" s="11">
        <f>IF(plotting!$D$4&gt;0,plotting!$D$4,"na")</f>
        <v>5</v>
      </c>
      <c r="B1032" s="11" t="str">
        <f>IF(plotting!$D$10&gt;0,plotting!$D$10,"na")</f>
        <v>idr4000_h24</v>
      </c>
      <c r="C1032" s="11" t="str">
        <f>IF(plotting!$D$11&gt;0,plotting!$D$11,"na")</f>
        <v>t1</v>
      </c>
      <c r="D1032" s="29">
        <v>85.916666666729</v>
      </c>
      <c r="E1032" t="str">
        <f>IF(AND(D1032&gt;plotting!$C$40+0.083333333333,D1032&lt;=plotting!$D$42),"max","na")</f>
        <v>na</v>
      </c>
    </row>
    <row r="1033" spans="1:5" x14ac:dyDescent="0.35">
      <c r="A1033" s="11">
        <f>IF(plotting!$D$4&gt;0,plotting!$D$4,"na")</f>
        <v>5</v>
      </c>
      <c r="B1033" s="11" t="str">
        <f>IF(plotting!$D$10&gt;0,plotting!$D$10,"na")</f>
        <v>idr4000_h24</v>
      </c>
      <c r="C1033" s="11" t="str">
        <f>IF(plotting!$D$11&gt;0,plotting!$D$11,"na")</f>
        <v>t1</v>
      </c>
      <c r="D1033" s="29">
        <v>86.0000000000624</v>
      </c>
      <c r="E1033" t="str">
        <f>IF(AND(D1033&gt;plotting!$C$40+0.083333333333,D1033&lt;=plotting!$D$42),"max","na")</f>
        <v>na</v>
      </c>
    </row>
    <row r="1034" spans="1:5" x14ac:dyDescent="0.35">
      <c r="A1034" s="11">
        <f>IF(plotting!$D$4&gt;0,plotting!$D$4,"na")</f>
        <v>5</v>
      </c>
      <c r="B1034" s="11" t="str">
        <f>IF(plotting!$D$10&gt;0,plotting!$D$10,"na")</f>
        <v>idr4000_h24</v>
      </c>
      <c r="C1034" s="11" t="str">
        <f>IF(plotting!$D$11&gt;0,plotting!$D$11,"na")</f>
        <v>t1</v>
      </c>
      <c r="D1034" s="29">
        <v>86.0833333333958</v>
      </c>
      <c r="E1034" t="str">
        <f>IF(AND(D1034&gt;plotting!$C$40+0.083333333333,D1034&lt;=plotting!$D$42),"max","na")</f>
        <v>na</v>
      </c>
    </row>
    <row r="1035" spans="1:5" x14ac:dyDescent="0.35">
      <c r="A1035" s="11">
        <f>IF(plotting!$D$4&gt;0,plotting!$D$4,"na")</f>
        <v>5</v>
      </c>
      <c r="B1035" s="11" t="str">
        <f>IF(plotting!$D$10&gt;0,plotting!$D$10,"na")</f>
        <v>idr4000_h24</v>
      </c>
      <c r="C1035" s="11" t="str">
        <f>IF(plotting!$D$11&gt;0,plotting!$D$11,"na")</f>
        <v>t1</v>
      </c>
      <c r="D1035" s="29">
        <v>86.166666666729199</v>
      </c>
      <c r="E1035" t="str">
        <f>IF(AND(D1035&gt;plotting!$C$40+0.083333333333,D1035&lt;=plotting!$D$42),"max","na")</f>
        <v>na</v>
      </c>
    </row>
    <row r="1036" spans="1:5" x14ac:dyDescent="0.35">
      <c r="A1036" s="11">
        <f>IF(plotting!$D$4&gt;0,plotting!$D$4,"na")</f>
        <v>5</v>
      </c>
      <c r="B1036" s="11" t="str">
        <f>IF(plotting!$D$10&gt;0,plotting!$D$10,"na")</f>
        <v>idr4000_h24</v>
      </c>
      <c r="C1036" s="11" t="str">
        <f>IF(plotting!$D$11&gt;0,plotting!$D$11,"na")</f>
        <v>t1</v>
      </c>
      <c r="D1036" s="29">
        <v>86.250000000062599</v>
      </c>
      <c r="E1036" t="str">
        <f>IF(AND(D1036&gt;plotting!$C$40+0.083333333333,D1036&lt;=plotting!$D$42),"max","na")</f>
        <v>na</v>
      </c>
    </row>
    <row r="1037" spans="1:5" x14ac:dyDescent="0.35">
      <c r="A1037" s="11">
        <f>IF(plotting!$D$4&gt;0,plotting!$D$4,"na")</f>
        <v>5</v>
      </c>
      <c r="B1037" s="11" t="str">
        <f>IF(plotting!$D$10&gt;0,plotting!$D$10,"na")</f>
        <v>idr4000_h24</v>
      </c>
      <c r="C1037" s="11" t="str">
        <f>IF(plotting!$D$11&gt;0,plotting!$D$11,"na")</f>
        <v>t1</v>
      </c>
      <c r="D1037" s="29">
        <v>86.333333333395998</v>
      </c>
      <c r="E1037" t="str">
        <f>IF(AND(D1037&gt;plotting!$C$40+0.083333333333,D1037&lt;=plotting!$D$42),"max","na")</f>
        <v>na</v>
      </c>
    </row>
    <row r="1038" spans="1:5" x14ac:dyDescent="0.35">
      <c r="A1038" s="11">
        <f>IF(plotting!$D$4&gt;0,plotting!$D$4,"na")</f>
        <v>5</v>
      </c>
      <c r="B1038" s="11" t="str">
        <f>IF(plotting!$D$10&gt;0,plotting!$D$10,"na")</f>
        <v>idr4000_h24</v>
      </c>
      <c r="C1038" s="11" t="str">
        <f>IF(plotting!$D$11&gt;0,plotting!$D$11,"na")</f>
        <v>t1</v>
      </c>
      <c r="D1038" s="29">
        <v>86.416666666729398</v>
      </c>
      <c r="E1038" t="str">
        <f>IF(AND(D1038&gt;plotting!$C$40+0.083333333333,D1038&lt;=plotting!$D$42),"max","na")</f>
        <v>na</v>
      </c>
    </row>
    <row r="1039" spans="1:5" x14ac:dyDescent="0.35">
      <c r="A1039" s="11">
        <f>IF(plotting!$D$4&gt;0,plotting!$D$4,"na")</f>
        <v>5</v>
      </c>
      <c r="B1039" s="11" t="str">
        <f>IF(plotting!$D$10&gt;0,plotting!$D$10,"na")</f>
        <v>idr4000_h24</v>
      </c>
      <c r="C1039" s="11" t="str">
        <f>IF(plotting!$D$11&gt;0,plotting!$D$11,"na")</f>
        <v>t1</v>
      </c>
      <c r="D1039" s="29">
        <v>86.500000000062798</v>
      </c>
      <c r="E1039" t="str">
        <f>IF(AND(D1039&gt;plotting!$C$40+0.083333333333,D1039&lt;=plotting!$D$42),"max","na")</f>
        <v>na</v>
      </c>
    </row>
    <row r="1040" spans="1:5" x14ac:dyDescent="0.35">
      <c r="A1040" s="11">
        <f>IF(plotting!$D$4&gt;0,plotting!$D$4,"na")</f>
        <v>5</v>
      </c>
      <c r="B1040" s="11" t="str">
        <f>IF(plotting!$D$10&gt;0,plotting!$D$10,"na")</f>
        <v>idr4000_h24</v>
      </c>
      <c r="C1040" s="11" t="str">
        <f>IF(plotting!$D$11&gt;0,plotting!$D$11,"na")</f>
        <v>t1</v>
      </c>
      <c r="D1040" s="29">
        <v>86.583333333396197</v>
      </c>
      <c r="E1040" t="str">
        <f>IF(AND(D1040&gt;plotting!$C$40+0.083333333333,D1040&lt;=plotting!$D$42),"max","na")</f>
        <v>na</v>
      </c>
    </row>
    <row r="1041" spans="1:5" x14ac:dyDescent="0.35">
      <c r="A1041" s="11">
        <f>IF(plotting!$D$4&gt;0,plotting!$D$4,"na")</f>
        <v>5</v>
      </c>
      <c r="B1041" s="11" t="str">
        <f>IF(plotting!$D$10&gt;0,plotting!$D$10,"na")</f>
        <v>idr4000_h24</v>
      </c>
      <c r="C1041" s="11" t="str">
        <f>IF(plotting!$D$11&gt;0,plotting!$D$11,"na")</f>
        <v>t1</v>
      </c>
      <c r="D1041" s="29">
        <v>86.666666666729597</v>
      </c>
      <c r="E1041" t="str">
        <f>IF(AND(D1041&gt;plotting!$C$40+0.083333333333,D1041&lt;=plotting!$D$42),"max","na")</f>
        <v>na</v>
      </c>
    </row>
    <row r="1042" spans="1:5" x14ac:dyDescent="0.35">
      <c r="A1042" s="11">
        <f>IF(plotting!$D$4&gt;0,plotting!$D$4,"na")</f>
        <v>5</v>
      </c>
      <c r="B1042" s="11" t="str">
        <f>IF(plotting!$D$10&gt;0,plotting!$D$10,"na")</f>
        <v>idr4000_h24</v>
      </c>
      <c r="C1042" s="11" t="str">
        <f>IF(plotting!$D$11&gt;0,plotting!$D$11,"na")</f>
        <v>t1</v>
      </c>
      <c r="D1042" s="29">
        <v>86.750000000062997</v>
      </c>
      <c r="E1042" t="str">
        <f>IF(AND(D1042&gt;plotting!$C$40+0.083333333333,D1042&lt;=plotting!$D$42),"max","na")</f>
        <v>na</v>
      </c>
    </row>
    <row r="1043" spans="1:5" x14ac:dyDescent="0.35">
      <c r="A1043" s="11">
        <f>IF(plotting!$D$4&gt;0,plotting!$D$4,"na")</f>
        <v>5</v>
      </c>
      <c r="B1043" s="11" t="str">
        <f>IF(plotting!$D$10&gt;0,plotting!$D$10,"na")</f>
        <v>idr4000_h24</v>
      </c>
      <c r="C1043" s="11" t="str">
        <f>IF(plotting!$D$11&gt;0,plotting!$D$11,"na")</f>
        <v>t1</v>
      </c>
      <c r="D1043" s="29">
        <v>86.833333333396396</v>
      </c>
      <c r="E1043" t="str">
        <f>IF(AND(D1043&gt;plotting!$C$40+0.083333333333,D1043&lt;=plotting!$D$42),"max","na")</f>
        <v>na</v>
      </c>
    </row>
    <row r="1044" spans="1:5" x14ac:dyDescent="0.35">
      <c r="A1044" s="11">
        <f>IF(plotting!$D$4&gt;0,plotting!$D$4,"na")</f>
        <v>5</v>
      </c>
      <c r="B1044" s="11" t="str">
        <f>IF(plotting!$D$10&gt;0,plotting!$D$10,"na")</f>
        <v>idr4000_h24</v>
      </c>
      <c r="C1044" s="11" t="str">
        <f>IF(plotting!$D$11&gt;0,plotting!$D$11,"na")</f>
        <v>t1</v>
      </c>
      <c r="D1044" s="29">
        <v>86.916666666729796</v>
      </c>
      <c r="E1044" t="str">
        <f>IF(AND(D1044&gt;plotting!$C$40+0.083333333333,D1044&lt;=plotting!$D$42),"max","na")</f>
        <v>na</v>
      </c>
    </row>
    <row r="1045" spans="1:5" x14ac:dyDescent="0.35">
      <c r="A1045" s="11">
        <f>IF(plotting!$D$4&gt;0,plotting!$D$4,"na")</f>
        <v>5</v>
      </c>
      <c r="B1045" s="11" t="str">
        <f>IF(plotting!$D$10&gt;0,plotting!$D$10,"na")</f>
        <v>idr4000_h24</v>
      </c>
      <c r="C1045" s="11" t="str">
        <f>IF(plotting!$D$11&gt;0,plotting!$D$11,"na")</f>
        <v>t1</v>
      </c>
      <c r="D1045" s="29">
        <v>87.000000000063196</v>
      </c>
      <c r="E1045" t="str">
        <f>IF(AND(D1045&gt;plotting!$C$40+0.083333333333,D1045&lt;=plotting!$D$42),"max","na")</f>
        <v>na</v>
      </c>
    </row>
    <row r="1046" spans="1:5" x14ac:dyDescent="0.35">
      <c r="A1046" s="11">
        <f>IF(plotting!$D$4&gt;0,plotting!$D$4,"na")</f>
        <v>5</v>
      </c>
      <c r="B1046" s="11" t="str">
        <f>IF(plotting!$D$10&gt;0,plotting!$D$10,"na")</f>
        <v>idr4000_h24</v>
      </c>
      <c r="C1046" s="11" t="str">
        <f>IF(plotting!$D$11&gt;0,plotting!$D$11,"na")</f>
        <v>t1</v>
      </c>
      <c r="D1046" s="29">
        <v>87.083333333396595</v>
      </c>
      <c r="E1046" t="str">
        <f>IF(AND(D1046&gt;plotting!$C$40+0.083333333333,D1046&lt;=plotting!$D$42),"max","na")</f>
        <v>na</v>
      </c>
    </row>
    <row r="1047" spans="1:5" x14ac:dyDescent="0.35">
      <c r="A1047" s="11">
        <f>IF(plotting!$D$4&gt;0,plotting!$D$4,"na")</f>
        <v>5</v>
      </c>
      <c r="B1047" s="11" t="str">
        <f>IF(plotting!$D$10&gt;0,plotting!$D$10,"na")</f>
        <v>idr4000_h24</v>
      </c>
      <c r="C1047" s="11" t="str">
        <f>IF(plotting!$D$11&gt;0,plotting!$D$11,"na")</f>
        <v>t1</v>
      </c>
      <c r="D1047" s="29">
        <v>87.166666666729995</v>
      </c>
      <c r="E1047" t="str">
        <f>IF(AND(D1047&gt;plotting!$C$40+0.083333333333,D1047&lt;=plotting!$D$42),"max","na")</f>
        <v>na</v>
      </c>
    </row>
    <row r="1048" spans="1:5" x14ac:dyDescent="0.35">
      <c r="A1048" s="11">
        <f>IF(plotting!$D$4&gt;0,plotting!$D$4,"na")</f>
        <v>5</v>
      </c>
      <c r="B1048" s="11" t="str">
        <f>IF(plotting!$D$10&gt;0,plotting!$D$10,"na")</f>
        <v>idr4000_h24</v>
      </c>
      <c r="C1048" s="11" t="str">
        <f>IF(plotting!$D$11&gt;0,plotting!$D$11,"na")</f>
        <v>t1</v>
      </c>
      <c r="D1048" s="29">
        <v>87.250000000063395</v>
      </c>
      <c r="E1048" t="str">
        <f>IF(AND(D1048&gt;plotting!$C$40+0.083333333333,D1048&lt;=plotting!$D$42),"max","na")</f>
        <v>na</v>
      </c>
    </row>
    <row r="1049" spans="1:5" x14ac:dyDescent="0.35">
      <c r="A1049" s="11">
        <f>IF(plotting!$D$4&gt;0,plotting!$D$4,"na")</f>
        <v>5</v>
      </c>
      <c r="B1049" s="11" t="str">
        <f>IF(plotting!$D$10&gt;0,plotting!$D$10,"na")</f>
        <v>idr4000_h24</v>
      </c>
      <c r="C1049" s="11" t="str">
        <f>IF(plotting!$D$11&gt;0,plotting!$D$11,"na")</f>
        <v>t1</v>
      </c>
      <c r="D1049" s="29">
        <v>87.333333333396794</v>
      </c>
      <c r="E1049" t="str">
        <f>IF(AND(D1049&gt;plotting!$C$40+0.083333333333,D1049&lt;=plotting!$D$42),"max","na")</f>
        <v>na</v>
      </c>
    </row>
    <row r="1050" spans="1:5" x14ac:dyDescent="0.35">
      <c r="A1050" s="11">
        <f>IF(plotting!$D$4&gt;0,plotting!$D$4,"na")</f>
        <v>5</v>
      </c>
      <c r="B1050" s="11" t="str">
        <f>IF(plotting!$D$10&gt;0,plotting!$D$10,"na")</f>
        <v>idr4000_h24</v>
      </c>
      <c r="C1050" s="11" t="str">
        <f>IF(plotting!$D$11&gt;0,plotting!$D$11,"na")</f>
        <v>t1</v>
      </c>
      <c r="D1050" s="29">
        <v>87.416666666730194</v>
      </c>
      <c r="E1050" t="str">
        <f>IF(AND(D1050&gt;plotting!$C$40+0.083333333333,D1050&lt;=plotting!$D$42),"max","na")</f>
        <v>na</v>
      </c>
    </row>
    <row r="1051" spans="1:5" x14ac:dyDescent="0.35">
      <c r="A1051" s="11">
        <f>IF(plotting!$D$4&gt;0,plotting!$D$4,"na")</f>
        <v>5</v>
      </c>
      <c r="B1051" s="11" t="str">
        <f>IF(plotting!$D$10&gt;0,plotting!$D$10,"na")</f>
        <v>idr4000_h24</v>
      </c>
      <c r="C1051" s="11" t="str">
        <f>IF(plotting!$D$11&gt;0,plotting!$D$11,"na")</f>
        <v>t1</v>
      </c>
      <c r="D1051" s="29">
        <v>87.500000000063594</v>
      </c>
      <c r="E1051" t="str">
        <f>IF(AND(D1051&gt;plotting!$C$40+0.083333333333,D1051&lt;=plotting!$D$42),"max","na")</f>
        <v>na</v>
      </c>
    </row>
    <row r="1052" spans="1:5" x14ac:dyDescent="0.35">
      <c r="A1052" s="11">
        <f>IF(plotting!$D$4&gt;0,plotting!$D$4,"na")</f>
        <v>5</v>
      </c>
      <c r="B1052" s="11" t="str">
        <f>IF(plotting!$D$10&gt;0,plotting!$D$10,"na")</f>
        <v>idr4000_h24</v>
      </c>
      <c r="C1052" s="11" t="str">
        <f>IF(plotting!$D$11&gt;0,plotting!$D$11,"na")</f>
        <v>t1</v>
      </c>
      <c r="D1052" s="29">
        <v>87.583333333396993</v>
      </c>
      <c r="E1052" t="str">
        <f>IF(AND(D1052&gt;plotting!$C$40+0.083333333333,D1052&lt;=plotting!$D$42),"max","na")</f>
        <v>na</v>
      </c>
    </row>
    <row r="1053" spans="1:5" x14ac:dyDescent="0.35">
      <c r="A1053" s="11">
        <f>IF(plotting!$D$4&gt;0,plotting!$D$4,"na")</f>
        <v>5</v>
      </c>
      <c r="B1053" s="11" t="str">
        <f>IF(plotting!$D$10&gt;0,plotting!$D$10,"na")</f>
        <v>idr4000_h24</v>
      </c>
      <c r="C1053" s="11" t="str">
        <f>IF(plotting!$D$11&gt;0,plotting!$D$11,"na")</f>
        <v>t1</v>
      </c>
      <c r="D1053" s="29">
        <v>87.666666666730407</v>
      </c>
      <c r="E1053" t="str">
        <f>IF(AND(D1053&gt;plotting!$C$40+0.083333333333,D1053&lt;=plotting!$D$42),"max","na")</f>
        <v>na</v>
      </c>
    </row>
    <row r="1054" spans="1:5" x14ac:dyDescent="0.35">
      <c r="A1054" s="11">
        <f>IF(plotting!$D$4&gt;0,plotting!$D$4,"na")</f>
        <v>5</v>
      </c>
      <c r="B1054" s="11" t="str">
        <f>IF(plotting!$D$10&gt;0,plotting!$D$10,"na")</f>
        <v>idr4000_h24</v>
      </c>
      <c r="C1054" s="11" t="str">
        <f>IF(plotting!$D$11&gt;0,plotting!$D$11,"na")</f>
        <v>t1</v>
      </c>
      <c r="D1054" s="29">
        <v>87.750000000063807</v>
      </c>
      <c r="E1054" t="str">
        <f>IF(AND(D1054&gt;plotting!$C$40+0.083333333333,D1054&lt;=plotting!$D$42),"max","na")</f>
        <v>na</v>
      </c>
    </row>
    <row r="1055" spans="1:5" x14ac:dyDescent="0.35">
      <c r="A1055" s="11">
        <f>IF(plotting!$D$4&gt;0,plotting!$D$4,"na")</f>
        <v>5</v>
      </c>
      <c r="B1055" s="11" t="str">
        <f>IF(plotting!$D$10&gt;0,plotting!$D$10,"na")</f>
        <v>idr4000_h24</v>
      </c>
      <c r="C1055" s="11" t="str">
        <f>IF(plotting!$D$11&gt;0,plotting!$D$11,"na")</f>
        <v>t1</v>
      </c>
      <c r="D1055" s="29">
        <v>87.833333333397206</v>
      </c>
      <c r="E1055" t="str">
        <f>IF(AND(D1055&gt;plotting!$C$40+0.083333333333,D1055&lt;=plotting!$D$42),"max","na")</f>
        <v>na</v>
      </c>
    </row>
    <row r="1056" spans="1:5" x14ac:dyDescent="0.35">
      <c r="A1056" s="11">
        <f>IF(plotting!$D$4&gt;0,plotting!$D$4,"na")</f>
        <v>5</v>
      </c>
      <c r="B1056" s="11" t="str">
        <f>IF(plotting!$D$10&gt;0,plotting!$D$10,"na")</f>
        <v>idr4000_h24</v>
      </c>
      <c r="C1056" s="11" t="str">
        <f>IF(plotting!$D$11&gt;0,plotting!$D$11,"na")</f>
        <v>t1</v>
      </c>
      <c r="D1056" s="29">
        <v>87.916666666730606</v>
      </c>
      <c r="E1056" t="str">
        <f>IF(AND(D1056&gt;plotting!$C$40+0.083333333333,D1056&lt;=plotting!$D$42),"max","na")</f>
        <v>na</v>
      </c>
    </row>
    <row r="1057" spans="1:5" x14ac:dyDescent="0.35">
      <c r="A1057" s="11">
        <f>IF(plotting!$D$4&gt;0,plotting!$D$4,"na")</f>
        <v>5</v>
      </c>
      <c r="B1057" s="11" t="str">
        <f>IF(plotting!$D$10&gt;0,plotting!$D$10,"na")</f>
        <v>idr4000_h24</v>
      </c>
      <c r="C1057" s="11" t="str">
        <f>IF(plotting!$D$11&gt;0,plotting!$D$11,"na")</f>
        <v>t1</v>
      </c>
      <c r="D1057" s="29">
        <v>88.000000000064006</v>
      </c>
      <c r="E1057" t="str">
        <f>IF(AND(D1057&gt;plotting!$C$40+0.083333333333,D1057&lt;=plotting!$D$42),"max","na")</f>
        <v>na</v>
      </c>
    </row>
    <row r="1058" spans="1:5" x14ac:dyDescent="0.35">
      <c r="A1058" s="11">
        <f>IF(plotting!$D$4&gt;0,plotting!$D$4,"na")</f>
        <v>5</v>
      </c>
      <c r="B1058" s="11" t="str">
        <f>IF(plotting!$D$10&gt;0,plotting!$D$10,"na")</f>
        <v>idr4000_h24</v>
      </c>
      <c r="C1058" s="11" t="str">
        <f>IF(plotting!$D$11&gt;0,plotting!$D$11,"na")</f>
        <v>t1</v>
      </c>
      <c r="D1058" s="29">
        <v>88.083333333397405</v>
      </c>
      <c r="E1058" t="str">
        <f>IF(AND(D1058&gt;plotting!$C$40+0.083333333333,D1058&lt;=plotting!$D$42),"max","na")</f>
        <v>na</v>
      </c>
    </row>
    <row r="1059" spans="1:5" x14ac:dyDescent="0.35">
      <c r="A1059" s="11">
        <f>IF(plotting!$D$4&gt;0,plotting!$D$4,"na")</f>
        <v>5</v>
      </c>
      <c r="B1059" s="11" t="str">
        <f>IF(plotting!$D$10&gt;0,plotting!$D$10,"na")</f>
        <v>idr4000_h24</v>
      </c>
      <c r="C1059" s="11" t="str">
        <f>IF(plotting!$D$11&gt;0,plotting!$D$11,"na")</f>
        <v>t1</v>
      </c>
      <c r="D1059" s="29">
        <v>88.166666666730805</v>
      </c>
      <c r="E1059" t="str">
        <f>IF(AND(D1059&gt;plotting!$C$40+0.083333333333,D1059&lt;=plotting!$D$42),"max","na")</f>
        <v>na</v>
      </c>
    </row>
    <row r="1060" spans="1:5" x14ac:dyDescent="0.35">
      <c r="A1060" s="11">
        <f>IF(plotting!$D$4&gt;0,plotting!$D$4,"na")</f>
        <v>5</v>
      </c>
      <c r="B1060" s="11" t="str">
        <f>IF(plotting!$D$10&gt;0,plotting!$D$10,"na")</f>
        <v>idr4000_h24</v>
      </c>
      <c r="C1060" s="11" t="str">
        <f>IF(plotting!$D$11&gt;0,plotting!$D$11,"na")</f>
        <v>t1</v>
      </c>
      <c r="D1060" s="29">
        <v>88.250000000064205</v>
      </c>
      <c r="E1060" t="str">
        <f>IF(AND(D1060&gt;plotting!$C$40+0.083333333333,D1060&lt;=plotting!$D$42),"max","na")</f>
        <v>na</v>
      </c>
    </row>
    <row r="1061" spans="1:5" x14ac:dyDescent="0.35">
      <c r="A1061" s="11">
        <f>IF(plotting!$D$4&gt;0,plotting!$D$4,"na")</f>
        <v>5</v>
      </c>
      <c r="B1061" s="11" t="str">
        <f>IF(plotting!$D$10&gt;0,plotting!$D$10,"na")</f>
        <v>idr4000_h24</v>
      </c>
      <c r="C1061" s="11" t="str">
        <f>IF(plotting!$D$11&gt;0,plotting!$D$11,"na")</f>
        <v>t1</v>
      </c>
      <c r="D1061" s="29">
        <v>88.333333333397604</v>
      </c>
      <c r="E1061" t="str">
        <f>IF(AND(D1061&gt;plotting!$C$40+0.083333333333,D1061&lt;=plotting!$D$42),"max","na")</f>
        <v>na</v>
      </c>
    </row>
    <row r="1062" spans="1:5" x14ac:dyDescent="0.35">
      <c r="A1062" s="11">
        <f>IF(plotting!$D$4&gt;0,plotting!$D$4,"na")</f>
        <v>5</v>
      </c>
      <c r="B1062" s="11" t="str">
        <f>IF(plotting!$D$10&gt;0,plotting!$D$10,"na")</f>
        <v>idr4000_h24</v>
      </c>
      <c r="C1062" s="11" t="str">
        <f>IF(plotting!$D$11&gt;0,plotting!$D$11,"na")</f>
        <v>t1</v>
      </c>
      <c r="D1062" s="29">
        <v>88.416666666731004</v>
      </c>
      <c r="E1062" t="str">
        <f>IF(AND(D1062&gt;plotting!$C$40+0.083333333333,D1062&lt;=plotting!$D$42),"max","na")</f>
        <v>na</v>
      </c>
    </row>
    <row r="1063" spans="1:5" x14ac:dyDescent="0.35">
      <c r="A1063" s="11">
        <f>IF(plotting!$D$4&gt;0,plotting!$D$4,"na")</f>
        <v>5</v>
      </c>
      <c r="B1063" s="11" t="str">
        <f>IF(plotting!$D$10&gt;0,plotting!$D$10,"na")</f>
        <v>idr4000_h24</v>
      </c>
      <c r="C1063" s="11" t="str">
        <f>IF(plotting!$D$11&gt;0,plotting!$D$11,"na")</f>
        <v>t1</v>
      </c>
      <c r="D1063" s="29">
        <v>88.500000000064404</v>
      </c>
      <c r="E1063" t="str">
        <f>IF(AND(D1063&gt;plotting!$C$40+0.083333333333,D1063&lt;=plotting!$D$42),"max","na")</f>
        <v>na</v>
      </c>
    </row>
    <row r="1064" spans="1:5" x14ac:dyDescent="0.35">
      <c r="A1064" s="11">
        <f>IF(plotting!$D$4&gt;0,plotting!$D$4,"na")</f>
        <v>5</v>
      </c>
      <c r="B1064" s="11" t="str">
        <f>IF(plotting!$D$10&gt;0,plotting!$D$10,"na")</f>
        <v>idr4000_h24</v>
      </c>
      <c r="C1064" s="11" t="str">
        <f>IF(plotting!$D$11&gt;0,plotting!$D$11,"na")</f>
        <v>t1</v>
      </c>
      <c r="D1064" s="29">
        <v>88.583333333397803</v>
      </c>
      <c r="E1064" t="str">
        <f>IF(AND(D1064&gt;plotting!$C$40+0.083333333333,D1064&lt;=plotting!$D$42),"max","na")</f>
        <v>na</v>
      </c>
    </row>
    <row r="1065" spans="1:5" x14ac:dyDescent="0.35">
      <c r="A1065" s="11">
        <f>IF(plotting!$D$4&gt;0,plotting!$D$4,"na")</f>
        <v>5</v>
      </c>
      <c r="B1065" s="11" t="str">
        <f>IF(plotting!$D$10&gt;0,plotting!$D$10,"na")</f>
        <v>idr4000_h24</v>
      </c>
      <c r="C1065" s="11" t="str">
        <f>IF(plotting!$D$11&gt;0,plotting!$D$11,"na")</f>
        <v>t1</v>
      </c>
      <c r="D1065" s="29">
        <v>88.666666666731203</v>
      </c>
      <c r="E1065" t="str">
        <f>IF(AND(D1065&gt;plotting!$C$40+0.083333333333,D1065&lt;=plotting!$D$42),"max","na")</f>
        <v>na</v>
      </c>
    </row>
    <row r="1066" spans="1:5" x14ac:dyDescent="0.35">
      <c r="A1066" s="11">
        <f>IF(plotting!$D$4&gt;0,plotting!$D$4,"na")</f>
        <v>5</v>
      </c>
      <c r="B1066" s="11" t="str">
        <f>IF(plotting!$D$10&gt;0,plotting!$D$10,"na")</f>
        <v>idr4000_h24</v>
      </c>
      <c r="C1066" s="11" t="str">
        <f>IF(plotting!$D$11&gt;0,plotting!$D$11,"na")</f>
        <v>t1</v>
      </c>
      <c r="D1066" s="29">
        <v>88.750000000064603</v>
      </c>
      <c r="E1066" t="str">
        <f>IF(AND(D1066&gt;plotting!$C$40+0.083333333333,D1066&lt;=plotting!$D$42),"max","na")</f>
        <v>na</v>
      </c>
    </row>
    <row r="1067" spans="1:5" x14ac:dyDescent="0.35">
      <c r="A1067" s="11">
        <f>IF(plotting!$D$4&gt;0,plotting!$D$4,"na")</f>
        <v>5</v>
      </c>
      <c r="B1067" s="11" t="str">
        <f>IF(plotting!$D$10&gt;0,plotting!$D$10,"na")</f>
        <v>idr4000_h24</v>
      </c>
      <c r="C1067" s="11" t="str">
        <f>IF(plotting!$D$11&gt;0,plotting!$D$11,"na")</f>
        <v>t1</v>
      </c>
      <c r="D1067" s="29">
        <v>88.833333333398002</v>
      </c>
      <c r="E1067" t="str">
        <f>IF(AND(D1067&gt;plotting!$C$40+0.083333333333,D1067&lt;=plotting!$D$42),"max","na")</f>
        <v>na</v>
      </c>
    </row>
    <row r="1068" spans="1:5" x14ac:dyDescent="0.35">
      <c r="A1068" s="11">
        <f>IF(plotting!$D$4&gt;0,plotting!$D$4,"na")</f>
        <v>5</v>
      </c>
      <c r="B1068" s="11" t="str">
        <f>IF(plotting!$D$10&gt;0,plotting!$D$10,"na")</f>
        <v>idr4000_h24</v>
      </c>
      <c r="C1068" s="11" t="str">
        <f>IF(plotting!$D$11&gt;0,plotting!$D$11,"na")</f>
        <v>t1</v>
      </c>
      <c r="D1068" s="29">
        <v>88.916666666731402</v>
      </c>
      <c r="E1068" t="str">
        <f>IF(AND(D1068&gt;plotting!$C$40+0.083333333333,D1068&lt;=plotting!$D$42),"max","na")</f>
        <v>na</v>
      </c>
    </row>
    <row r="1069" spans="1:5" x14ac:dyDescent="0.35">
      <c r="A1069" s="11">
        <f>IF(plotting!$D$4&gt;0,plotting!$D$4,"na")</f>
        <v>5</v>
      </c>
      <c r="B1069" s="11" t="str">
        <f>IF(plotting!$D$10&gt;0,plotting!$D$10,"na")</f>
        <v>idr4000_h24</v>
      </c>
      <c r="C1069" s="11" t="str">
        <f>IF(plotting!$D$11&gt;0,plotting!$D$11,"na")</f>
        <v>t1</v>
      </c>
      <c r="D1069" s="29">
        <v>89.000000000064801</v>
      </c>
      <c r="E1069" t="str">
        <f>IF(AND(D1069&gt;plotting!$C$40+0.083333333333,D1069&lt;=plotting!$D$42),"max","na")</f>
        <v>na</v>
      </c>
    </row>
    <row r="1070" spans="1:5" x14ac:dyDescent="0.35">
      <c r="A1070" s="11">
        <f>IF(plotting!$D$4&gt;0,plotting!$D$4,"na")</f>
        <v>5</v>
      </c>
      <c r="B1070" s="11" t="str">
        <f>IF(plotting!$D$10&gt;0,plotting!$D$10,"na")</f>
        <v>idr4000_h24</v>
      </c>
      <c r="C1070" s="11" t="str">
        <f>IF(plotting!$D$11&gt;0,plotting!$D$11,"na")</f>
        <v>t1</v>
      </c>
      <c r="D1070" s="29">
        <v>89.083333333398201</v>
      </c>
      <c r="E1070" t="str">
        <f>IF(AND(D1070&gt;plotting!$C$40+0.083333333333,D1070&lt;=plotting!$D$42),"max","na")</f>
        <v>na</v>
      </c>
    </row>
    <row r="1071" spans="1:5" x14ac:dyDescent="0.35">
      <c r="A1071" s="11">
        <f>IF(plotting!$D$4&gt;0,plotting!$D$4,"na")</f>
        <v>5</v>
      </c>
      <c r="B1071" s="11" t="str">
        <f>IF(plotting!$D$10&gt;0,plotting!$D$10,"na")</f>
        <v>idr4000_h24</v>
      </c>
      <c r="C1071" s="11" t="str">
        <f>IF(plotting!$D$11&gt;0,plotting!$D$11,"na")</f>
        <v>t1</v>
      </c>
      <c r="D1071" s="29">
        <v>89.166666666731601</v>
      </c>
      <c r="E1071" t="str">
        <f>IF(AND(D1071&gt;plotting!$C$40+0.083333333333,D1071&lt;=plotting!$D$42),"max","na")</f>
        <v>na</v>
      </c>
    </row>
    <row r="1072" spans="1:5" x14ac:dyDescent="0.35">
      <c r="A1072" s="11">
        <f>IF(plotting!$D$4&gt;0,plotting!$D$4,"na")</f>
        <v>5</v>
      </c>
      <c r="B1072" s="11" t="str">
        <f>IF(plotting!$D$10&gt;0,plotting!$D$10,"na")</f>
        <v>idr4000_h24</v>
      </c>
      <c r="C1072" s="11" t="str">
        <f>IF(plotting!$D$11&gt;0,plotting!$D$11,"na")</f>
        <v>t1</v>
      </c>
      <c r="D1072" s="29">
        <v>89.250000000065</v>
      </c>
      <c r="E1072" t="str">
        <f>IF(AND(D1072&gt;plotting!$C$40+0.083333333333,D1072&lt;=plotting!$D$42),"max","na")</f>
        <v>na</v>
      </c>
    </row>
    <row r="1073" spans="1:5" x14ac:dyDescent="0.35">
      <c r="A1073" s="11">
        <f>IF(plotting!$D$4&gt;0,plotting!$D$4,"na")</f>
        <v>5</v>
      </c>
      <c r="B1073" s="11" t="str">
        <f>IF(plotting!$D$10&gt;0,plotting!$D$10,"na")</f>
        <v>idr4000_h24</v>
      </c>
      <c r="C1073" s="11" t="str">
        <f>IF(plotting!$D$11&gt;0,plotting!$D$11,"na")</f>
        <v>t1</v>
      </c>
      <c r="D1073" s="29">
        <v>89.3333333333984</v>
      </c>
      <c r="E1073" t="str">
        <f>IF(AND(D1073&gt;plotting!$C$40+0.083333333333,D1073&lt;=plotting!$D$42),"max","na")</f>
        <v>na</v>
      </c>
    </row>
    <row r="1074" spans="1:5" x14ac:dyDescent="0.35">
      <c r="A1074" s="11">
        <f>IF(plotting!$D$4&gt;0,plotting!$D$4,"na")</f>
        <v>5</v>
      </c>
      <c r="B1074" s="11" t="str">
        <f>IF(plotting!$D$10&gt;0,plotting!$D$10,"na")</f>
        <v>idr4000_h24</v>
      </c>
      <c r="C1074" s="11" t="str">
        <f>IF(plotting!$D$11&gt;0,plotting!$D$11,"na")</f>
        <v>t1</v>
      </c>
      <c r="D1074" s="29">
        <v>89.4166666667318</v>
      </c>
      <c r="E1074" t="str">
        <f>IF(AND(D1074&gt;plotting!$C$40+0.083333333333,D1074&lt;=plotting!$D$42),"max","na")</f>
        <v>na</v>
      </c>
    </row>
    <row r="1075" spans="1:5" x14ac:dyDescent="0.35">
      <c r="A1075" s="11">
        <f>IF(plotting!$D$4&gt;0,plotting!$D$4,"na")</f>
        <v>5</v>
      </c>
      <c r="B1075" s="11" t="str">
        <f>IF(plotting!$D$10&gt;0,plotting!$D$10,"na")</f>
        <v>idr4000_h24</v>
      </c>
      <c r="C1075" s="11" t="str">
        <f>IF(plotting!$D$11&gt;0,plotting!$D$11,"na")</f>
        <v>t1</v>
      </c>
      <c r="D1075" s="29">
        <v>89.500000000065199</v>
      </c>
      <c r="E1075" t="str">
        <f>IF(AND(D1075&gt;plotting!$C$40+0.083333333333,D1075&lt;=plotting!$D$42),"max","na")</f>
        <v>na</v>
      </c>
    </row>
    <row r="1076" spans="1:5" x14ac:dyDescent="0.35">
      <c r="A1076" s="11">
        <f>IF(plotting!$D$4&gt;0,plotting!$D$4,"na")</f>
        <v>5</v>
      </c>
      <c r="B1076" s="11" t="str">
        <f>IF(plotting!$D$10&gt;0,plotting!$D$10,"na")</f>
        <v>idr4000_h24</v>
      </c>
      <c r="C1076" s="11" t="str">
        <f>IF(plotting!$D$11&gt;0,plotting!$D$11,"na")</f>
        <v>t1</v>
      </c>
      <c r="D1076" s="29">
        <v>89.583333333398599</v>
      </c>
      <c r="E1076" t="str">
        <f>IF(AND(D1076&gt;plotting!$C$40+0.083333333333,D1076&lt;=plotting!$D$42),"max","na")</f>
        <v>na</v>
      </c>
    </row>
    <row r="1077" spans="1:5" x14ac:dyDescent="0.35">
      <c r="A1077" s="11">
        <f>IF(plotting!$D$4&gt;0,plotting!$D$4,"na")</f>
        <v>5</v>
      </c>
      <c r="B1077" s="11" t="str">
        <f>IF(plotting!$D$10&gt;0,plotting!$D$10,"na")</f>
        <v>idr4000_h24</v>
      </c>
      <c r="C1077" s="11" t="str">
        <f>IF(plotting!$D$11&gt;0,plotting!$D$11,"na")</f>
        <v>t1</v>
      </c>
      <c r="D1077" s="29">
        <v>89.666666666731999</v>
      </c>
      <c r="E1077" t="str">
        <f>IF(AND(D1077&gt;plotting!$C$40+0.083333333333,D1077&lt;=plotting!$D$42),"max","na")</f>
        <v>na</v>
      </c>
    </row>
    <row r="1078" spans="1:5" x14ac:dyDescent="0.35">
      <c r="A1078" s="11">
        <f>IF(plotting!$D$4&gt;0,plotting!$D$4,"na")</f>
        <v>5</v>
      </c>
      <c r="B1078" s="11" t="str">
        <f>IF(plotting!$D$10&gt;0,plotting!$D$10,"na")</f>
        <v>idr4000_h24</v>
      </c>
      <c r="C1078" s="11" t="str">
        <f>IF(plotting!$D$11&gt;0,plotting!$D$11,"na")</f>
        <v>t1</v>
      </c>
      <c r="D1078" s="29">
        <v>89.750000000065398</v>
      </c>
      <c r="E1078" t="str">
        <f>IF(AND(D1078&gt;plotting!$C$40+0.083333333333,D1078&lt;=plotting!$D$42),"max","na")</f>
        <v>na</v>
      </c>
    </row>
    <row r="1079" spans="1:5" x14ac:dyDescent="0.35">
      <c r="A1079" s="11">
        <f>IF(plotting!$D$4&gt;0,plotting!$D$4,"na")</f>
        <v>5</v>
      </c>
      <c r="B1079" s="11" t="str">
        <f>IF(plotting!$D$10&gt;0,plotting!$D$10,"na")</f>
        <v>idr4000_h24</v>
      </c>
      <c r="C1079" s="11" t="str">
        <f>IF(plotting!$D$11&gt;0,plotting!$D$11,"na")</f>
        <v>t1</v>
      </c>
      <c r="D1079" s="29">
        <v>89.833333333398798</v>
      </c>
      <c r="E1079" t="str">
        <f>IF(AND(D1079&gt;plotting!$C$40+0.083333333333,D1079&lt;=plotting!$D$42),"max","na")</f>
        <v>na</v>
      </c>
    </row>
    <row r="1080" spans="1:5" x14ac:dyDescent="0.35">
      <c r="A1080" s="11">
        <f>IF(plotting!$D$4&gt;0,plotting!$D$4,"na")</f>
        <v>5</v>
      </c>
      <c r="B1080" s="11" t="str">
        <f>IF(plotting!$D$10&gt;0,plotting!$D$10,"na")</f>
        <v>idr4000_h24</v>
      </c>
      <c r="C1080" s="11" t="str">
        <f>IF(plotting!$D$11&gt;0,plotting!$D$11,"na")</f>
        <v>t1</v>
      </c>
      <c r="D1080" s="29">
        <v>89.916666666732198</v>
      </c>
      <c r="E1080" t="str">
        <f>IF(AND(D1080&gt;plotting!$C$40+0.083333333333,D1080&lt;=plotting!$D$42),"max","na")</f>
        <v>na</v>
      </c>
    </row>
    <row r="1081" spans="1:5" x14ac:dyDescent="0.35">
      <c r="A1081" s="11">
        <f>IF(plotting!$D$4&gt;0,plotting!$D$4,"na")</f>
        <v>5</v>
      </c>
      <c r="B1081" s="11" t="str">
        <f>IF(plotting!$D$10&gt;0,plotting!$D$10,"na")</f>
        <v>idr4000_h24</v>
      </c>
      <c r="C1081" s="11" t="str">
        <f>IF(plotting!$D$11&gt;0,plotting!$D$11,"na")</f>
        <v>t1</v>
      </c>
      <c r="D1081" s="29">
        <v>90.000000000065597</v>
      </c>
      <c r="E1081" t="str">
        <f>IF(AND(D1081&gt;plotting!$C$40+0.083333333333,D1081&lt;=plotting!$D$42),"max","na")</f>
        <v>na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0D33-27FF-42F5-8A9F-ACDD31957584}">
  <dimension ref="A1:I541"/>
  <sheetViews>
    <sheetView workbookViewId="0">
      <selection activeCell="K531" sqref="K531"/>
    </sheetView>
  </sheetViews>
  <sheetFormatPr baseColWidth="10" defaultColWidth="11.453125" defaultRowHeight="14.5" x14ac:dyDescent="0.35"/>
  <sheetData>
    <row r="1" spans="1:9" x14ac:dyDescent="0.35">
      <c r="A1" s="10" t="s">
        <v>42</v>
      </c>
      <c r="B1" s="10" t="s">
        <v>43</v>
      </c>
      <c r="C1" s="10" t="s">
        <v>44</v>
      </c>
      <c r="D1" s="10" t="s">
        <v>48</v>
      </c>
      <c r="E1" s="10" t="s">
        <v>45</v>
      </c>
      <c r="F1" s="10" t="s">
        <v>59</v>
      </c>
      <c r="G1" s="10" t="s">
        <v>60</v>
      </c>
      <c r="H1" s="10" t="s">
        <v>54</v>
      </c>
      <c r="I1" s="10" t="s">
        <v>55</v>
      </c>
    </row>
    <row r="2" spans="1:9" x14ac:dyDescent="0.35">
      <c r="A2" s="11">
        <f>IF(plotting!$D$4&gt;0,plotting!$D$4,"na")</f>
        <v>5</v>
      </c>
      <c r="B2" s="11" t="str">
        <f>IF(plotting!$D$10&gt;0,plotting!$D$10,"na")</f>
        <v>idr4000_h24</v>
      </c>
      <c r="C2" s="11" t="str">
        <f>IF(plotting!$D$11&gt;0,plotting!$D$11,"na")</f>
        <v>t1</v>
      </c>
      <c r="D2" s="11">
        <f>IF(plotting!$D$8&gt;0,plotting!$D$8,"na")</f>
        <v>74.599999999999994</v>
      </c>
      <c r="E2" s="29">
        <v>0.1666667</v>
      </c>
      <c r="F2" t="str" cm="1">
        <f t="array" ref="F2">_xlfn.IFS(E2&lt;=plotting!$E$64,"na",AND(E2&gt;plotting!$E$64,E2&lt;=plotting!$F$64),"1",AND(E2&gt;plotting!$F$64,E2&lt;=plotting!$E$65),"na",AND(E2&gt;plotting!$E$65,E2&lt;=plotting!$F$65),"2",AND(E2&gt;plotting!$F$65,E2&lt;=plotting!$E$66),"na",AND(E2&gt;plotting!$E$66,E2&lt;=plotting!$F$66),"3",AND(E2&gt;plotting!$F$66,E2&lt;=plotting!$E$67),"na",AND(E2&gt;plotting!$E$67,E2&lt;=plotting!$F$67),"4",E2&gt;plotting!$F$67,"na")</f>
        <v>na</v>
      </c>
      <c r="G2" t="str" cm="1">
        <f t="array" ref="G2">_xlfn.IFS(E2&lt;=plotting!$E$64,"na",AND(E2&gt;plotting!$E$64,E2&lt;=plotting!$F$64),plotting!$G$64,AND(E2&gt;plotting!$F$64,E2&lt;=plotting!$E$65),"na",AND(E2&gt;plotting!$E$65,E2&lt;=plotting!$F$65),plotting!$G$65,AND(E2&gt;plotting!$F$65,E2&lt;=plotting!$E$66),"na",AND(E2&gt;plotting!$E$66,E2&lt;=plotting!$F$66),plotting!$G$66,AND(E2&gt;plotting!$F$66,E2&lt;=plotting!$E$67),"na",AND(E2&gt;plotting!$E$67,E2&lt;=plotting!$F$67),plotting!$G$67,E2&gt;plotting!$F$67,"na")</f>
        <v>na</v>
      </c>
      <c r="H2" t="str" cm="1">
        <f t="array" ref="H2">_xlfn.IFS(E2&lt;=plotting!$E$64,"na",AND(E2&gt;plotting!$E$64,E2&lt;=plotting!$F$64),plotting!$H$64,AND(E2&gt;plotting!$F$64,E2&lt;=plotting!$E$65),"na",AND(E2&gt;plotting!$E$65,E2&lt;=plotting!$F$65),plotting!$H$65,AND(E2&gt;plotting!$F$65,E2&lt;=plotting!$E$66),"na",AND(E2&gt;plotting!$E$66,E2&lt;=plotting!$F$66),plotting!$H$66,AND(E2&gt;plotting!$F$66,E2&lt;=plotting!$E$67),"na",AND(E2&gt;plotting!$E$67,E2&lt;=plotting!$F$67),plotting!$H$67,E2&gt;plotting!$F$67,"na")</f>
        <v>na</v>
      </c>
      <c r="I2" t="str" cm="1">
        <f t="array" ref="I2">_xlfn.IFS(E2&lt;=plotting!$E$64,"na",AND(E2&gt;plotting!$E$64,E2&lt;=plotting!$F$64),plotting!$I$64,AND(E2&gt;plotting!$F$64,E2&lt;=plotting!$E$65),"na",AND(E2&gt;plotting!$E$65,E2&lt;=plotting!$F$65),plotting!$I$65,AND(E2&gt;plotting!$F$65,E2&lt;=plotting!$E$66),"na",AND(E2&gt;plotting!$E$66,E2&lt;=plotting!$F$66),plotting!$I$66,AND(E2&gt;plotting!$F$66,E2&lt;=plotting!$E$67),"na",AND(E2&gt;plotting!$E$67,E2&lt;=plotting!$F$67),plotting!$I$67,E2&gt;plotting!$F$67,"na")</f>
        <v>na</v>
      </c>
    </row>
    <row r="3" spans="1:9" x14ac:dyDescent="0.35">
      <c r="A3" s="11">
        <f>IF(plotting!$D$4&gt;0,plotting!$D$4,"na")</f>
        <v>5</v>
      </c>
      <c r="B3" s="11" t="str">
        <f>IF(plotting!$D$10&gt;0,plotting!$D$10,"na")</f>
        <v>idr4000_h24</v>
      </c>
      <c r="C3" s="11" t="str">
        <f>IF(plotting!$D$11&gt;0,plotting!$D$11,"na")</f>
        <v>t1</v>
      </c>
      <c r="D3" s="11">
        <f>IF(plotting!$D$8&gt;0,plotting!$D$8,"na")</f>
        <v>74.599999999999994</v>
      </c>
      <c r="E3" s="29">
        <v>0.3333333</v>
      </c>
      <c r="F3" t="str" cm="1">
        <f t="array" ref="F3">_xlfn.IFS(E3&lt;=plotting!$E$64,"na",AND(E3&gt;plotting!$E$64,E3&lt;=plotting!$F$64),"1",AND(E3&gt;plotting!$F$64,E3&lt;=plotting!$E$65),"na",AND(E3&gt;plotting!$E$65,E3&lt;=plotting!$F$65),"2",AND(E3&gt;plotting!$F$65,E3&lt;=plotting!$E$66),"na",AND(E3&gt;plotting!$E$66,E3&lt;=plotting!$F$66),"3",AND(E3&gt;plotting!$F$66,E3&lt;=plotting!$E$67),"na",AND(E3&gt;plotting!$E$67,E3&lt;=plotting!$F$67),"4",E3&gt;plotting!$F$67,"na")</f>
        <v>na</v>
      </c>
      <c r="G3" t="str" cm="1">
        <f t="array" ref="G3">_xlfn.IFS(E3&lt;=plotting!$E$64,"na",AND(E3&gt;plotting!$E$64,E3&lt;=plotting!$F$64),plotting!$G$64,AND(E3&gt;plotting!$F$64,E3&lt;=plotting!$E$65),"na",AND(E3&gt;plotting!$E$65,E3&lt;=plotting!$F$65),plotting!$G$65,AND(E3&gt;plotting!$F$65,E3&lt;=plotting!$E$66),"na",AND(E3&gt;plotting!$E$66,E3&lt;=plotting!$F$66),plotting!$G$66,AND(E3&gt;plotting!$F$66,E3&lt;=plotting!$E$67),"na",AND(E3&gt;plotting!$E$67,E3&lt;=plotting!$F$67),plotting!$G$67,E3&gt;plotting!$F$67,"na")</f>
        <v>na</v>
      </c>
      <c r="H3" t="str" cm="1">
        <f t="array" ref="H3">_xlfn.IFS(E3&lt;=plotting!$E$64,"na",AND(E3&gt;plotting!$E$64,E3&lt;=plotting!$F$64),plotting!$H$64,AND(E3&gt;plotting!$F$64,E3&lt;=plotting!$E$65),"na",AND(E3&gt;plotting!$E$65,E3&lt;=plotting!$F$65),plotting!$H$65,AND(E3&gt;plotting!$F$65,E3&lt;=plotting!$E$66),"na",AND(E3&gt;plotting!$E$66,E3&lt;=plotting!$F$66),plotting!$H$66,AND(E3&gt;plotting!$F$66,E3&lt;=plotting!$E$67),"na",AND(E3&gt;plotting!$E$67,E3&lt;=plotting!$F$67),plotting!$H$67,E3&gt;plotting!$F$67,"na")</f>
        <v>na</v>
      </c>
      <c r="I3" t="str" cm="1">
        <f t="array" ref="I3">_xlfn.IFS(E3&lt;=plotting!$E$64,"na",AND(E3&gt;plotting!$E$64,E3&lt;=plotting!$F$64),plotting!$I$64,AND(E3&gt;plotting!$F$64,E3&lt;=plotting!$E$65),"na",AND(E3&gt;plotting!$E$65,E3&lt;=plotting!$F$65),plotting!$I$65,AND(E3&gt;plotting!$F$65,E3&lt;=plotting!$E$66),"na",AND(E3&gt;plotting!$E$66,E3&lt;=plotting!$F$66),plotting!$I$66,AND(E3&gt;plotting!$F$66,E3&lt;=plotting!$E$67),"na",AND(E3&gt;plotting!$E$67,E3&lt;=plotting!$F$67),plotting!$I$67,E3&gt;plotting!$F$67,"na")</f>
        <v>na</v>
      </c>
    </row>
    <row r="4" spans="1:9" x14ac:dyDescent="0.35">
      <c r="A4" s="11">
        <f>IF(plotting!$D$4&gt;0,plotting!$D$4,"na")</f>
        <v>5</v>
      </c>
      <c r="B4" s="11" t="str">
        <f>IF(plotting!$D$10&gt;0,plotting!$D$10,"na")</f>
        <v>idr4000_h24</v>
      </c>
      <c r="C4" s="11" t="str">
        <f>IF(plotting!$D$11&gt;0,plotting!$D$11,"na")</f>
        <v>t1</v>
      </c>
      <c r="D4" s="11">
        <f>IF(plotting!$D$8&gt;0,plotting!$D$8,"na")</f>
        <v>74.599999999999994</v>
      </c>
      <c r="E4" s="29">
        <v>0.5</v>
      </c>
      <c r="F4" t="str" cm="1">
        <f t="array" ref="F4">_xlfn.IFS(E4&lt;=plotting!$E$64,"na",AND(E4&gt;plotting!$E$64,E4&lt;=plotting!$F$64),"1",AND(E4&gt;plotting!$F$64,E4&lt;=plotting!$E$65),"na",AND(E4&gt;plotting!$E$65,E4&lt;=plotting!$F$65),"2",AND(E4&gt;plotting!$F$65,E4&lt;=plotting!$E$66),"na",AND(E4&gt;plotting!$E$66,E4&lt;=plotting!$F$66),"3",AND(E4&gt;plotting!$F$66,E4&lt;=plotting!$E$67),"na",AND(E4&gt;plotting!$E$67,E4&lt;=plotting!$F$67),"4",E4&gt;plotting!$F$67,"na")</f>
        <v>na</v>
      </c>
      <c r="G4" t="str" cm="1">
        <f t="array" ref="G4">_xlfn.IFS(E4&lt;=plotting!$E$64,"na",AND(E4&gt;plotting!$E$64,E4&lt;=plotting!$F$64),plotting!$G$64,AND(E4&gt;plotting!$F$64,E4&lt;=plotting!$E$65),"na",AND(E4&gt;plotting!$E$65,E4&lt;=plotting!$F$65),plotting!$G$65,AND(E4&gt;plotting!$F$65,E4&lt;=plotting!$E$66),"na",AND(E4&gt;plotting!$E$66,E4&lt;=plotting!$F$66),plotting!$G$66,AND(E4&gt;plotting!$F$66,E4&lt;=plotting!$E$67),"na",AND(E4&gt;plotting!$E$67,E4&lt;=plotting!$F$67),plotting!$G$67,E4&gt;plotting!$F$67,"na")</f>
        <v>na</v>
      </c>
      <c r="H4" t="str" cm="1">
        <f t="array" ref="H4">_xlfn.IFS(E4&lt;=plotting!$E$64,"na",AND(E4&gt;plotting!$E$64,E4&lt;=plotting!$F$64),plotting!$H$64,AND(E4&gt;plotting!$F$64,E4&lt;=plotting!$E$65),"na",AND(E4&gt;plotting!$E$65,E4&lt;=plotting!$F$65),plotting!$H$65,AND(E4&gt;plotting!$F$65,E4&lt;=plotting!$E$66),"na",AND(E4&gt;plotting!$E$66,E4&lt;=plotting!$F$66),plotting!$H$66,AND(E4&gt;plotting!$F$66,E4&lt;=plotting!$E$67),"na",AND(E4&gt;plotting!$E$67,E4&lt;=plotting!$F$67),plotting!$H$67,E4&gt;plotting!$F$67,"na")</f>
        <v>na</v>
      </c>
      <c r="I4" t="str" cm="1">
        <f t="array" ref="I4">_xlfn.IFS(E4&lt;=plotting!$E$64,"na",AND(E4&gt;plotting!$E$64,E4&lt;=plotting!$F$64),plotting!$I$64,AND(E4&gt;plotting!$F$64,E4&lt;=plotting!$E$65),"na",AND(E4&gt;plotting!$E$65,E4&lt;=plotting!$F$65),plotting!$I$65,AND(E4&gt;plotting!$F$65,E4&lt;=plotting!$E$66),"na",AND(E4&gt;plotting!$E$66,E4&lt;=plotting!$F$66),plotting!$I$66,AND(E4&gt;plotting!$F$66,E4&lt;=plotting!$E$67),"na",AND(E4&gt;plotting!$E$67,E4&lt;=plotting!$F$67),plotting!$I$67,E4&gt;plotting!$F$67,"na")</f>
        <v>na</v>
      </c>
    </row>
    <row r="5" spans="1:9" x14ac:dyDescent="0.35">
      <c r="A5" s="11">
        <f>IF(plotting!$D$4&gt;0,plotting!$D$4,"na")</f>
        <v>5</v>
      </c>
      <c r="B5" s="11" t="str">
        <f>IF(plotting!$D$10&gt;0,plotting!$D$10,"na")</f>
        <v>idr4000_h24</v>
      </c>
      <c r="C5" s="11" t="str">
        <f>IF(plotting!$D$11&gt;0,plotting!$D$11,"na")</f>
        <v>t1</v>
      </c>
      <c r="D5" s="11">
        <f>IF(plotting!$D$8&gt;0,plotting!$D$8,"na")</f>
        <v>74.599999999999994</v>
      </c>
      <c r="E5" s="29">
        <v>0.66666669999999995</v>
      </c>
      <c r="F5" t="str" cm="1">
        <f t="array" ref="F5">_xlfn.IFS(E5&lt;=plotting!$E$64,"na",AND(E5&gt;plotting!$E$64,E5&lt;=plotting!$F$64),"1",AND(E5&gt;plotting!$F$64,E5&lt;=plotting!$E$65),"na",AND(E5&gt;plotting!$E$65,E5&lt;=plotting!$F$65),"2",AND(E5&gt;plotting!$F$65,E5&lt;=plotting!$E$66),"na",AND(E5&gt;plotting!$E$66,E5&lt;=plotting!$F$66),"3",AND(E5&gt;plotting!$F$66,E5&lt;=plotting!$E$67),"na",AND(E5&gt;plotting!$E$67,E5&lt;=plotting!$F$67),"4",E5&gt;plotting!$F$67,"na")</f>
        <v>na</v>
      </c>
      <c r="G5" t="str" cm="1">
        <f t="array" ref="G5">_xlfn.IFS(E5&lt;=plotting!$E$64,"na",AND(E5&gt;plotting!$E$64,E5&lt;=plotting!$F$64),plotting!$G$64,AND(E5&gt;plotting!$F$64,E5&lt;=plotting!$E$65),"na",AND(E5&gt;plotting!$E$65,E5&lt;=plotting!$F$65),plotting!$G$65,AND(E5&gt;plotting!$F$65,E5&lt;=plotting!$E$66),"na",AND(E5&gt;plotting!$E$66,E5&lt;=plotting!$F$66),plotting!$G$66,AND(E5&gt;plotting!$F$66,E5&lt;=plotting!$E$67),"na",AND(E5&gt;plotting!$E$67,E5&lt;=plotting!$F$67),plotting!$G$67,E5&gt;plotting!$F$67,"na")</f>
        <v>na</v>
      </c>
      <c r="H5" t="str" cm="1">
        <f t="array" ref="H5">_xlfn.IFS(E5&lt;=plotting!$E$64,"na",AND(E5&gt;plotting!$E$64,E5&lt;=plotting!$F$64),plotting!$H$64,AND(E5&gt;plotting!$F$64,E5&lt;=plotting!$E$65),"na",AND(E5&gt;plotting!$E$65,E5&lt;=plotting!$F$65),plotting!$H$65,AND(E5&gt;plotting!$F$65,E5&lt;=plotting!$E$66),"na",AND(E5&gt;plotting!$E$66,E5&lt;=plotting!$F$66),plotting!$H$66,AND(E5&gt;plotting!$F$66,E5&lt;=plotting!$E$67),"na",AND(E5&gt;plotting!$E$67,E5&lt;=plotting!$F$67),plotting!$H$67,E5&gt;plotting!$F$67,"na")</f>
        <v>na</v>
      </c>
      <c r="I5" t="str" cm="1">
        <f t="array" ref="I5">_xlfn.IFS(E5&lt;=plotting!$E$64,"na",AND(E5&gt;plotting!$E$64,E5&lt;=plotting!$F$64),plotting!$I$64,AND(E5&gt;plotting!$F$64,E5&lt;=plotting!$E$65),"na",AND(E5&gt;plotting!$E$65,E5&lt;=plotting!$F$65),plotting!$I$65,AND(E5&gt;plotting!$F$65,E5&lt;=plotting!$E$66),"na",AND(E5&gt;plotting!$E$66,E5&lt;=plotting!$F$66),plotting!$I$66,AND(E5&gt;plotting!$F$66,E5&lt;=plotting!$E$67),"na",AND(E5&gt;plotting!$E$67,E5&lt;=plotting!$F$67),plotting!$I$67,E5&gt;plotting!$F$67,"na")</f>
        <v>na</v>
      </c>
    </row>
    <row r="6" spans="1:9" x14ac:dyDescent="0.35">
      <c r="A6" s="11">
        <f>IF(plotting!$D$4&gt;0,plotting!$D$4,"na")</f>
        <v>5</v>
      </c>
      <c r="B6" s="11" t="str">
        <f>IF(plotting!$D$10&gt;0,plotting!$D$10,"na")</f>
        <v>idr4000_h24</v>
      </c>
      <c r="C6" s="11" t="str">
        <f>IF(plotting!$D$11&gt;0,plotting!$D$11,"na")</f>
        <v>t1</v>
      </c>
      <c r="D6" s="11">
        <f>IF(plotting!$D$8&gt;0,plotting!$D$8,"na")</f>
        <v>74.599999999999994</v>
      </c>
      <c r="E6" s="29">
        <v>0.83333330000000005</v>
      </c>
      <c r="F6" t="str" cm="1">
        <f t="array" ref="F6">_xlfn.IFS(E6&lt;=plotting!$E$64,"na",AND(E6&gt;plotting!$E$64,E6&lt;=plotting!$F$64),"1",AND(E6&gt;plotting!$F$64,E6&lt;=plotting!$E$65),"na",AND(E6&gt;plotting!$E$65,E6&lt;=plotting!$F$65),"2",AND(E6&gt;plotting!$F$65,E6&lt;=plotting!$E$66),"na",AND(E6&gt;plotting!$E$66,E6&lt;=plotting!$F$66),"3",AND(E6&gt;plotting!$F$66,E6&lt;=plotting!$E$67),"na",AND(E6&gt;plotting!$E$67,E6&lt;=plotting!$F$67),"4",E6&gt;plotting!$F$67,"na")</f>
        <v>na</v>
      </c>
      <c r="G6" t="str" cm="1">
        <f t="array" ref="G6">_xlfn.IFS(E6&lt;=plotting!$E$64,"na",AND(E6&gt;plotting!$E$64,E6&lt;=plotting!$F$64),plotting!$G$64,AND(E6&gt;plotting!$F$64,E6&lt;=plotting!$E$65),"na",AND(E6&gt;plotting!$E$65,E6&lt;=plotting!$F$65),plotting!$G$65,AND(E6&gt;plotting!$F$65,E6&lt;=plotting!$E$66),"na",AND(E6&gt;plotting!$E$66,E6&lt;=plotting!$F$66),plotting!$G$66,AND(E6&gt;plotting!$F$66,E6&lt;=plotting!$E$67),"na",AND(E6&gt;plotting!$E$67,E6&lt;=plotting!$F$67),plotting!$G$67,E6&gt;plotting!$F$67,"na")</f>
        <v>na</v>
      </c>
      <c r="H6" t="str" cm="1">
        <f t="array" ref="H6">_xlfn.IFS(E6&lt;=plotting!$E$64,"na",AND(E6&gt;plotting!$E$64,E6&lt;=plotting!$F$64),plotting!$H$64,AND(E6&gt;plotting!$F$64,E6&lt;=plotting!$E$65),"na",AND(E6&gt;plotting!$E$65,E6&lt;=plotting!$F$65),plotting!$H$65,AND(E6&gt;plotting!$F$65,E6&lt;=plotting!$E$66),"na",AND(E6&gt;plotting!$E$66,E6&lt;=plotting!$F$66),plotting!$H$66,AND(E6&gt;plotting!$F$66,E6&lt;=plotting!$E$67),"na",AND(E6&gt;plotting!$E$67,E6&lt;=plotting!$F$67),plotting!$H$67,E6&gt;plotting!$F$67,"na")</f>
        <v>na</v>
      </c>
      <c r="I6" t="str" cm="1">
        <f t="array" ref="I6">_xlfn.IFS(E6&lt;=plotting!$E$64,"na",AND(E6&gt;plotting!$E$64,E6&lt;=plotting!$F$64),plotting!$I$64,AND(E6&gt;plotting!$F$64,E6&lt;=plotting!$E$65),"na",AND(E6&gt;plotting!$E$65,E6&lt;=plotting!$F$65),plotting!$I$65,AND(E6&gt;plotting!$F$65,E6&lt;=plotting!$E$66),"na",AND(E6&gt;plotting!$E$66,E6&lt;=plotting!$F$66),plotting!$I$66,AND(E6&gt;plotting!$F$66,E6&lt;=plotting!$E$67),"na",AND(E6&gt;plotting!$E$67,E6&lt;=plotting!$F$67),plotting!$I$67,E6&gt;plotting!$F$67,"na")</f>
        <v>na</v>
      </c>
    </row>
    <row r="7" spans="1:9" x14ac:dyDescent="0.35">
      <c r="A7" s="11">
        <f>IF(plotting!$D$4&gt;0,plotting!$D$4,"na")</f>
        <v>5</v>
      </c>
      <c r="B7" s="11" t="str">
        <f>IF(plotting!$D$10&gt;0,plotting!$D$10,"na")</f>
        <v>idr4000_h24</v>
      </c>
      <c r="C7" s="11" t="str">
        <f>IF(plotting!$D$11&gt;0,plotting!$D$11,"na")</f>
        <v>t1</v>
      </c>
      <c r="D7" s="11">
        <f>IF(plotting!$D$8&gt;0,plotting!$D$8,"na")</f>
        <v>74.599999999999994</v>
      </c>
      <c r="E7" s="29">
        <v>1</v>
      </c>
      <c r="F7" t="str" cm="1">
        <f t="array" ref="F7">_xlfn.IFS(E7&lt;=plotting!$E$64,"na",AND(E7&gt;plotting!$E$64,E7&lt;=plotting!$F$64),"1",AND(E7&gt;plotting!$F$64,E7&lt;=plotting!$E$65),"na",AND(E7&gt;plotting!$E$65,E7&lt;=plotting!$F$65),"2",AND(E7&gt;plotting!$F$65,E7&lt;=plotting!$E$66),"na",AND(E7&gt;plotting!$E$66,E7&lt;=plotting!$F$66),"3",AND(E7&gt;plotting!$F$66,E7&lt;=plotting!$E$67),"na",AND(E7&gt;plotting!$E$67,E7&lt;=plotting!$F$67),"4",E7&gt;plotting!$F$67,"na")</f>
        <v>na</v>
      </c>
      <c r="G7" t="str" cm="1">
        <f t="array" ref="G7">_xlfn.IFS(E7&lt;=plotting!$E$64,"na",AND(E7&gt;plotting!$E$64,E7&lt;=plotting!$F$64),plotting!$G$64,AND(E7&gt;plotting!$F$64,E7&lt;=plotting!$E$65),"na",AND(E7&gt;plotting!$E$65,E7&lt;=plotting!$F$65),plotting!$G$65,AND(E7&gt;plotting!$F$65,E7&lt;=plotting!$E$66),"na",AND(E7&gt;plotting!$E$66,E7&lt;=plotting!$F$66),plotting!$G$66,AND(E7&gt;plotting!$F$66,E7&lt;=plotting!$E$67),"na",AND(E7&gt;plotting!$E$67,E7&lt;=plotting!$F$67),plotting!$G$67,E7&gt;plotting!$F$67,"na")</f>
        <v>na</v>
      </c>
      <c r="H7" t="str" cm="1">
        <f t="array" ref="H7">_xlfn.IFS(E7&lt;=plotting!$E$64,"na",AND(E7&gt;plotting!$E$64,E7&lt;=plotting!$F$64),plotting!$H$64,AND(E7&gt;plotting!$F$64,E7&lt;=plotting!$E$65),"na",AND(E7&gt;plotting!$E$65,E7&lt;=plotting!$F$65),plotting!$H$65,AND(E7&gt;plotting!$F$65,E7&lt;=plotting!$E$66),"na",AND(E7&gt;plotting!$E$66,E7&lt;=plotting!$F$66),plotting!$H$66,AND(E7&gt;plotting!$F$66,E7&lt;=plotting!$E$67),"na",AND(E7&gt;plotting!$E$67,E7&lt;=plotting!$F$67),plotting!$H$67,E7&gt;plotting!$F$67,"na")</f>
        <v>na</v>
      </c>
      <c r="I7" t="str" cm="1">
        <f t="array" ref="I7">_xlfn.IFS(E7&lt;=plotting!$E$64,"na",AND(E7&gt;plotting!$E$64,E7&lt;=plotting!$F$64),plotting!$I$64,AND(E7&gt;plotting!$F$64,E7&lt;=plotting!$E$65),"na",AND(E7&gt;plotting!$E$65,E7&lt;=plotting!$F$65),plotting!$I$65,AND(E7&gt;plotting!$F$65,E7&lt;=plotting!$E$66),"na",AND(E7&gt;plotting!$E$66,E7&lt;=plotting!$F$66),plotting!$I$66,AND(E7&gt;plotting!$F$66,E7&lt;=plotting!$E$67),"na",AND(E7&gt;plotting!$E$67,E7&lt;=plotting!$F$67),plotting!$I$67,E7&gt;plotting!$F$67,"na")</f>
        <v>na</v>
      </c>
    </row>
    <row r="8" spans="1:9" x14ac:dyDescent="0.35">
      <c r="A8" s="11">
        <f>IF(plotting!$D$4&gt;0,plotting!$D$4,"na")</f>
        <v>5</v>
      </c>
      <c r="B8" s="11" t="str">
        <f>IF(plotting!$D$10&gt;0,plotting!$D$10,"na")</f>
        <v>idr4000_h24</v>
      </c>
      <c r="C8" s="11" t="str">
        <f>IF(plotting!$D$11&gt;0,plotting!$D$11,"na")</f>
        <v>t1</v>
      </c>
      <c r="D8" s="11">
        <f>IF(plotting!$D$8&gt;0,plotting!$D$8,"na")</f>
        <v>74.599999999999994</v>
      </c>
      <c r="E8" s="29">
        <v>1.1666666999999999</v>
      </c>
      <c r="F8" t="str" cm="1">
        <f t="array" ref="F8">_xlfn.IFS(E8&lt;=plotting!$E$64,"na",AND(E8&gt;plotting!$E$64,E8&lt;=plotting!$F$64),"1",AND(E8&gt;plotting!$F$64,E8&lt;=plotting!$E$65),"na",AND(E8&gt;plotting!$E$65,E8&lt;=plotting!$F$65),"2",AND(E8&gt;plotting!$F$65,E8&lt;=plotting!$E$66),"na",AND(E8&gt;plotting!$E$66,E8&lt;=plotting!$F$66),"3",AND(E8&gt;plotting!$F$66,E8&lt;=plotting!$E$67),"na",AND(E8&gt;plotting!$E$67,E8&lt;=plotting!$F$67),"4",E8&gt;plotting!$F$67,"na")</f>
        <v>na</v>
      </c>
      <c r="G8" t="str" cm="1">
        <f t="array" ref="G8">_xlfn.IFS(E8&lt;=plotting!$E$64,"na",AND(E8&gt;plotting!$E$64,E8&lt;=plotting!$F$64),plotting!$G$64,AND(E8&gt;plotting!$F$64,E8&lt;=plotting!$E$65),"na",AND(E8&gt;plotting!$E$65,E8&lt;=plotting!$F$65),plotting!$G$65,AND(E8&gt;plotting!$F$65,E8&lt;=plotting!$E$66),"na",AND(E8&gt;plotting!$E$66,E8&lt;=plotting!$F$66),plotting!$G$66,AND(E8&gt;plotting!$F$66,E8&lt;=plotting!$E$67),"na",AND(E8&gt;plotting!$E$67,E8&lt;=plotting!$F$67),plotting!$G$67,E8&gt;plotting!$F$67,"na")</f>
        <v>na</v>
      </c>
      <c r="H8" t="str" cm="1">
        <f t="array" ref="H8">_xlfn.IFS(E8&lt;=plotting!$E$64,"na",AND(E8&gt;plotting!$E$64,E8&lt;=plotting!$F$64),plotting!$H$64,AND(E8&gt;plotting!$F$64,E8&lt;=plotting!$E$65),"na",AND(E8&gt;plotting!$E$65,E8&lt;=plotting!$F$65),plotting!$H$65,AND(E8&gt;plotting!$F$65,E8&lt;=plotting!$E$66),"na",AND(E8&gt;plotting!$E$66,E8&lt;=plotting!$F$66),plotting!$H$66,AND(E8&gt;plotting!$F$66,E8&lt;=plotting!$E$67),"na",AND(E8&gt;plotting!$E$67,E8&lt;=plotting!$F$67),plotting!$H$67,E8&gt;plotting!$F$67,"na")</f>
        <v>na</v>
      </c>
      <c r="I8" t="str" cm="1">
        <f t="array" ref="I8">_xlfn.IFS(E8&lt;=plotting!$E$64,"na",AND(E8&gt;plotting!$E$64,E8&lt;=plotting!$F$64),plotting!$I$64,AND(E8&gt;plotting!$F$64,E8&lt;=plotting!$E$65),"na",AND(E8&gt;plotting!$E$65,E8&lt;=plotting!$F$65),plotting!$I$65,AND(E8&gt;plotting!$F$65,E8&lt;=plotting!$E$66),"na",AND(E8&gt;plotting!$E$66,E8&lt;=plotting!$F$66),plotting!$I$66,AND(E8&gt;plotting!$F$66,E8&lt;=plotting!$E$67),"na",AND(E8&gt;plotting!$E$67,E8&lt;=plotting!$F$67),plotting!$I$67,E8&gt;plotting!$F$67,"na")</f>
        <v>na</v>
      </c>
    </row>
    <row r="9" spans="1:9" x14ac:dyDescent="0.35">
      <c r="A9" s="11">
        <f>IF(plotting!$D$4&gt;0,plotting!$D$4,"na")</f>
        <v>5</v>
      </c>
      <c r="B9" s="11" t="str">
        <f>IF(plotting!$D$10&gt;0,plotting!$D$10,"na")</f>
        <v>idr4000_h24</v>
      </c>
      <c r="C9" s="11" t="str">
        <f>IF(plotting!$D$11&gt;0,plotting!$D$11,"na")</f>
        <v>t1</v>
      </c>
      <c r="D9" s="11">
        <f>IF(plotting!$D$8&gt;0,plotting!$D$8,"na")</f>
        <v>74.599999999999994</v>
      </c>
      <c r="E9" s="29">
        <v>1.3333333000000001</v>
      </c>
      <c r="F9" t="str" cm="1">
        <f t="array" ref="F9">_xlfn.IFS(E9&lt;=plotting!$E$64,"na",AND(E9&gt;plotting!$E$64,E9&lt;=plotting!$F$64),"1",AND(E9&gt;plotting!$F$64,E9&lt;=plotting!$E$65),"na",AND(E9&gt;plotting!$E$65,E9&lt;=plotting!$F$65),"2",AND(E9&gt;plotting!$F$65,E9&lt;=plotting!$E$66),"na",AND(E9&gt;plotting!$E$66,E9&lt;=plotting!$F$66),"3",AND(E9&gt;plotting!$F$66,E9&lt;=plotting!$E$67),"na",AND(E9&gt;plotting!$E$67,E9&lt;=plotting!$F$67),"4",E9&gt;plotting!$F$67,"na")</f>
        <v>na</v>
      </c>
      <c r="G9" t="str" cm="1">
        <f t="array" ref="G9">_xlfn.IFS(E9&lt;=plotting!$E$64,"na",AND(E9&gt;plotting!$E$64,E9&lt;=plotting!$F$64),plotting!$G$64,AND(E9&gt;plotting!$F$64,E9&lt;=plotting!$E$65),"na",AND(E9&gt;plotting!$E$65,E9&lt;=plotting!$F$65),plotting!$G$65,AND(E9&gt;plotting!$F$65,E9&lt;=plotting!$E$66),"na",AND(E9&gt;plotting!$E$66,E9&lt;=plotting!$F$66),plotting!$G$66,AND(E9&gt;plotting!$F$66,E9&lt;=plotting!$E$67),"na",AND(E9&gt;plotting!$E$67,E9&lt;=plotting!$F$67),plotting!$G$67,E9&gt;plotting!$F$67,"na")</f>
        <v>na</v>
      </c>
      <c r="H9" t="str" cm="1">
        <f t="array" ref="H9">_xlfn.IFS(E9&lt;=plotting!$E$64,"na",AND(E9&gt;plotting!$E$64,E9&lt;=plotting!$F$64),plotting!$H$64,AND(E9&gt;plotting!$F$64,E9&lt;=plotting!$E$65),"na",AND(E9&gt;plotting!$E$65,E9&lt;=plotting!$F$65),plotting!$H$65,AND(E9&gt;plotting!$F$65,E9&lt;=plotting!$E$66),"na",AND(E9&gt;plotting!$E$66,E9&lt;=plotting!$F$66),plotting!$H$66,AND(E9&gt;plotting!$F$66,E9&lt;=plotting!$E$67),"na",AND(E9&gt;plotting!$E$67,E9&lt;=plotting!$F$67),plotting!$H$67,E9&gt;plotting!$F$67,"na")</f>
        <v>na</v>
      </c>
      <c r="I9" t="str" cm="1">
        <f t="array" ref="I9">_xlfn.IFS(E9&lt;=plotting!$E$64,"na",AND(E9&gt;plotting!$E$64,E9&lt;=plotting!$F$64),plotting!$I$64,AND(E9&gt;plotting!$F$64,E9&lt;=plotting!$E$65),"na",AND(E9&gt;plotting!$E$65,E9&lt;=plotting!$F$65),plotting!$I$65,AND(E9&gt;plotting!$F$65,E9&lt;=plotting!$E$66),"na",AND(E9&gt;plotting!$E$66,E9&lt;=plotting!$F$66),plotting!$I$66,AND(E9&gt;plotting!$F$66,E9&lt;=plotting!$E$67),"na",AND(E9&gt;plotting!$E$67,E9&lt;=plotting!$F$67),plotting!$I$67,E9&gt;plotting!$F$67,"na")</f>
        <v>na</v>
      </c>
    </row>
    <row r="10" spans="1:9" x14ac:dyDescent="0.35">
      <c r="A10" s="11">
        <f>IF(plotting!$D$4&gt;0,plotting!$D$4,"na")</f>
        <v>5</v>
      </c>
      <c r="B10" s="11" t="str">
        <f>IF(plotting!$D$10&gt;0,plotting!$D$10,"na")</f>
        <v>idr4000_h24</v>
      </c>
      <c r="C10" s="11" t="str">
        <f>IF(plotting!$D$11&gt;0,plotting!$D$11,"na")</f>
        <v>t1</v>
      </c>
      <c r="D10" s="11">
        <f>IF(plotting!$D$8&gt;0,plotting!$D$8,"na")</f>
        <v>74.599999999999994</v>
      </c>
      <c r="E10" s="29">
        <v>1.5</v>
      </c>
      <c r="F10" t="str" cm="1">
        <f t="array" ref="F10">_xlfn.IFS(E10&lt;=plotting!$E$64,"na",AND(E10&gt;plotting!$E$64,E10&lt;=plotting!$F$64),"1",AND(E10&gt;plotting!$F$64,E10&lt;=plotting!$E$65),"na",AND(E10&gt;plotting!$E$65,E10&lt;=plotting!$F$65),"2",AND(E10&gt;plotting!$F$65,E10&lt;=plotting!$E$66),"na",AND(E10&gt;plotting!$E$66,E10&lt;=plotting!$F$66),"3",AND(E10&gt;plotting!$F$66,E10&lt;=plotting!$E$67),"na",AND(E10&gt;plotting!$E$67,E10&lt;=plotting!$F$67),"4",E10&gt;plotting!$F$67,"na")</f>
        <v>na</v>
      </c>
      <c r="G10" t="str" cm="1">
        <f t="array" ref="G10">_xlfn.IFS(E10&lt;=plotting!$E$64,"na",AND(E10&gt;plotting!$E$64,E10&lt;=plotting!$F$64),plotting!$G$64,AND(E10&gt;plotting!$F$64,E10&lt;=plotting!$E$65),"na",AND(E10&gt;plotting!$E$65,E10&lt;=plotting!$F$65),plotting!$G$65,AND(E10&gt;plotting!$F$65,E10&lt;=plotting!$E$66),"na",AND(E10&gt;plotting!$E$66,E10&lt;=plotting!$F$66),plotting!$G$66,AND(E10&gt;plotting!$F$66,E10&lt;=plotting!$E$67),"na",AND(E10&gt;plotting!$E$67,E10&lt;=plotting!$F$67),plotting!$G$67,E10&gt;plotting!$F$67,"na")</f>
        <v>na</v>
      </c>
      <c r="H10" t="str" cm="1">
        <f t="array" ref="H10">_xlfn.IFS(E10&lt;=plotting!$E$64,"na",AND(E10&gt;plotting!$E$64,E10&lt;=plotting!$F$64),plotting!$H$64,AND(E10&gt;plotting!$F$64,E10&lt;=plotting!$E$65),"na",AND(E10&gt;plotting!$E$65,E10&lt;=plotting!$F$65),plotting!$H$65,AND(E10&gt;plotting!$F$65,E10&lt;=plotting!$E$66),"na",AND(E10&gt;plotting!$E$66,E10&lt;=plotting!$F$66),plotting!$H$66,AND(E10&gt;plotting!$F$66,E10&lt;=plotting!$E$67),"na",AND(E10&gt;plotting!$E$67,E10&lt;=plotting!$F$67),plotting!$H$67,E10&gt;plotting!$F$67,"na")</f>
        <v>na</v>
      </c>
      <c r="I10" t="str" cm="1">
        <f t="array" ref="I10">_xlfn.IFS(E10&lt;=plotting!$E$64,"na",AND(E10&gt;plotting!$E$64,E10&lt;=plotting!$F$64),plotting!$I$64,AND(E10&gt;plotting!$F$64,E10&lt;=plotting!$E$65),"na",AND(E10&gt;plotting!$E$65,E10&lt;=plotting!$F$65),plotting!$I$65,AND(E10&gt;plotting!$F$65,E10&lt;=plotting!$E$66),"na",AND(E10&gt;plotting!$E$66,E10&lt;=plotting!$F$66),plotting!$I$66,AND(E10&gt;plotting!$F$66,E10&lt;=plotting!$E$67),"na",AND(E10&gt;plotting!$E$67,E10&lt;=plotting!$F$67),plotting!$I$67,E10&gt;plotting!$F$67,"na")</f>
        <v>na</v>
      </c>
    </row>
    <row r="11" spans="1:9" x14ac:dyDescent="0.35">
      <c r="A11" s="11">
        <f>IF(plotting!$D$4&gt;0,plotting!$D$4,"na")</f>
        <v>5</v>
      </c>
      <c r="B11" s="11" t="str">
        <f>IF(plotting!$D$10&gt;0,plotting!$D$10,"na")</f>
        <v>idr4000_h24</v>
      </c>
      <c r="C11" s="11" t="str">
        <f>IF(plotting!$D$11&gt;0,plotting!$D$11,"na")</f>
        <v>t1</v>
      </c>
      <c r="D11" s="11">
        <f>IF(plotting!$D$8&gt;0,plotting!$D$8,"na")</f>
        <v>74.599999999999994</v>
      </c>
      <c r="E11" s="29">
        <v>1.6666666999999999</v>
      </c>
      <c r="F11" t="str" cm="1">
        <f t="array" ref="F11">_xlfn.IFS(E11&lt;=plotting!$E$64,"na",AND(E11&gt;plotting!$E$64,E11&lt;=plotting!$F$64),"1",AND(E11&gt;plotting!$F$64,E11&lt;=plotting!$E$65),"na",AND(E11&gt;plotting!$E$65,E11&lt;=plotting!$F$65),"2",AND(E11&gt;plotting!$F$65,E11&lt;=plotting!$E$66),"na",AND(E11&gt;plotting!$E$66,E11&lt;=plotting!$F$66),"3",AND(E11&gt;plotting!$F$66,E11&lt;=plotting!$E$67),"na",AND(E11&gt;plotting!$E$67,E11&lt;=plotting!$F$67),"4",E11&gt;plotting!$F$67,"na")</f>
        <v>na</v>
      </c>
      <c r="G11" t="str" cm="1">
        <f t="array" ref="G11">_xlfn.IFS(E11&lt;=plotting!$E$64,"na",AND(E11&gt;plotting!$E$64,E11&lt;=plotting!$F$64),plotting!$G$64,AND(E11&gt;plotting!$F$64,E11&lt;=plotting!$E$65),"na",AND(E11&gt;plotting!$E$65,E11&lt;=plotting!$F$65),plotting!$G$65,AND(E11&gt;plotting!$F$65,E11&lt;=plotting!$E$66),"na",AND(E11&gt;plotting!$E$66,E11&lt;=plotting!$F$66),plotting!$G$66,AND(E11&gt;plotting!$F$66,E11&lt;=plotting!$E$67),"na",AND(E11&gt;plotting!$E$67,E11&lt;=plotting!$F$67),plotting!$G$67,E11&gt;plotting!$F$67,"na")</f>
        <v>na</v>
      </c>
      <c r="H11" t="str" cm="1">
        <f t="array" ref="H11">_xlfn.IFS(E11&lt;=plotting!$E$64,"na",AND(E11&gt;plotting!$E$64,E11&lt;=plotting!$F$64),plotting!$H$64,AND(E11&gt;plotting!$F$64,E11&lt;=plotting!$E$65),"na",AND(E11&gt;plotting!$E$65,E11&lt;=plotting!$F$65),plotting!$H$65,AND(E11&gt;plotting!$F$65,E11&lt;=plotting!$E$66),"na",AND(E11&gt;plotting!$E$66,E11&lt;=plotting!$F$66),plotting!$H$66,AND(E11&gt;plotting!$F$66,E11&lt;=plotting!$E$67),"na",AND(E11&gt;plotting!$E$67,E11&lt;=plotting!$F$67),plotting!$H$67,E11&gt;plotting!$F$67,"na")</f>
        <v>na</v>
      </c>
      <c r="I11" t="str" cm="1">
        <f t="array" ref="I11">_xlfn.IFS(E11&lt;=plotting!$E$64,"na",AND(E11&gt;plotting!$E$64,E11&lt;=plotting!$F$64),plotting!$I$64,AND(E11&gt;plotting!$F$64,E11&lt;=plotting!$E$65),"na",AND(E11&gt;plotting!$E$65,E11&lt;=plotting!$F$65),plotting!$I$65,AND(E11&gt;plotting!$F$65,E11&lt;=plotting!$E$66),"na",AND(E11&gt;plotting!$E$66,E11&lt;=plotting!$F$66),plotting!$I$66,AND(E11&gt;plotting!$F$66,E11&lt;=plotting!$E$67),"na",AND(E11&gt;plotting!$E$67,E11&lt;=plotting!$F$67),plotting!$I$67,E11&gt;plotting!$F$67,"na")</f>
        <v>na</v>
      </c>
    </row>
    <row r="12" spans="1:9" x14ac:dyDescent="0.35">
      <c r="A12" s="11">
        <f>IF(plotting!$D$4&gt;0,plotting!$D$4,"na")</f>
        <v>5</v>
      </c>
      <c r="B12" s="11" t="str">
        <f>IF(plotting!$D$10&gt;0,plotting!$D$10,"na")</f>
        <v>idr4000_h24</v>
      </c>
      <c r="C12" s="11" t="str">
        <f>IF(plotting!$D$11&gt;0,plotting!$D$11,"na")</f>
        <v>t1</v>
      </c>
      <c r="D12" s="11">
        <f>IF(plotting!$D$8&gt;0,plotting!$D$8,"na")</f>
        <v>74.599999999999994</v>
      </c>
      <c r="E12" s="29">
        <v>1.8333333000000001</v>
      </c>
      <c r="F12" t="str" cm="1">
        <f t="array" ref="F12">_xlfn.IFS(E12&lt;=plotting!$E$64,"na",AND(E12&gt;plotting!$E$64,E12&lt;=plotting!$F$64),"1",AND(E12&gt;plotting!$F$64,E12&lt;=plotting!$E$65),"na",AND(E12&gt;plotting!$E$65,E12&lt;=plotting!$F$65),"2",AND(E12&gt;plotting!$F$65,E12&lt;=plotting!$E$66),"na",AND(E12&gt;plotting!$E$66,E12&lt;=plotting!$F$66),"3",AND(E12&gt;plotting!$F$66,E12&lt;=plotting!$E$67),"na",AND(E12&gt;plotting!$E$67,E12&lt;=plotting!$F$67),"4",E12&gt;plotting!$F$67,"na")</f>
        <v>na</v>
      </c>
      <c r="G12" t="str" cm="1">
        <f t="array" ref="G12">_xlfn.IFS(E12&lt;=plotting!$E$64,"na",AND(E12&gt;plotting!$E$64,E12&lt;=plotting!$F$64),plotting!$G$64,AND(E12&gt;plotting!$F$64,E12&lt;=plotting!$E$65),"na",AND(E12&gt;plotting!$E$65,E12&lt;=plotting!$F$65),plotting!$G$65,AND(E12&gt;plotting!$F$65,E12&lt;=plotting!$E$66),"na",AND(E12&gt;plotting!$E$66,E12&lt;=plotting!$F$66),plotting!$G$66,AND(E12&gt;plotting!$F$66,E12&lt;=plotting!$E$67),"na",AND(E12&gt;plotting!$E$67,E12&lt;=plotting!$F$67),plotting!$G$67,E12&gt;plotting!$F$67,"na")</f>
        <v>na</v>
      </c>
      <c r="H12" t="str" cm="1">
        <f t="array" ref="H12">_xlfn.IFS(E12&lt;=plotting!$E$64,"na",AND(E12&gt;plotting!$E$64,E12&lt;=plotting!$F$64),plotting!$H$64,AND(E12&gt;plotting!$F$64,E12&lt;=plotting!$E$65),"na",AND(E12&gt;plotting!$E$65,E12&lt;=plotting!$F$65),plotting!$H$65,AND(E12&gt;plotting!$F$65,E12&lt;=plotting!$E$66),"na",AND(E12&gt;plotting!$E$66,E12&lt;=plotting!$F$66),plotting!$H$66,AND(E12&gt;plotting!$F$66,E12&lt;=plotting!$E$67),"na",AND(E12&gt;plotting!$E$67,E12&lt;=plotting!$F$67),plotting!$H$67,E12&gt;plotting!$F$67,"na")</f>
        <v>na</v>
      </c>
      <c r="I12" t="str" cm="1">
        <f t="array" ref="I12">_xlfn.IFS(E12&lt;=plotting!$E$64,"na",AND(E12&gt;plotting!$E$64,E12&lt;=plotting!$F$64),plotting!$I$64,AND(E12&gt;plotting!$F$64,E12&lt;=plotting!$E$65),"na",AND(E12&gt;plotting!$E$65,E12&lt;=plotting!$F$65),plotting!$I$65,AND(E12&gt;plotting!$F$65,E12&lt;=plotting!$E$66),"na",AND(E12&gt;plotting!$E$66,E12&lt;=plotting!$F$66),plotting!$I$66,AND(E12&gt;plotting!$F$66,E12&lt;=plotting!$E$67),"na",AND(E12&gt;plotting!$E$67,E12&lt;=plotting!$F$67),plotting!$I$67,E12&gt;plotting!$F$67,"na")</f>
        <v>na</v>
      </c>
    </row>
    <row r="13" spans="1:9" x14ac:dyDescent="0.35">
      <c r="A13" s="11">
        <f>IF(plotting!$D$4&gt;0,plotting!$D$4,"na")</f>
        <v>5</v>
      </c>
      <c r="B13" s="11" t="str">
        <f>IF(plotting!$D$10&gt;0,plotting!$D$10,"na")</f>
        <v>idr4000_h24</v>
      </c>
      <c r="C13" s="11" t="str">
        <f>IF(plotting!$D$11&gt;0,plotting!$D$11,"na")</f>
        <v>t1</v>
      </c>
      <c r="D13" s="11">
        <f>IF(plotting!$D$8&gt;0,plotting!$D$8,"na")</f>
        <v>74.599999999999994</v>
      </c>
      <c r="E13" s="29">
        <v>2</v>
      </c>
      <c r="F13" t="str" cm="1">
        <f t="array" ref="F13">_xlfn.IFS(E13&lt;=plotting!$E$64,"na",AND(E13&gt;plotting!$E$64,E13&lt;=plotting!$F$64),"1",AND(E13&gt;plotting!$F$64,E13&lt;=plotting!$E$65),"na",AND(E13&gt;plotting!$E$65,E13&lt;=plotting!$F$65),"2",AND(E13&gt;plotting!$F$65,E13&lt;=plotting!$E$66),"na",AND(E13&gt;plotting!$E$66,E13&lt;=plotting!$F$66),"3",AND(E13&gt;plotting!$F$66,E13&lt;=plotting!$E$67),"na",AND(E13&gt;plotting!$E$67,E13&lt;=plotting!$F$67),"4",E13&gt;plotting!$F$67,"na")</f>
        <v>na</v>
      </c>
      <c r="G13" t="str" cm="1">
        <f t="array" ref="G13">_xlfn.IFS(E13&lt;=plotting!$E$64,"na",AND(E13&gt;plotting!$E$64,E13&lt;=plotting!$F$64),plotting!$G$64,AND(E13&gt;plotting!$F$64,E13&lt;=plotting!$E$65),"na",AND(E13&gt;plotting!$E$65,E13&lt;=plotting!$F$65),plotting!$G$65,AND(E13&gt;plotting!$F$65,E13&lt;=plotting!$E$66),"na",AND(E13&gt;plotting!$E$66,E13&lt;=plotting!$F$66),plotting!$G$66,AND(E13&gt;plotting!$F$66,E13&lt;=plotting!$E$67),"na",AND(E13&gt;plotting!$E$67,E13&lt;=plotting!$F$67),plotting!$G$67,E13&gt;plotting!$F$67,"na")</f>
        <v>na</v>
      </c>
      <c r="H13" t="str" cm="1">
        <f t="array" ref="H13">_xlfn.IFS(E13&lt;=plotting!$E$64,"na",AND(E13&gt;plotting!$E$64,E13&lt;=plotting!$F$64),plotting!$H$64,AND(E13&gt;plotting!$F$64,E13&lt;=plotting!$E$65),"na",AND(E13&gt;plotting!$E$65,E13&lt;=plotting!$F$65),plotting!$H$65,AND(E13&gt;plotting!$F$65,E13&lt;=plotting!$E$66),"na",AND(E13&gt;plotting!$E$66,E13&lt;=plotting!$F$66),plotting!$H$66,AND(E13&gt;plotting!$F$66,E13&lt;=plotting!$E$67),"na",AND(E13&gt;plotting!$E$67,E13&lt;=plotting!$F$67),plotting!$H$67,E13&gt;plotting!$F$67,"na")</f>
        <v>na</v>
      </c>
      <c r="I13" t="str" cm="1">
        <f t="array" ref="I13">_xlfn.IFS(E13&lt;=plotting!$E$64,"na",AND(E13&gt;plotting!$E$64,E13&lt;=plotting!$F$64),plotting!$I$64,AND(E13&gt;plotting!$F$64,E13&lt;=plotting!$E$65),"na",AND(E13&gt;plotting!$E$65,E13&lt;=plotting!$F$65),plotting!$I$65,AND(E13&gt;plotting!$F$65,E13&lt;=plotting!$E$66),"na",AND(E13&gt;plotting!$E$66,E13&lt;=plotting!$F$66),plotting!$I$66,AND(E13&gt;plotting!$F$66,E13&lt;=plotting!$E$67),"na",AND(E13&gt;plotting!$E$67,E13&lt;=plotting!$F$67),plotting!$I$67,E13&gt;plotting!$F$67,"na")</f>
        <v>na</v>
      </c>
    </row>
    <row r="14" spans="1:9" x14ac:dyDescent="0.35">
      <c r="A14" s="11">
        <f>IF(plotting!$D$4&gt;0,plotting!$D$4,"na")</f>
        <v>5</v>
      </c>
      <c r="B14" s="11" t="str">
        <f>IF(plotting!$D$10&gt;0,plotting!$D$10,"na")</f>
        <v>idr4000_h24</v>
      </c>
      <c r="C14" s="11" t="str">
        <f>IF(plotting!$D$11&gt;0,plotting!$D$11,"na")</f>
        <v>t1</v>
      </c>
      <c r="D14" s="11">
        <f>IF(plotting!$D$8&gt;0,plotting!$D$8,"na")</f>
        <v>74.599999999999994</v>
      </c>
      <c r="E14" s="29">
        <v>2.1666666999999999</v>
      </c>
      <c r="F14" t="str" cm="1">
        <f t="array" ref="F14">_xlfn.IFS(E14&lt;=plotting!$E$64,"na",AND(E14&gt;plotting!$E$64,E14&lt;=plotting!$F$64),"1",AND(E14&gt;plotting!$F$64,E14&lt;=plotting!$E$65),"na",AND(E14&gt;plotting!$E$65,E14&lt;=plotting!$F$65),"2",AND(E14&gt;plotting!$F$65,E14&lt;=plotting!$E$66),"na",AND(E14&gt;plotting!$E$66,E14&lt;=plotting!$F$66),"3",AND(E14&gt;plotting!$F$66,E14&lt;=plotting!$E$67),"na",AND(E14&gt;plotting!$E$67,E14&lt;=plotting!$F$67),"4",E14&gt;plotting!$F$67,"na")</f>
        <v>na</v>
      </c>
      <c r="G14" t="str" cm="1">
        <f t="array" ref="G14">_xlfn.IFS(E14&lt;=plotting!$E$64,"na",AND(E14&gt;plotting!$E$64,E14&lt;=plotting!$F$64),plotting!$G$64,AND(E14&gt;plotting!$F$64,E14&lt;=plotting!$E$65),"na",AND(E14&gt;plotting!$E$65,E14&lt;=plotting!$F$65),plotting!$G$65,AND(E14&gt;plotting!$F$65,E14&lt;=plotting!$E$66),"na",AND(E14&gt;plotting!$E$66,E14&lt;=plotting!$F$66),plotting!$G$66,AND(E14&gt;plotting!$F$66,E14&lt;=plotting!$E$67),"na",AND(E14&gt;plotting!$E$67,E14&lt;=plotting!$F$67),plotting!$G$67,E14&gt;plotting!$F$67,"na")</f>
        <v>na</v>
      </c>
      <c r="H14" t="str" cm="1">
        <f t="array" ref="H14">_xlfn.IFS(E14&lt;=plotting!$E$64,"na",AND(E14&gt;plotting!$E$64,E14&lt;=plotting!$F$64),plotting!$H$64,AND(E14&gt;plotting!$F$64,E14&lt;=plotting!$E$65),"na",AND(E14&gt;plotting!$E$65,E14&lt;=plotting!$F$65),plotting!$H$65,AND(E14&gt;plotting!$F$65,E14&lt;=plotting!$E$66),"na",AND(E14&gt;plotting!$E$66,E14&lt;=plotting!$F$66),plotting!$H$66,AND(E14&gt;plotting!$F$66,E14&lt;=plotting!$E$67),"na",AND(E14&gt;plotting!$E$67,E14&lt;=plotting!$F$67),plotting!$H$67,E14&gt;plotting!$F$67,"na")</f>
        <v>na</v>
      </c>
      <c r="I14" t="str" cm="1">
        <f t="array" ref="I14">_xlfn.IFS(E14&lt;=plotting!$E$64,"na",AND(E14&gt;plotting!$E$64,E14&lt;=plotting!$F$64),plotting!$I$64,AND(E14&gt;plotting!$F$64,E14&lt;=plotting!$E$65),"na",AND(E14&gt;plotting!$E$65,E14&lt;=plotting!$F$65),plotting!$I$65,AND(E14&gt;plotting!$F$65,E14&lt;=plotting!$E$66),"na",AND(E14&gt;plotting!$E$66,E14&lt;=plotting!$F$66),plotting!$I$66,AND(E14&gt;plotting!$F$66,E14&lt;=plotting!$E$67),"na",AND(E14&gt;plotting!$E$67,E14&lt;=plotting!$F$67),plotting!$I$67,E14&gt;plotting!$F$67,"na")</f>
        <v>na</v>
      </c>
    </row>
    <row r="15" spans="1:9" x14ac:dyDescent="0.35">
      <c r="A15" s="11">
        <f>IF(plotting!$D$4&gt;0,plotting!$D$4,"na")</f>
        <v>5</v>
      </c>
      <c r="B15" s="11" t="str">
        <f>IF(plotting!$D$10&gt;0,plotting!$D$10,"na")</f>
        <v>idr4000_h24</v>
      </c>
      <c r="C15" s="11" t="str">
        <f>IF(plotting!$D$11&gt;0,plotting!$D$11,"na")</f>
        <v>t1</v>
      </c>
      <c r="D15" s="11">
        <f>IF(plotting!$D$8&gt;0,plotting!$D$8,"na")</f>
        <v>74.599999999999994</v>
      </c>
      <c r="E15" s="29">
        <v>2.3333333000000001</v>
      </c>
      <c r="F15" t="str" cm="1">
        <f t="array" ref="F15">_xlfn.IFS(E15&lt;=plotting!$E$64,"na",AND(E15&gt;plotting!$E$64,E15&lt;=plotting!$F$64),"1",AND(E15&gt;plotting!$F$64,E15&lt;=plotting!$E$65),"na",AND(E15&gt;plotting!$E$65,E15&lt;=plotting!$F$65),"2",AND(E15&gt;plotting!$F$65,E15&lt;=plotting!$E$66),"na",AND(E15&gt;plotting!$E$66,E15&lt;=plotting!$F$66),"3",AND(E15&gt;plotting!$F$66,E15&lt;=plotting!$E$67),"na",AND(E15&gt;plotting!$E$67,E15&lt;=plotting!$F$67),"4",E15&gt;plotting!$F$67,"na")</f>
        <v>na</v>
      </c>
      <c r="G15" t="str" cm="1">
        <f t="array" ref="G15">_xlfn.IFS(E15&lt;=plotting!$E$64,"na",AND(E15&gt;plotting!$E$64,E15&lt;=plotting!$F$64),plotting!$G$64,AND(E15&gt;plotting!$F$64,E15&lt;=plotting!$E$65),"na",AND(E15&gt;plotting!$E$65,E15&lt;=plotting!$F$65),plotting!$G$65,AND(E15&gt;plotting!$F$65,E15&lt;=plotting!$E$66),"na",AND(E15&gt;plotting!$E$66,E15&lt;=plotting!$F$66),plotting!$G$66,AND(E15&gt;plotting!$F$66,E15&lt;=plotting!$E$67),"na",AND(E15&gt;plotting!$E$67,E15&lt;=plotting!$F$67),plotting!$G$67,E15&gt;plotting!$F$67,"na")</f>
        <v>na</v>
      </c>
      <c r="H15" t="str" cm="1">
        <f t="array" ref="H15">_xlfn.IFS(E15&lt;=plotting!$E$64,"na",AND(E15&gt;plotting!$E$64,E15&lt;=plotting!$F$64),plotting!$H$64,AND(E15&gt;plotting!$F$64,E15&lt;=plotting!$E$65),"na",AND(E15&gt;plotting!$E$65,E15&lt;=plotting!$F$65),plotting!$H$65,AND(E15&gt;plotting!$F$65,E15&lt;=plotting!$E$66),"na",AND(E15&gt;plotting!$E$66,E15&lt;=plotting!$F$66),plotting!$H$66,AND(E15&gt;plotting!$F$66,E15&lt;=plotting!$E$67),"na",AND(E15&gt;plotting!$E$67,E15&lt;=plotting!$F$67),plotting!$H$67,E15&gt;plotting!$F$67,"na")</f>
        <v>na</v>
      </c>
      <c r="I15" t="str" cm="1">
        <f t="array" ref="I15">_xlfn.IFS(E15&lt;=plotting!$E$64,"na",AND(E15&gt;plotting!$E$64,E15&lt;=plotting!$F$64),plotting!$I$64,AND(E15&gt;plotting!$F$64,E15&lt;=plotting!$E$65),"na",AND(E15&gt;plotting!$E$65,E15&lt;=plotting!$F$65),plotting!$I$65,AND(E15&gt;plotting!$F$65,E15&lt;=plotting!$E$66),"na",AND(E15&gt;plotting!$E$66,E15&lt;=plotting!$F$66),plotting!$I$66,AND(E15&gt;plotting!$F$66,E15&lt;=plotting!$E$67),"na",AND(E15&gt;plotting!$E$67,E15&lt;=plotting!$F$67),plotting!$I$67,E15&gt;plotting!$F$67,"na")</f>
        <v>na</v>
      </c>
    </row>
    <row r="16" spans="1:9" x14ac:dyDescent="0.35">
      <c r="A16" s="11">
        <f>IF(plotting!$D$4&gt;0,plotting!$D$4,"na")</f>
        <v>5</v>
      </c>
      <c r="B16" s="11" t="str">
        <f>IF(plotting!$D$10&gt;0,plotting!$D$10,"na")</f>
        <v>idr4000_h24</v>
      </c>
      <c r="C16" s="11" t="str">
        <f>IF(plotting!$D$11&gt;0,plotting!$D$11,"na")</f>
        <v>t1</v>
      </c>
      <c r="D16" s="11">
        <f>IF(plotting!$D$8&gt;0,plotting!$D$8,"na")</f>
        <v>74.599999999999994</v>
      </c>
      <c r="E16" s="29">
        <v>2.5</v>
      </c>
      <c r="F16" t="str" cm="1">
        <f t="array" ref="F16">_xlfn.IFS(E16&lt;=plotting!$E$64,"na",AND(E16&gt;plotting!$E$64,E16&lt;=plotting!$F$64),"1",AND(E16&gt;plotting!$F$64,E16&lt;=plotting!$E$65),"na",AND(E16&gt;plotting!$E$65,E16&lt;=plotting!$F$65),"2",AND(E16&gt;plotting!$F$65,E16&lt;=plotting!$E$66),"na",AND(E16&gt;plotting!$E$66,E16&lt;=plotting!$F$66),"3",AND(E16&gt;plotting!$F$66,E16&lt;=plotting!$E$67),"na",AND(E16&gt;plotting!$E$67,E16&lt;=plotting!$F$67),"4",E16&gt;plotting!$F$67,"na")</f>
        <v>na</v>
      </c>
      <c r="G16" t="str" cm="1">
        <f t="array" ref="G16">_xlfn.IFS(E16&lt;=plotting!$E$64,"na",AND(E16&gt;plotting!$E$64,E16&lt;=plotting!$F$64),plotting!$G$64,AND(E16&gt;plotting!$F$64,E16&lt;=plotting!$E$65),"na",AND(E16&gt;plotting!$E$65,E16&lt;=plotting!$F$65),plotting!$G$65,AND(E16&gt;plotting!$F$65,E16&lt;=plotting!$E$66),"na",AND(E16&gt;plotting!$E$66,E16&lt;=plotting!$F$66),plotting!$G$66,AND(E16&gt;plotting!$F$66,E16&lt;=plotting!$E$67),"na",AND(E16&gt;plotting!$E$67,E16&lt;=plotting!$F$67),plotting!$G$67,E16&gt;plotting!$F$67,"na")</f>
        <v>na</v>
      </c>
      <c r="H16" t="str" cm="1">
        <f t="array" ref="H16">_xlfn.IFS(E16&lt;=plotting!$E$64,"na",AND(E16&gt;plotting!$E$64,E16&lt;=plotting!$F$64),plotting!$H$64,AND(E16&gt;plotting!$F$64,E16&lt;=plotting!$E$65),"na",AND(E16&gt;plotting!$E$65,E16&lt;=plotting!$F$65),plotting!$H$65,AND(E16&gt;plotting!$F$65,E16&lt;=plotting!$E$66),"na",AND(E16&gt;plotting!$E$66,E16&lt;=plotting!$F$66),plotting!$H$66,AND(E16&gt;plotting!$F$66,E16&lt;=plotting!$E$67),"na",AND(E16&gt;plotting!$E$67,E16&lt;=plotting!$F$67),plotting!$H$67,E16&gt;plotting!$F$67,"na")</f>
        <v>na</v>
      </c>
      <c r="I16" t="str" cm="1">
        <f t="array" ref="I16">_xlfn.IFS(E16&lt;=plotting!$E$64,"na",AND(E16&gt;plotting!$E$64,E16&lt;=plotting!$F$64),plotting!$I$64,AND(E16&gt;plotting!$F$64,E16&lt;=plotting!$E$65),"na",AND(E16&gt;plotting!$E$65,E16&lt;=plotting!$F$65),plotting!$I$65,AND(E16&gt;plotting!$F$65,E16&lt;=plotting!$E$66),"na",AND(E16&gt;plotting!$E$66,E16&lt;=plotting!$F$66),plotting!$I$66,AND(E16&gt;plotting!$F$66,E16&lt;=plotting!$E$67),"na",AND(E16&gt;plotting!$E$67,E16&lt;=plotting!$F$67),plotting!$I$67,E16&gt;plotting!$F$67,"na")</f>
        <v>na</v>
      </c>
    </row>
    <row r="17" spans="1:9" x14ac:dyDescent="0.35">
      <c r="A17" s="11">
        <f>IF(plotting!$D$4&gt;0,plotting!$D$4,"na")</f>
        <v>5</v>
      </c>
      <c r="B17" s="11" t="str">
        <f>IF(plotting!$D$10&gt;0,plotting!$D$10,"na")</f>
        <v>idr4000_h24</v>
      </c>
      <c r="C17" s="11" t="str">
        <f>IF(plotting!$D$11&gt;0,plotting!$D$11,"na")</f>
        <v>t1</v>
      </c>
      <c r="D17" s="11">
        <f>IF(plotting!$D$8&gt;0,plotting!$D$8,"na")</f>
        <v>74.599999999999994</v>
      </c>
      <c r="E17" s="29">
        <v>2.6666666999999999</v>
      </c>
      <c r="F17" t="str" cm="1">
        <f t="array" ref="F17">_xlfn.IFS(E17&lt;=plotting!$E$64,"na",AND(E17&gt;plotting!$E$64,E17&lt;=plotting!$F$64),"1",AND(E17&gt;plotting!$F$64,E17&lt;=plotting!$E$65),"na",AND(E17&gt;plotting!$E$65,E17&lt;=plotting!$F$65),"2",AND(E17&gt;plotting!$F$65,E17&lt;=plotting!$E$66),"na",AND(E17&gt;plotting!$E$66,E17&lt;=plotting!$F$66),"3",AND(E17&gt;plotting!$F$66,E17&lt;=plotting!$E$67),"na",AND(E17&gt;plotting!$E$67,E17&lt;=plotting!$F$67),"4",E17&gt;plotting!$F$67,"na")</f>
        <v>na</v>
      </c>
      <c r="G17" t="str" cm="1">
        <f t="array" ref="G17">_xlfn.IFS(E17&lt;=plotting!$E$64,"na",AND(E17&gt;plotting!$E$64,E17&lt;=plotting!$F$64),plotting!$G$64,AND(E17&gt;plotting!$F$64,E17&lt;=plotting!$E$65),"na",AND(E17&gt;plotting!$E$65,E17&lt;=plotting!$F$65),plotting!$G$65,AND(E17&gt;plotting!$F$65,E17&lt;=plotting!$E$66),"na",AND(E17&gt;plotting!$E$66,E17&lt;=plotting!$F$66),plotting!$G$66,AND(E17&gt;plotting!$F$66,E17&lt;=plotting!$E$67),"na",AND(E17&gt;plotting!$E$67,E17&lt;=plotting!$F$67),plotting!$G$67,E17&gt;plotting!$F$67,"na")</f>
        <v>na</v>
      </c>
      <c r="H17" t="str" cm="1">
        <f t="array" ref="H17">_xlfn.IFS(E17&lt;=plotting!$E$64,"na",AND(E17&gt;plotting!$E$64,E17&lt;=plotting!$F$64),plotting!$H$64,AND(E17&gt;plotting!$F$64,E17&lt;=plotting!$E$65),"na",AND(E17&gt;plotting!$E$65,E17&lt;=plotting!$F$65),plotting!$H$65,AND(E17&gt;plotting!$F$65,E17&lt;=plotting!$E$66),"na",AND(E17&gt;plotting!$E$66,E17&lt;=plotting!$F$66),plotting!$H$66,AND(E17&gt;plotting!$F$66,E17&lt;=plotting!$E$67),"na",AND(E17&gt;plotting!$E$67,E17&lt;=plotting!$F$67),plotting!$H$67,E17&gt;plotting!$F$67,"na")</f>
        <v>na</v>
      </c>
      <c r="I17" t="str" cm="1">
        <f t="array" ref="I17">_xlfn.IFS(E17&lt;=plotting!$E$64,"na",AND(E17&gt;plotting!$E$64,E17&lt;=plotting!$F$64),plotting!$I$64,AND(E17&gt;plotting!$F$64,E17&lt;=plotting!$E$65),"na",AND(E17&gt;plotting!$E$65,E17&lt;=plotting!$F$65),plotting!$I$65,AND(E17&gt;plotting!$F$65,E17&lt;=plotting!$E$66),"na",AND(E17&gt;plotting!$E$66,E17&lt;=plotting!$F$66),plotting!$I$66,AND(E17&gt;plotting!$F$66,E17&lt;=plotting!$E$67),"na",AND(E17&gt;plotting!$E$67,E17&lt;=plotting!$F$67),plotting!$I$67,E17&gt;plotting!$F$67,"na")</f>
        <v>na</v>
      </c>
    </row>
    <row r="18" spans="1:9" x14ac:dyDescent="0.35">
      <c r="A18" s="11">
        <f>IF(plotting!$D$4&gt;0,plotting!$D$4,"na")</f>
        <v>5</v>
      </c>
      <c r="B18" s="11" t="str">
        <f>IF(plotting!$D$10&gt;0,plotting!$D$10,"na")</f>
        <v>idr4000_h24</v>
      </c>
      <c r="C18" s="11" t="str">
        <f>IF(plotting!$D$11&gt;0,plotting!$D$11,"na")</f>
        <v>t1</v>
      </c>
      <c r="D18" s="11">
        <f>IF(plotting!$D$8&gt;0,plotting!$D$8,"na")</f>
        <v>74.599999999999994</v>
      </c>
      <c r="E18" s="29">
        <v>2.8333333000000001</v>
      </c>
      <c r="F18" t="str" cm="1">
        <f t="array" ref="F18">_xlfn.IFS(E18&lt;=plotting!$E$64,"na",AND(E18&gt;plotting!$E$64,E18&lt;=plotting!$F$64),"1",AND(E18&gt;plotting!$F$64,E18&lt;=plotting!$E$65),"na",AND(E18&gt;plotting!$E$65,E18&lt;=plotting!$F$65),"2",AND(E18&gt;plotting!$F$65,E18&lt;=plotting!$E$66),"na",AND(E18&gt;plotting!$E$66,E18&lt;=plotting!$F$66),"3",AND(E18&gt;plotting!$F$66,E18&lt;=plotting!$E$67),"na",AND(E18&gt;plotting!$E$67,E18&lt;=plotting!$F$67),"4",E18&gt;plotting!$F$67,"na")</f>
        <v>na</v>
      </c>
      <c r="G18" t="str" cm="1">
        <f t="array" ref="G18">_xlfn.IFS(E18&lt;=plotting!$E$64,"na",AND(E18&gt;plotting!$E$64,E18&lt;=plotting!$F$64),plotting!$G$64,AND(E18&gt;plotting!$F$64,E18&lt;=plotting!$E$65),"na",AND(E18&gt;plotting!$E$65,E18&lt;=plotting!$F$65),plotting!$G$65,AND(E18&gt;plotting!$F$65,E18&lt;=plotting!$E$66),"na",AND(E18&gt;plotting!$E$66,E18&lt;=plotting!$F$66),plotting!$G$66,AND(E18&gt;plotting!$F$66,E18&lt;=plotting!$E$67),"na",AND(E18&gt;plotting!$E$67,E18&lt;=plotting!$F$67),plotting!$G$67,E18&gt;plotting!$F$67,"na")</f>
        <v>na</v>
      </c>
      <c r="H18" t="str" cm="1">
        <f t="array" ref="H18">_xlfn.IFS(E18&lt;=plotting!$E$64,"na",AND(E18&gt;plotting!$E$64,E18&lt;=plotting!$F$64),plotting!$H$64,AND(E18&gt;plotting!$F$64,E18&lt;=plotting!$E$65),"na",AND(E18&gt;plotting!$E$65,E18&lt;=plotting!$F$65),plotting!$H$65,AND(E18&gt;plotting!$F$65,E18&lt;=plotting!$E$66),"na",AND(E18&gt;plotting!$E$66,E18&lt;=plotting!$F$66),plotting!$H$66,AND(E18&gt;plotting!$F$66,E18&lt;=plotting!$E$67),"na",AND(E18&gt;plotting!$E$67,E18&lt;=plotting!$F$67),plotting!$H$67,E18&gt;plotting!$F$67,"na")</f>
        <v>na</v>
      </c>
      <c r="I18" t="str" cm="1">
        <f t="array" ref="I18">_xlfn.IFS(E18&lt;=plotting!$E$64,"na",AND(E18&gt;plotting!$E$64,E18&lt;=plotting!$F$64),plotting!$I$64,AND(E18&gt;plotting!$F$64,E18&lt;=plotting!$E$65),"na",AND(E18&gt;plotting!$E$65,E18&lt;=plotting!$F$65),plotting!$I$65,AND(E18&gt;plotting!$F$65,E18&lt;=plotting!$E$66),"na",AND(E18&gt;plotting!$E$66,E18&lt;=plotting!$F$66),plotting!$I$66,AND(E18&gt;plotting!$F$66,E18&lt;=plotting!$E$67),"na",AND(E18&gt;plotting!$E$67,E18&lt;=plotting!$F$67),plotting!$I$67,E18&gt;plotting!$F$67,"na")</f>
        <v>na</v>
      </c>
    </row>
    <row r="19" spans="1:9" x14ac:dyDescent="0.35">
      <c r="A19" s="11">
        <f>IF(plotting!$D$4&gt;0,plotting!$D$4,"na")</f>
        <v>5</v>
      </c>
      <c r="B19" s="11" t="str">
        <f>IF(plotting!$D$10&gt;0,plotting!$D$10,"na")</f>
        <v>idr4000_h24</v>
      </c>
      <c r="C19" s="11" t="str">
        <f>IF(plotting!$D$11&gt;0,plotting!$D$11,"na")</f>
        <v>t1</v>
      </c>
      <c r="D19" s="11">
        <f>IF(plotting!$D$8&gt;0,plotting!$D$8,"na")</f>
        <v>74.599999999999994</v>
      </c>
      <c r="E19" s="29">
        <v>3</v>
      </c>
      <c r="F19" t="str" cm="1">
        <f t="array" ref="F19">_xlfn.IFS(E19&lt;=plotting!$E$64,"na",AND(E19&gt;plotting!$E$64,E19&lt;=plotting!$F$64),"1",AND(E19&gt;plotting!$F$64,E19&lt;=plotting!$E$65),"na",AND(E19&gt;plotting!$E$65,E19&lt;=plotting!$F$65),"2",AND(E19&gt;plotting!$F$65,E19&lt;=plotting!$E$66),"na",AND(E19&gt;plotting!$E$66,E19&lt;=plotting!$F$66),"3",AND(E19&gt;plotting!$F$66,E19&lt;=plotting!$E$67),"na",AND(E19&gt;plotting!$E$67,E19&lt;=plotting!$F$67),"4",E19&gt;plotting!$F$67,"na")</f>
        <v>na</v>
      </c>
      <c r="G19" t="str" cm="1">
        <f t="array" ref="G19">_xlfn.IFS(E19&lt;=plotting!$E$64,"na",AND(E19&gt;plotting!$E$64,E19&lt;=plotting!$F$64),plotting!$G$64,AND(E19&gt;plotting!$F$64,E19&lt;=plotting!$E$65),"na",AND(E19&gt;plotting!$E$65,E19&lt;=plotting!$F$65),plotting!$G$65,AND(E19&gt;plotting!$F$65,E19&lt;=plotting!$E$66),"na",AND(E19&gt;plotting!$E$66,E19&lt;=plotting!$F$66),plotting!$G$66,AND(E19&gt;plotting!$F$66,E19&lt;=plotting!$E$67),"na",AND(E19&gt;plotting!$E$67,E19&lt;=plotting!$F$67),plotting!$G$67,E19&gt;plotting!$F$67,"na")</f>
        <v>na</v>
      </c>
      <c r="H19" t="str" cm="1">
        <f t="array" ref="H19">_xlfn.IFS(E19&lt;=plotting!$E$64,"na",AND(E19&gt;plotting!$E$64,E19&lt;=plotting!$F$64),plotting!$H$64,AND(E19&gt;plotting!$F$64,E19&lt;=plotting!$E$65),"na",AND(E19&gt;plotting!$E$65,E19&lt;=plotting!$F$65),plotting!$H$65,AND(E19&gt;plotting!$F$65,E19&lt;=plotting!$E$66),"na",AND(E19&gt;plotting!$E$66,E19&lt;=plotting!$F$66),plotting!$H$66,AND(E19&gt;plotting!$F$66,E19&lt;=plotting!$E$67),"na",AND(E19&gt;plotting!$E$67,E19&lt;=plotting!$F$67),plotting!$H$67,E19&gt;plotting!$F$67,"na")</f>
        <v>na</v>
      </c>
      <c r="I19" t="str" cm="1">
        <f t="array" ref="I19">_xlfn.IFS(E19&lt;=plotting!$E$64,"na",AND(E19&gt;plotting!$E$64,E19&lt;=plotting!$F$64),plotting!$I$64,AND(E19&gt;plotting!$F$64,E19&lt;=plotting!$E$65),"na",AND(E19&gt;plotting!$E$65,E19&lt;=plotting!$F$65),plotting!$I$65,AND(E19&gt;plotting!$F$65,E19&lt;=plotting!$E$66),"na",AND(E19&gt;plotting!$E$66,E19&lt;=plotting!$F$66),plotting!$I$66,AND(E19&gt;plotting!$F$66,E19&lt;=plotting!$E$67),"na",AND(E19&gt;plotting!$E$67,E19&lt;=plotting!$F$67),plotting!$I$67,E19&gt;plotting!$F$67,"na")</f>
        <v>na</v>
      </c>
    </row>
    <row r="20" spans="1:9" x14ac:dyDescent="0.35">
      <c r="A20" s="11">
        <f>IF(plotting!$D$4&gt;0,plotting!$D$4,"na")</f>
        <v>5</v>
      </c>
      <c r="B20" s="11" t="str">
        <f>IF(plotting!$D$10&gt;0,plotting!$D$10,"na")</f>
        <v>idr4000_h24</v>
      </c>
      <c r="C20" s="11" t="str">
        <f>IF(plotting!$D$11&gt;0,plotting!$D$11,"na")</f>
        <v>t1</v>
      </c>
      <c r="D20" s="11">
        <f>IF(plotting!$D$8&gt;0,plotting!$D$8,"na")</f>
        <v>74.599999999999994</v>
      </c>
      <c r="E20" s="29">
        <v>3.1666666999999999</v>
      </c>
      <c r="F20" t="str" cm="1">
        <f t="array" ref="F20">_xlfn.IFS(E20&lt;=plotting!$E$64,"na",AND(E20&gt;plotting!$E$64,E20&lt;=plotting!$F$64),"1",AND(E20&gt;plotting!$F$64,E20&lt;=plotting!$E$65),"na",AND(E20&gt;plotting!$E$65,E20&lt;=plotting!$F$65),"2",AND(E20&gt;plotting!$F$65,E20&lt;=plotting!$E$66),"na",AND(E20&gt;plotting!$E$66,E20&lt;=plotting!$F$66),"3",AND(E20&gt;plotting!$F$66,E20&lt;=plotting!$E$67),"na",AND(E20&gt;plotting!$E$67,E20&lt;=plotting!$F$67),"4",E20&gt;plotting!$F$67,"na")</f>
        <v>na</v>
      </c>
      <c r="G20" t="str" cm="1">
        <f t="array" ref="G20">_xlfn.IFS(E20&lt;=plotting!$E$64,"na",AND(E20&gt;plotting!$E$64,E20&lt;=plotting!$F$64),plotting!$G$64,AND(E20&gt;plotting!$F$64,E20&lt;=plotting!$E$65),"na",AND(E20&gt;plotting!$E$65,E20&lt;=plotting!$F$65),plotting!$G$65,AND(E20&gt;plotting!$F$65,E20&lt;=plotting!$E$66),"na",AND(E20&gt;plotting!$E$66,E20&lt;=plotting!$F$66),plotting!$G$66,AND(E20&gt;plotting!$F$66,E20&lt;=plotting!$E$67),"na",AND(E20&gt;plotting!$E$67,E20&lt;=plotting!$F$67),plotting!$G$67,E20&gt;plotting!$F$67,"na")</f>
        <v>na</v>
      </c>
      <c r="H20" t="str" cm="1">
        <f t="array" ref="H20">_xlfn.IFS(E20&lt;=plotting!$E$64,"na",AND(E20&gt;plotting!$E$64,E20&lt;=plotting!$F$64),plotting!$H$64,AND(E20&gt;plotting!$F$64,E20&lt;=plotting!$E$65),"na",AND(E20&gt;plotting!$E$65,E20&lt;=plotting!$F$65),plotting!$H$65,AND(E20&gt;plotting!$F$65,E20&lt;=plotting!$E$66),"na",AND(E20&gt;plotting!$E$66,E20&lt;=plotting!$F$66),plotting!$H$66,AND(E20&gt;plotting!$F$66,E20&lt;=plotting!$E$67),"na",AND(E20&gt;plotting!$E$67,E20&lt;=plotting!$F$67),plotting!$H$67,E20&gt;plotting!$F$67,"na")</f>
        <v>na</v>
      </c>
      <c r="I20" t="str" cm="1">
        <f t="array" ref="I20">_xlfn.IFS(E20&lt;=plotting!$E$64,"na",AND(E20&gt;plotting!$E$64,E20&lt;=plotting!$F$64),plotting!$I$64,AND(E20&gt;plotting!$F$64,E20&lt;=plotting!$E$65),"na",AND(E20&gt;plotting!$E$65,E20&lt;=plotting!$F$65),plotting!$I$65,AND(E20&gt;plotting!$F$65,E20&lt;=plotting!$E$66),"na",AND(E20&gt;plotting!$E$66,E20&lt;=plotting!$F$66),plotting!$I$66,AND(E20&gt;plotting!$F$66,E20&lt;=plotting!$E$67),"na",AND(E20&gt;plotting!$E$67,E20&lt;=plotting!$F$67),plotting!$I$67,E20&gt;plotting!$F$67,"na")</f>
        <v>na</v>
      </c>
    </row>
    <row r="21" spans="1:9" x14ac:dyDescent="0.35">
      <c r="A21" s="11">
        <f>IF(plotting!$D$4&gt;0,plotting!$D$4,"na")</f>
        <v>5</v>
      </c>
      <c r="B21" s="11" t="str">
        <f>IF(plotting!$D$10&gt;0,plotting!$D$10,"na")</f>
        <v>idr4000_h24</v>
      </c>
      <c r="C21" s="11" t="str">
        <f>IF(plotting!$D$11&gt;0,plotting!$D$11,"na")</f>
        <v>t1</v>
      </c>
      <c r="D21" s="11">
        <f>IF(plotting!$D$8&gt;0,plotting!$D$8,"na")</f>
        <v>74.599999999999994</v>
      </c>
      <c r="E21" s="29">
        <v>3.3333333000000001</v>
      </c>
      <c r="F21" t="str" cm="1">
        <f t="array" ref="F21">_xlfn.IFS(E21&lt;=plotting!$E$64,"na",AND(E21&gt;plotting!$E$64,E21&lt;=plotting!$F$64),"1",AND(E21&gt;plotting!$F$64,E21&lt;=plotting!$E$65),"na",AND(E21&gt;plotting!$E$65,E21&lt;=plotting!$F$65),"2",AND(E21&gt;plotting!$F$65,E21&lt;=plotting!$E$66),"na",AND(E21&gt;plotting!$E$66,E21&lt;=plotting!$F$66),"3",AND(E21&gt;plotting!$F$66,E21&lt;=plotting!$E$67),"na",AND(E21&gt;plotting!$E$67,E21&lt;=plotting!$F$67),"4",E21&gt;plotting!$F$67,"na")</f>
        <v>na</v>
      </c>
      <c r="G21" t="str" cm="1">
        <f t="array" ref="G21">_xlfn.IFS(E21&lt;=plotting!$E$64,"na",AND(E21&gt;plotting!$E$64,E21&lt;=plotting!$F$64),plotting!$G$64,AND(E21&gt;plotting!$F$64,E21&lt;=plotting!$E$65),"na",AND(E21&gt;plotting!$E$65,E21&lt;=plotting!$F$65),plotting!$G$65,AND(E21&gt;plotting!$F$65,E21&lt;=plotting!$E$66),"na",AND(E21&gt;plotting!$E$66,E21&lt;=plotting!$F$66),plotting!$G$66,AND(E21&gt;plotting!$F$66,E21&lt;=plotting!$E$67),"na",AND(E21&gt;plotting!$E$67,E21&lt;=plotting!$F$67),plotting!$G$67,E21&gt;plotting!$F$67,"na")</f>
        <v>na</v>
      </c>
      <c r="H21" t="str" cm="1">
        <f t="array" ref="H21">_xlfn.IFS(E21&lt;=plotting!$E$64,"na",AND(E21&gt;plotting!$E$64,E21&lt;=plotting!$F$64),plotting!$H$64,AND(E21&gt;plotting!$F$64,E21&lt;=plotting!$E$65),"na",AND(E21&gt;plotting!$E$65,E21&lt;=plotting!$F$65),plotting!$H$65,AND(E21&gt;plotting!$F$65,E21&lt;=plotting!$E$66),"na",AND(E21&gt;plotting!$E$66,E21&lt;=plotting!$F$66),plotting!$H$66,AND(E21&gt;plotting!$F$66,E21&lt;=plotting!$E$67),"na",AND(E21&gt;plotting!$E$67,E21&lt;=plotting!$F$67),plotting!$H$67,E21&gt;plotting!$F$67,"na")</f>
        <v>na</v>
      </c>
      <c r="I21" t="str" cm="1">
        <f t="array" ref="I21">_xlfn.IFS(E21&lt;=plotting!$E$64,"na",AND(E21&gt;plotting!$E$64,E21&lt;=plotting!$F$64),plotting!$I$64,AND(E21&gt;plotting!$F$64,E21&lt;=plotting!$E$65),"na",AND(E21&gt;plotting!$E$65,E21&lt;=plotting!$F$65),plotting!$I$65,AND(E21&gt;plotting!$F$65,E21&lt;=plotting!$E$66),"na",AND(E21&gt;plotting!$E$66,E21&lt;=plotting!$F$66),plotting!$I$66,AND(E21&gt;plotting!$F$66,E21&lt;=plotting!$E$67),"na",AND(E21&gt;plotting!$E$67,E21&lt;=plotting!$F$67),plotting!$I$67,E21&gt;plotting!$F$67,"na")</f>
        <v>na</v>
      </c>
    </row>
    <row r="22" spans="1:9" x14ac:dyDescent="0.35">
      <c r="A22" s="11">
        <f>IF(plotting!$D$4&gt;0,plotting!$D$4,"na")</f>
        <v>5</v>
      </c>
      <c r="B22" s="11" t="str">
        <f>IF(plotting!$D$10&gt;0,plotting!$D$10,"na")</f>
        <v>idr4000_h24</v>
      </c>
      <c r="C22" s="11" t="str">
        <f>IF(plotting!$D$11&gt;0,plotting!$D$11,"na")</f>
        <v>t1</v>
      </c>
      <c r="D22" s="11">
        <f>IF(plotting!$D$8&gt;0,plotting!$D$8,"na")</f>
        <v>74.599999999999994</v>
      </c>
      <c r="E22" s="29">
        <v>3.5</v>
      </c>
      <c r="F22" t="str" cm="1">
        <f t="array" ref="F22">_xlfn.IFS(E22&lt;=plotting!$E$64,"na",AND(E22&gt;plotting!$E$64,E22&lt;=plotting!$F$64),"1",AND(E22&gt;plotting!$F$64,E22&lt;=plotting!$E$65),"na",AND(E22&gt;plotting!$E$65,E22&lt;=plotting!$F$65),"2",AND(E22&gt;plotting!$F$65,E22&lt;=plotting!$E$66),"na",AND(E22&gt;plotting!$E$66,E22&lt;=plotting!$F$66),"3",AND(E22&gt;plotting!$F$66,E22&lt;=plotting!$E$67),"na",AND(E22&gt;plotting!$E$67,E22&lt;=plotting!$F$67),"4",E22&gt;plotting!$F$67,"na")</f>
        <v>na</v>
      </c>
      <c r="G22" t="str" cm="1">
        <f t="array" ref="G22">_xlfn.IFS(E22&lt;=plotting!$E$64,"na",AND(E22&gt;plotting!$E$64,E22&lt;=plotting!$F$64),plotting!$G$64,AND(E22&gt;plotting!$F$64,E22&lt;=plotting!$E$65),"na",AND(E22&gt;plotting!$E$65,E22&lt;=plotting!$F$65),plotting!$G$65,AND(E22&gt;plotting!$F$65,E22&lt;=plotting!$E$66),"na",AND(E22&gt;plotting!$E$66,E22&lt;=plotting!$F$66),plotting!$G$66,AND(E22&gt;plotting!$F$66,E22&lt;=plotting!$E$67),"na",AND(E22&gt;plotting!$E$67,E22&lt;=plotting!$F$67),plotting!$G$67,E22&gt;plotting!$F$67,"na")</f>
        <v>na</v>
      </c>
      <c r="H22" t="str" cm="1">
        <f t="array" ref="H22">_xlfn.IFS(E22&lt;=plotting!$E$64,"na",AND(E22&gt;plotting!$E$64,E22&lt;=plotting!$F$64),plotting!$H$64,AND(E22&gt;plotting!$F$64,E22&lt;=plotting!$E$65),"na",AND(E22&gt;plotting!$E$65,E22&lt;=plotting!$F$65),plotting!$H$65,AND(E22&gt;plotting!$F$65,E22&lt;=plotting!$E$66),"na",AND(E22&gt;plotting!$E$66,E22&lt;=plotting!$F$66),plotting!$H$66,AND(E22&gt;plotting!$F$66,E22&lt;=plotting!$E$67),"na",AND(E22&gt;plotting!$E$67,E22&lt;=plotting!$F$67),plotting!$H$67,E22&gt;plotting!$F$67,"na")</f>
        <v>na</v>
      </c>
      <c r="I22" t="str" cm="1">
        <f t="array" ref="I22">_xlfn.IFS(E22&lt;=plotting!$E$64,"na",AND(E22&gt;plotting!$E$64,E22&lt;=plotting!$F$64),plotting!$I$64,AND(E22&gt;plotting!$F$64,E22&lt;=plotting!$E$65),"na",AND(E22&gt;plotting!$E$65,E22&lt;=plotting!$F$65),plotting!$I$65,AND(E22&gt;plotting!$F$65,E22&lt;=plotting!$E$66),"na",AND(E22&gt;plotting!$E$66,E22&lt;=plotting!$F$66),plotting!$I$66,AND(E22&gt;plotting!$F$66,E22&lt;=plotting!$E$67),"na",AND(E22&gt;plotting!$E$67,E22&lt;=plotting!$F$67),plotting!$I$67,E22&gt;plotting!$F$67,"na")</f>
        <v>na</v>
      </c>
    </row>
    <row r="23" spans="1:9" x14ac:dyDescent="0.35">
      <c r="A23" s="11">
        <f>IF(plotting!$D$4&gt;0,plotting!$D$4,"na")</f>
        <v>5</v>
      </c>
      <c r="B23" s="11" t="str">
        <f>IF(plotting!$D$10&gt;0,plotting!$D$10,"na")</f>
        <v>idr4000_h24</v>
      </c>
      <c r="C23" s="11" t="str">
        <f>IF(plotting!$D$11&gt;0,plotting!$D$11,"na")</f>
        <v>t1</v>
      </c>
      <c r="D23" s="11">
        <f>IF(plotting!$D$8&gt;0,plotting!$D$8,"na")</f>
        <v>74.599999999999994</v>
      </c>
      <c r="E23" s="29">
        <v>3.6666666999999999</v>
      </c>
      <c r="F23" t="str" cm="1">
        <f t="array" ref="F23">_xlfn.IFS(E23&lt;=plotting!$E$64,"na",AND(E23&gt;plotting!$E$64,E23&lt;=plotting!$F$64),"1",AND(E23&gt;plotting!$F$64,E23&lt;=plotting!$E$65),"na",AND(E23&gt;plotting!$E$65,E23&lt;=plotting!$F$65),"2",AND(E23&gt;plotting!$F$65,E23&lt;=plotting!$E$66),"na",AND(E23&gt;plotting!$E$66,E23&lt;=plotting!$F$66),"3",AND(E23&gt;plotting!$F$66,E23&lt;=plotting!$E$67),"na",AND(E23&gt;plotting!$E$67,E23&lt;=plotting!$F$67),"4",E23&gt;plotting!$F$67,"na")</f>
        <v>na</v>
      </c>
      <c r="G23" t="str" cm="1">
        <f t="array" ref="G23">_xlfn.IFS(E23&lt;=plotting!$E$64,"na",AND(E23&gt;plotting!$E$64,E23&lt;=plotting!$F$64),plotting!$G$64,AND(E23&gt;plotting!$F$64,E23&lt;=plotting!$E$65),"na",AND(E23&gt;plotting!$E$65,E23&lt;=plotting!$F$65),plotting!$G$65,AND(E23&gt;plotting!$F$65,E23&lt;=plotting!$E$66),"na",AND(E23&gt;plotting!$E$66,E23&lt;=plotting!$F$66),plotting!$G$66,AND(E23&gt;plotting!$F$66,E23&lt;=plotting!$E$67),"na",AND(E23&gt;plotting!$E$67,E23&lt;=plotting!$F$67),plotting!$G$67,E23&gt;plotting!$F$67,"na")</f>
        <v>na</v>
      </c>
      <c r="H23" t="str" cm="1">
        <f t="array" ref="H23">_xlfn.IFS(E23&lt;=plotting!$E$64,"na",AND(E23&gt;plotting!$E$64,E23&lt;=plotting!$F$64),plotting!$H$64,AND(E23&gt;plotting!$F$64,E23&lt;=plotting!$E$65),"na",AND(E23&gt;plotting!$E$65,E23&lt;=plotting!$F$65),plotting!$H$65,AND(E23&gt;plotting!$F$65,E23&lt;=plotting!$E$66),"na",AND(E23&gt;plotting!$E$66,E23&lt;=plotting!$F$66),plotting!$H$66,AND(E23&gt;plotting!$F$66,E23&lt;=plotting!$E$67),"na",AND(E23&gt;plotting!$E$67,E23&lt;=plotting!$F$67),plotting!$H$67,E23&gt;plotting!$F$67,"na")</f>
        <v>na</v>
      </c>
      <c r="I23" t="str" cm="1">
        <f t="array" ref="I23">_xlfn.IFS(E23&lt;=plotting!$E$64,"na",AND(E23&gt;plotting!$E$64,E23&lt;=plotting!$F$64),plotting!$I$64,AND(E23&gt;plotting!$F$64,E23&lt;=plotting!$E$65),"na",AND(E23&gt;plotting!$E$65,E23&lt;=plotting!$F$65),plotting!$I$65,AND(E23&gt;plotting!$F$65,E23&lt;=plotting!$E$66),"na",AND(E23&gt;plotting!$E$66,E23&lt;=plotting!$F$66),plotting!$I$66,AND(E23&gt;plotting!$F$66,E23&lt;=plotting!$E$67),"na",AND(E23&gt;plotting!$E$67,E23&lt;=plotting!$F$67),plotting!$I$67,E23&gt;plotting!$F$67,"na")</f>
        <v>na</v>
      </c>
    </row>
    <row r="24" spans="1:9" x14ac:dyDescent="0.35">
      <c r="A24" s="11">
        <f>IF(plotting!$D$4&gt;0,plotting!$D$4,"na")</f>
        <v>5</v>
      </c>
      <c r="B24" s="11" t="str">
        <f>IF(plotting!$D$10&gt;0,plotting!$D$10,"na")</f>
        <v>idr4000_h24</v>
      </c>
      <c r="C24" s="11" t="str">
        <f>IF(plotting!$D$11&gt;0,plotting!$D$11,"na")</f>
        <v>t1</v>
      </c>
      <c r="D24" s="11">
        <f>IF(plotting!$D$8&gt;0,plotting!$D$8,"na")</f>
        <v>74.599999999999994</v>
      </c>
      <c r="E24" s="29">
        <v>3.8333333000000001</v>
      </c>
      <c r="F24" t="str" cm="1">
        <f t="array" ref="F24">_xlfn.IFS(E24&lt;=plotting!$E$64,"na",AND(E24&gt;plotting!$E$64,E24&lt;=plotting!$F$64),"1",AND(E24&gt;plotting!$F$64,E24&lt;=plotting!$E$65),"na",AND(E24&gt;plotting!$E$65,E24&lt;=plotting!$F$65),"2",AND(E24&gt;plotting!$F$65,E24&lt;=plotting!$E$66),"na",AND(E24&gt;plotting!$E$66,E24&lt;=plotting!$F$66),"3",AND(E24&gt;plotting!$F$66,E24&lt;=plotting!$E$67),"na",AND(E24&gt;plotting!$E$67,E24&lt;=plotting!$F$67),"4",E24&gt;plotting!$F$67,"na")</f>
        <v>na</v>
      </c>
      <c r="G24" t="str" cm="1">
        <f t="array" ref="G24">_xlfn.IFS(E24&lt;=plotting!$E$64,"na",AND(E24&gt;plotting!$E$64,E24&lt;=plotting!$F$64),plotting!$G$64,AND(E24&gt;plotting!$F$64,E24&lt;=plotting!$E$65),"na",AND(E24&gt;plotting!$E$65,E24&lt;=plotting!$F$65),plotting!$G$65,AND(E24&gt;plotting!$F$65,E24&lt;=plotting!$E$66),"na",AND(E24&gt;plotting!$E$66,E24&lt;=plotting!$F$66),plotting!$G$66,AND(E24&gt;plotting!$F$66,E24&lt;=plotting!$E$67),"na",AND(E24&gt;plotting!$E$67,E24&lt;=plotting!$F$67),plotting!$G$67,E24&gt;plotting!$F$67,"na")</f>
        <v>na</v>
      </c>
      <c r="H24" t="str" cm="1">
        <f t="array" ref="H24">_xlfn.IFS(E24&lt;=plotting!$E$64,"na",AND(E24&gt;plotting!$E$64,E24&lt;=plotting!$F$64),plotting!$H$64,AND(E24&gt;plotting!$F$64,E24&lt;=plotting!$E$65),"na",AND(E24&gt;plotting!$E$65,E24&lt;=plotting!$F$65),plotting!$H$65,AND(E24&gt;plotting!$F$65,E24&lt;=plotting!$E$66),"na",AND(E24&gt;plotting!$E$66,E24&lt;=plotting!$F$66),plotting!$H$66,AND(E24&gt;plotting!$F$66,E24&lt;=plotting!$E$67),"na",AND(E24&gt;plotting!$E$67,E24&lt;=plotting!$F$67),plotting!$H$67,E24&gt;plotting!$F$67,"na")</f>
        <v>na</v>
      </c>
      <c r="I24" t="str" cm="1">
        <f t="array" ref="I24">_xlfn.IFS(E24&lt;=plotting!$E$64,"na",AND(E24&gt;plotting!$E$64,E24&lt;=plotting!$F$64),plotting!$I$64,AND(E24&gt;plotting!$F$64,E24&lt;=plotting!$E$65),"na",AND(E24&gt;plotting!$E$65,E24&lt;=plotting!$F$65),plotting!$I$65,AND(E24&gt;plotting!$F$65,E24&lt;=plotting!$E$66),"na",AND(E24&gt;plotting!$E$66,E24&lt;=plotting!$F$66),plotting!$I$66,AND(E24&gt;plotting!$F$66,E24&lt;=plotting!$E$67),"na",AND(E24&gt;plotting!$E$67,E24&lt;=plotting!$F$67),plotting!$I$67,E24&gt;plotting!$F$67,"na")</f>
        <v>na</v>
      </c>
    </row>
    <row r="25" spans="1:9" x14ac:dyDescent="0.35">
      <c r="A25" s="11">
        <f>IF(plotting!$D$4&gt;0,plotting!$D$4,"na")</f>
        <v>5</v>
      </c>
      <c r="B25" s="11" t="str">
        <f>IF(plotting!$D$10&gt;0,plotting!$D$10,"na")</f>
        <v>idr4000_h24</v>
      </c>
      <c r="C25" s="11" t="str">
        <f>IF(plotting!$D$11&gt;0,plotting!$D$11,"na")</f>
        <v>t1</v>
      </c>
      <c r="D25" s="11">
        <f>IF(plotting!$D$8&gt;0,plotting!$D$8,"na")</f>
        <v>74.599999999999994</v>
      </c>
      <c r="E25" s="29">
        <v>4</v>
      </c>
      <c r="F25" t="str" cm="1">
        <f t="array" ref="F25">_xlfn.IFS(E25&lt;=plotting!$E$64,"na",AND(E25&gt;plotting!$E$64,E25&lt;=plotting!$F$64),"1",AND(E25&gt;plotting!$F$64,E25&lt;=plotting!$E$65),"na",AND(E25&gt;plotting!$E$65,E25&lt;=plotting!$F$65),"2",AND(E25&gt;plotting!$F$65,E25&lt;=plotting!$E$66),"na",AND(E25&gt;plotting!$E$66,E25&lt;=plotting!$F$66),"3",AND(E25&gt;plotting!$F$66,E25&lt;=plotting!$E$67),"na",AND(E25&gt;plotting!$E$67,E25&lt;=plotting!$F$67),"4",E25&gt;plotting!$F$67,"na")</f>
        <v>na</v>
      </c>
      <c r="G25" t="str" cm="1">
        <f t="array" ref="G25">_xlfn.IFS(E25&lt;=plotting!$E$64,"na",AND(E25&gt;plotting!$E$64,E25&lt;=plotting!$F$64),plotting!$G$64,AND(E25&gt;plotting!$F$64,E25&lt;=plotting!$E$65),"na",AND(E25&gt;plotting!$E$65,E25&lt;=plotting!$F$65),plotting!$G$65,AND(E25&gt;plotting!$F$65,E25&lt;=plotting!$E$66),"na",AND(E25&gt;plotting!$E$66,E25&lt;=plotting!$F$66),plotting!$G$66,AND(E25&gt;plotting!$F$66,E25&lt;=plotting!$E$67),"na",AND(E25&gt;plotting!$E$67,E25&lt;=plotting!$F$67),plotting!$G$67,E25&gt;plotting!$F$67,"na")</f>
        <v>na</v>
      </c>
      <c r="H25" t="str" cm="1">
        <f t="array" ref="H25">_xlfn.IFS(E25&lt;=plotting!$E$64,"na",AND(E25&gt;plotting!$E$64,E25&lt;=plotting!$F$64),plotting!$H$64,AND(E25&gt;plotting!$F$64,E25&lt;=plotting!$E$65),"na",AND(E25&gt;plotting!$E$65,E25&lt;=plotting!$F$65),plotting!$H$65,AND(E25&gt;plotting!$F$65,E25&lt;=plotting!$E$66),"na",AND(E25&gt;plotting!$E$66,E25&lt;=plotting!$F$66),plotting!$H$66,AND(E25&gt;plotting!$F$66,E25&lt;=plotting!$E$67),"na",AND(E25&gt;plotting!$E$67,E25&lt;=plotting!$F$67),plotting!$H$67,E25&gt;plotting!$F$67,"na")</f>
        <v>na</v>
      </c>
      <c r="I25" t="str" cm="1">
        <f t="array" ref="I25">_xlfn.IFS(E25&lt;=plotting!$E$64,"na",AND(E25&gt;plotting!$E$64,E25&lt;=plotting!$F$64),plotting!$I$64,AND(E25&gt;plotting!$F$64,E25&lt;=plotting!$E$65),"na",AND(E25&gt;plotting!$E$65,E25&lt;=plotting!$F$65),plotting!$I$65,AND(E25&gt;plotting!$F$65,E25&lt;=plotting!$E$66),"na",AND(E25&gt;plotting!$E$66,E25&lt;=plotting!$F$66),plotting!$I$66,AND(E25&gt;plotting!$F$66,E25&lt;=plotting!$E$67),"na",AND(E25&gt;plotting!$E$67,E25&lt;=plotting!$F$67),plotting!$I$67,E25&gt;plotting!$F$67,"na")</f>
        <v>na</v>
      </c>
    </row>
    <row r="26" spans="1:9" x14ac:dyDescent="0.35">
      <c r="A26" s="11">
        <f>IF(plotting!$D$4&gt;0,plotting!$D$4,"na")</f>
        <v>5</v>
      </c>
      <c r="B26" s="11" t="str">
        <f>IF(plotting!$D$10&gt;0,plotting!$D$10,"na")</f>
        <v>idr4000_h24</v>
      </c>
      <c r="C26" s="11" t="str">
        <f>IF(plotting!$D$11&gt;0,plotting!$D$11,"na")</f>
        <v>t1</v>
      </c>
      <c r="D26" s="11">
        <f>IF(plotting!$D$8&gt;0,plotting!$D$8,"na")</f>
        <v>74.599999999999994</v>
      </c>
      <c r="E26" s="29">
        <v>4.1666667000000004</v>
      </c>
      <c r="F26" t="str" cm="1">
        <f t="array" ref="F26">_xlfn.IFS(E26&lt;=plotting!$E$64,"na",AND(E26&gt;plotting!$E$64,E26&lt;=plotting!$F$64),"1",AND(E26&gt;plotting!$F$64,E26&lt;=plotting!$E$65),"na",AND(E26&gt;plotting!$E$65,E26&lt;=plotting!$F$65),"2",AND(E26&gt;plotting!$F$65,E26&lt;=plotting!$E$66),"na",AND(E26&gt;plotting!$E$66,E26&lt;=plotting!$F$66),"3",AND(E26&gt;plotting!$F$66,E26&lt;=plotting!$E$67),"na",AND(E26&gt;plotting!$E$67,E26&lt;=plotting!$F$67),"4",E26&gt;plotting!$F$67,"na")</f>
        <v>na</v>
      </c>
      <c r="G26" t="str" cm="1">
        <f t="array" ref="G26">_xlfn.IFS(E26&lt;=plotting!$E$64,"na",AND(E26&gt;plotting!$E$64,E26&lt;=plotting!$F$64),plotting!$G$64,AND(E26&gt;plotting!$F$64,E26&lt;=plotting!$E$65),"na",AND(E26&gt;plotting!$E$65,E26&lt;=plotting!$F$65),plotting!$G$65,AND(E26&gt;plotting!$F$65,E26&lt;=plotting!$E$66),"na",AND(E26&gt;plotting!$E$66,E26&lt;=plotting!$F$66),plotting!$G$66,AND(E26&gt;plotting!$F$66,E26&lt;=plotting!$E$67),"na",AND(E26&gt;plotting!$E$67,E26&lt;=plotting!$F$67),plotting!$G$67,E26&gt;plotting!$F$67,"na")</f>
        <v>na</v>
      </c>
      <c r="H26" t="str" cm="1">
        <f t="array" ref="H26">_xlfn.IFS(E26&lt;=plotting!$E$64,"na",AND(E26&gt;plotting!$E$64,E26&lt;=plotting!$F$64),plotting!$H$64,AND(E26&gt;plotting!$F$64,E26&lt;=plotting!$E$65),"na",AND(E26&gt;plotting!$E$65,E26&lt;=plotting!$F$65),plotting!$H$65,AND(E26&gt;plotting!$F$65,E26&lt;=plotting!$E$66),"na",AND(E26&gt;plotting!$E$66,E26&lt;=plotting!$F$66),plotting!$H$66,AND(E26&gt;plotting!$F$66,E26&lt;=plotting!$E$67),"na",AND(E26&gt;plotting!$E$67,E26&lt;=plotting!$F$67),plotting!$H$67,E26&gt;plotting!$F$67,"na")</f>
        <v>na</v>
      </c>
      <c r="I26" t="str" cm="1">
        <f t="array" ref="I26">_xlfn.IFS(E26&lt;=plotting!$E$64,"na",AND(E26&gt;plotting!$E$64,E26&lt;=plotting!$F$64),plotting!$I$64,AND(E26&gt;plotting!$F$64,E26&lt;=plotting!$E$65),"na",AND(E26&gt;plotting!$E$65,E26&lt;=plotting!$F$65),plotting!$I$65,AND(E26&gt;plotting!$F$65,E26&lt;=plotting!$E$66),"na",AND(E26&gt;plotting!$E$66,E26&lt;=plotting!$F$66),plotting!$I$66,AND(E26&gt;plotting!$F$66,E26&lt;=plotting!$E$67),"na",AND(E26&gt;plotting!$E$67,E26&lt;=plotting!$F$67),plotting!$I$67,E26&gt;plotting!$F$67,"na")</f>
        <v>na</v>
      </c>
    </row>
    <row r="27" spans="1:9" x14ac:dyDescent="0.35">
      <c r="A27" s="11">
        <f>IF(plotting!$D$4&gt;0,plotting!$D$4,"na")</f>
        <v>5</v>
      </c>
      <c r="B27" s="11" t="str">
        <f>IF(plotting!$D$10&gt;0,plotting!$D$10,"na")</f>
        <v>idr4000_h24</v>
      </c>
      <c r="C27" s="11" t="str">
        <f>IF(plotting!$D$11&gt;0,plotting!$D$11,"na")</f>
        <v>t1</v>
      </c>
      <c r="D27" s="11">
        <f>IF(plotting!$D$8&gt;0,plotting!$D$8,"na")</f>
        <v>74.599999999999994</v>
      </c>
      <c r="E27" s="29">
        <v>4.3333332999999996</v>
      </c>
      <c r="F27" t="str" cm="1">
        <f t="array" ref="F27">_xlfn.IFS(E27&lt;=plotting!$E$64,"na",AND(E27&gt;plotting!$E$64,E27&lt;=plotting!$F$64),"1",AND(E27&gt;plotting!$F$64,E27&lt;=plotting!$E$65),"na",AND(E27&gt;plotting!$E$65,E27&lt;=plotting!$F$65),"2",AND(E27&gt;plotting!$F$65,E27&lt;=plotting!$E$66),"na",AND(E27&gt;plotting!$E$66,E27&lt;=plotting!$F$66),"3",AND(E27&gt;plotting!$F$66,E27&lt;=plotting!$E$67),"na",AND(E27&gt;plotting!$E$67,E27&lt;=plotting!$F$67),"4",E27&gt;plotting!$F$67,"na")</f>
        <v>na</v>
      </c>
      <c r="G27" t="str" cm="1">
        <f t="array" ref="G27">_xlfn.IFS(E27&lt;=plotting!$E$64,"na",AND(E27&gt;plotting!$E$64,E27&lt;=plotting!$F$64),plotting!$G$64,AND(E27&gt;plotting!$F$64,E27&lt;=plotting!$E$65),"na",AND(E27&gt;plotting!$E$65,E27&lt;=plotting!$F$65),plotting!$G$65,AND(E27&gt;plotting!$F$65,E27&lt;=plotting!$E$66),"na",AND(E27&gt;plotting!$E$66,E27&lt;=plotting!$F$66),plotting!$G$66,AND(E27&gt;plotting!$F$66,E27&lt;=plotting!$E$67),"na",AND(E27&gt;plotting!$E$67,E27&lt;=plotting!$F$67),plotting!$G$67,E27&gt;plotting!$F$67,"na")</f>
        <v>na</v>
      </c>
      <c r="H27" t="str" cm="1">
        <f t="array" ref="H27">_xlfn.IFS(E27&lt;=plotting!$E$64,"na",AND(E27&gt;plotting!$E$64,E27&lt;=plotting!$F$64),plotting!$H$64,AND(E27&gt;plotting!$F$64,E27&lt;=plotting!$E$65),"na",AND(E27&gt;plotting!$E$65,E27&lt;=plotting!$F$65),plotting!$H$65,AND(E27&gt;plotting!$F$65,E27&lt;=plotting!$E$66),"na",AND(E27&gt;plotting!$E$66,E27&lt;=plotting!$F$66),plotting!$H$66,AND(E27&gt;plotting!$F$66,E27&lt;=plotting!$E$67),"na",AND(E27&gt;plotting!$E$67,E27&lt;=plotting!$F$67),plotting!$H$67,E27&gt;plotting!$F$67,"na")</f>
        <v>na</v>
      </c>
      <c r="I27" t="str" cm="1">
        <f t="array" ref="I27">_xlfn.IFS(E27&lt;=plotting!$E$64,"na",AND(E27&gt;plotting!$E$64,E27&lt;=plotting!$F$64),plotting!$I$64,AND(E27&gt;plotting!$F$64,E27&lt;=plotting!$E$65),"na",AND(E27&gt;plotting!$E$65,E27&lt;=plotting!$F$65),plotting!$I$65,AND(E27&gt;plotting!$F$65,E27&lt;=plotting!$E$66),"na",AND(E27&gt;plotting!$E$66,E27&lt;=plotting!$F$66),plotting!$I$66,AND(E27&gt;plotting!$F$66,E27&lt;=plotting!$E$67),"na",AND(E27&gt;plotting!$E$67,E27&lt;=plotting!$F$67),plotting!$I$67,E27&gt;plotting!$F$67,"na")</f>
        <v>na</v>
      </c>
    </row>
    <row r="28" spans="1:9" x14ac:dyDescent="0.35">
      <c r="A28" s="11">
        <f>IF(plotting!$D$4&gt;0,plotting!$D$4,"na")</f>
        <v>5</v>
      </c>
      <c r="B28" s="11" t="str">
        <f>IF(plotting!$D$10&gt;0,plotting!$D$10,"na")</f>
        <v>idr4000_h24</v>
      </c>
      <c r="C28" s="11" t="str">
        <f>IF(plotting!$D$11&gt;0,plotting!$D$11,"na")</f>
        <v>t1</v>
      </c>
      <c r="D28" s="11">
        <f>IF(plotting!$D$8&gt;0,plotting!$D$8,"na")</f>
        <v>74.599999999999994</v>
      </c>
      <c r="E28" s="29">
        <v>4.5</v>
      </c>
      <c r="F28" t="str" cm="1">
        <f t="array" ref="F28">_xlfn.IFS(E28&lt;=plotting!$E$64,"na",AND(E28&gt;plotting!$E$64,E28&lt;=plotting!$F$64),"1",AND(E28&gt;plotting!$F$64,E28&lt;=plotting!$E$65),"na",AND(E28&gt;plotting!$E$65,E28&lt;=plotting!$F$65),"2",AND(E28&gt;plotting!$F$65,E28&lt;=plotting!$E$66),"na",AND(E28&gt;plotting!$E$66,E28&lt;=plotting!$F$66),"3",AND(E28&gt;plotting!$F$66,E28&lt;=plotting!$E$67),"na",AND(E28&gt;plotting!$E$67,E28&lt;=plotting!$F$67),"4",E28&gt;plotting!$F$67,"na")</f>
        <v>na</v>
      </c>
      <c r="G28" t="str" cm="1">
        <f t="array" ref="G28">_xlfn.IFS(E28&lt;=plotting!$E$64,"na",AND(E28&gt;plotting!$E$64,E28&lt;=plotting!$F$64),plotting!$G$64,AND(E28&gt;plotting!$F$64,E28&lt;=plotting!$E$65),"na",AND(E28&gt;plotting!$E$65,E28&lt;=plotting!$F$65),plotting!$G$65,AND(E28&gt;plotting!$F$65,E28&lt;=plotting!$E$66),"na",AND(E28&gt;plotting!$E$66,E28&lt;=plotting!$F$66),plotting!$G$66,AND(E28&gt;plotting!$F$66,E28&lt;=plotting!$E$67),"na",AND(E28&gt;plotting!$E$67,E28&lt;=plotting!$F$67),plotting!$G$67,E28&gt;plotting!$F$67,"na")</f>
        <v>na</v>
      </c>
      <c r="H28" t="str" cm="1">
        <f t="array" ref="H28">_xlfn.IFS(E28&lt;=plotting!$E$64,"na",AND(E28&gt;plotting!$E$64,E28&lt;=plotting!$F$64),plotting!$H$64,AND(E28&gt;plotting!$F$64,E28&lt;=plotting!$E$65),"na",AND(E28&gt;plotting!$E$65,E28&lt;=plotting!$F$65),plotting!$H$65,AND(E28&gt;plotting!$F$65,E28&lt;=plotting!$E$66),"na",AND(E28&gt;plotting!$E$66,E28&lt;=plotting!$F$66),plotting!$H$66,AND(E28&gt;plotting!$F$66,E28&lt;=plotting!$E$67),"na",AND(E28&gt;plotting!$E$67,E28&lt;=plotting!$F$67),plotting!$H$67,E28&gt;plotting!$F$67,"na")</f>
        <v>na</v>
      </c>
      <c r="I28" t="str" cm="1">
        <f t="array" ref="I28">_xlfn.IFS(E28&lt;=plotting!$E$64,"na",AND(E28&gt;plotting!$E$64,E28&lt;=plotting!$F$64),plotting!$I$64,AND(E28&gt;plotting!$F$64,E28&lt;=plotting!$E$65),"na",AND(E28&gt;plotting!$E$65,E28&lt;=plotting!$F$65),plotting!$I$65,AND(E28&gt;plotting!$F$65,E28&lt;=plotting!$E$66),"na",AND(E28&gt;plotting!$E$66,E28&lt;=plotting!$F$66),plotting!$I$66,AND(E28&gt;plotting!$F$66,E28&lt;=plotting!$E$67),"na",AND(E28&gt;plotting!$E$67,E28&lt;=plotting!$F$67),plotting!$I$67,E28&gt;plotting!$F$67,"na")</f>
        <v>na</v>
      </c>
    </row>
    <row r="29" spans="1:9" x14ac:dyDescent="0.35">
      <c r="A29" s="11">
        <f>IF(plotting!$D$4&gt;0,plotting!$D$4,"na")</f>
        <v>5</v>
      </c>
      <c r="B29" s="11" t="str">
        <f>IF(plotting!$D$10&gt;0,plotting!$D$10,"na")</f>
        <v>idr4000_h24</v>
      </c>
      <c r="C29" s="11" t="str">
        <f>IF(plotting!$D$11&gt;0,plotting!$D$11,"na")</f>
        <v>t1</v>
      </c>
      <c r="D29" s="11">
        <f>IF(plotting!$D$8&gt;0,plotting!$D$8,"na")</f>
        <v>74.599999999999994</v>
      </c>
      <c r="E29" s="29">
        <v>4.6666667000000004</v>
      </c>
      <c r="F29" t="str" cm="1">
        <f t="array" ref="F29">_xlfn.IFS(E29&lt;=plotting!$E$64,"na",AND(E29&gt;plotting!$E$64,E29&lt;=plotting!$F$64),"1",AND(E29&gt;plotting!$F$64,E29&lt;=plotting!$E$65),"na",AND(E29&gt;plotting!$E$65,E29&lt;=plotting!$F$65),"2",AND(E29&gt;plotting!$F$65,E29&lt;=plotting!$E$66),"na",AND(E29&gt;plotting!$E$66,E29&lt;=plotting!$F$66),"3",AND(E29&gt;plotting!$F$66,E29&lt;=plotting!$E$67),"na",AND(E29&gt;plotting!$E$67,E29&lt;=plotting!$F$67),"4",E29&gt;plotting!$F$67,"na")</f>
        <v>na</v>
      </c>
      <c r="G29" t="str" cm="1">
        <f t="array" ref="G29">_xlfn.IFS(E29&lt;=plotting!$E$64,"na",AND(E29&gt;plotting!$E$64,E29&lt;=plotting!$F$64),plotting!$G$64,AND(E29&gt;plotting!$F$64,E29&lt;=plotting!$E$65),"na",AND(E29&gt;plotting!$E$65,E29&lt;=plotting!$F$65),plotting!$G$65,AND(E29&gt;plotting!$F$65,E29&lt;=plotting!$E$66),"na",AND(E29&gt;plotting!$E$66,E29&lt;=plotting!$F$66),plotting!$G$66,AND(E29&gt;plotting!$F$66,E29&lt;=plotting!$E$67),"na",AND(E29&gt;plotting!$E$67,E29&lt;=plotting!$F$67),plotting!$G$67,E29&gt;plotting!$F$67,"na")</f>
        <v>na</v>
      </c>
      <c r="H29" t="str" cm="1">
        <f t="array" ref="H29">_xlfn.IFS(E29&lt;=plotting!$E$64,"na",AND(E29&gt;plotting!$E$64,E29&lt;=plotting!$F$64),plotting!$H$64,AND(E29&gt;plotting!$F$64,E29&lt;=plotting!$E$65),"na",AND(E29&gt;plotting!$E$65,E29&lt;=plotting!$F$65),plotting!$H$65,AND(E29&gt;plotting!$F$65,E29&lt;=plotting!$E$66),"na",AND(E29&gt;plotting!$E$66,E29&lt;=plotting!$F$66),plotting!$H$66,AND(E29&gt;plotting!$F$66,E29&lt;=plotting!$E$67),"na",AND(E29&gt;plotting!$E$67,E29&lt;=plotting!$F$67),plotting!$H$67,E29&gt;plotting!$F$67,"na")</f>
        <v>na</v>
      </c>
      <c r="I29" t="str" cm="1">
        <f t="array" ref="I29">_xlfn.IFS(E29&lt;=plotting!$E$64,"na",AND(E29&gt;plotting!$E$64,E29&lt;=plotting!$F$64),plotting!$I$64,AND(E29&gt;plotting!$F$64,E29&lt;=plotting!$E$65),"na",AND(E29&gt;plotting!$E$65,E29&lt;=plotting!$F$65),plotting!$I$65,AND(E29&gt;plotting!$F$65,E29&lt;=plotting!$E$66),"na",AND(E29&gt;plotting!$E$66,E29&lt;=plotting!$F$66),plotting!$I$66,AND(E29&gt;plotting!$F$66,E29&lt;=plotting!$E$67),"na",AND(E29&gt;plotting!$E$67,E29&lt;=plotting!$F$67),plotting!$I$67,E29&gt;plotting!$F$67,"na")</f>
        <v>na</v>
      </c>
    </row>
    <row r="30" spans="1:9" x14ac:dyDescent="0.35">
      <c r="A30" s="11">
        <f>IF(plotting!$D$4&gt;0,plotting!$D$4,"na")</f>
        <v>5</v>
      </c>
      <c r="B30" s="11" t="str">
        <f>IF(plotting!$D$10&gt;0,plotting!$D$10,"na")</f>
        <v>idr4000_h24</v>
      </c>
      <c r="C30" s="11" t="str">
        <f>IF(plotting!$D$11&gt;0,plotting!$D$11,"na")</f>
        <v>t1</v>
      </c>
      <c r="D30" s="11">
        <f>IF(plotting!$D$8&gt;0,plotting!$D$8,"na")</f>
        <v>74.599999999999994</v>
      </c>
      <c r="E30" s="29">
        <v>4.8333332999999996</v>
      </c>
      <c r="F30" t="str" cm="1">
        <f t="array" ref="F30">_xlfn.IFS(E30&lt;=plotting!$E$64,"na",AND(E30&gt;plotting!$E$64,E30&lt;=plotting!$F$64),"1",AND(E30&gt;plotting!$F$64,E30&lt;=plotting!$E$65),"na",AND(E30&gt;plotting!$E$65,E30&lt;=plotting!$F$65),"2",AND(E30&gt;plotting!$F$65,E30&lt;=plotting!$E$66),"na",AND(E30&gt;plotting!$E$66,E30&lt;=plotting!$F$66),"3",AND(E30&gt;plotting!$F$66,E30&lt;=plotting!$E$67),"na",AND(E30&gt;plotting!$E$67,E30&lt;=plotting!$F$67),"4",E30&gt;plotting!$F$67,"na")</f>
        <v>na</v>
      </c>
      <c r="G30" t="str" cm="1">
        <f t="array" ref="G30">_xlfn.IFS(E30&lt;=plotting!$E$64,"na",AND(E30&gt;plotting!$E$64,E30&lt;=plotting!$F$64),plotting!$G$64,AND(E30&gt;plotting!$F$64,E30&lt;=plotting!$E$65),"na",AND(E30&gt;plotting!$E$65,E30&lt;=plotting!$F$65),plotting!$G$65,AND(E30&gt;plotting!$F$65,E30&lt;=plotting!$E$66),"na",AND(E30&gt;plotting!$E$66,E30&lt;=plotting!$F$66),plotting!$G$66,AND(E30&gt;plotting!$F$66,E30&lt;=plotting!$E$67),"na",AND(E30&gt;plotting!$E$67,E30&lt;=plotting!$F$67),plotting!$G$67,E30&gt;plotting!$F$67,"na")</f>
        <v>na</v>
      </c>
      <c r="H30" t="str" cm="1">
        <f t="array" ref="H30">_xlfn.IFS(E30&lt;=plotting!$E$64,"na",AND(E30&gt;plotting!$E$64,E30&lt;=plotting!$F$64),plotting!$H$64,AND(E30&gt;plotting!$F$64,E30&lt;=plotting!$E$65),"na",AND(E30&gt;plotting!$E$65,E30&lt;=plotting!$F$65),plotting!$H$65,AND(E30&gt;plotting!$F$65,E30&lt;=plotting!$E$66),"na",AND(E30&gt;plotting!$E$66,E30&lt;=plotting!$F$66),plotting!$H$66,AND(E30&gt;plotting!$F$66,E30&lt;=plotting!$E$67),"na",AND(E30&gt;plotting!$E$67,E30&lt;=plotting!$F$67),plotting!$H$67,E30&gt;plotting!$F$67,"na")</f>
        <v>na</v>
      </c>
      <c r="I30" t="str" cm="1">
        <f t="array" ref="I30">_xlfn.IFS(E30&lt;=plotting!$E$64,"na",AND(E30&gt;plotting!$E$64,E30&lt;=plotting!$F$64),plotting!$I$64,AND(E30&gt;plotting!$F$64,E30&lt;=plotting!$E$65),"na",AND(E30&gt;plotting!$E$65,E30&lt;=plotting!$F$65),plotting!$I$65,AND(E30&gt;plotting!$F$65,E30&lt;=plotting!$E$66),"na",AND(E30&gt;plotting!$E$66,E30&lt;=plotting!$F$66),plotting!$I$66,AND(E30&gt;plotting!$F$66,E30&lt;=plotting!$E$67),"na",AND(E30&gt;plotting!$E$67,E30&lt;=plotting!$F$67),plotting!$I$67,E30&gt;plotting!$F$67,"na")</f>
        <v>na</v>
      </c>
    </row>
    <row r="31" spans="1:9" x14ac:dyDescent="0.35">
      <c r="A31" s="11">
        <f>IF(plotting!$D$4&gt;0,plotting!$D$4,"na")</f>
        <v>5</v>
      </c>
      <c r="B31" s="11" t="str">
        <f>IF(plotting!$D$10&gt;0,plotting!$D$10,"na")</f>
        <v>idr4000_h24</v>
      </c>
      <c r="C31" s="11" t="str">
        <f>IF(plotting!$D$11&gt;0,plotting!$D$11,"na")</f>
        <v>t1</v>
      </c>
      <c r="D31" s="11">
        <f>IF(plotting!$D$8&gt;0,plotting!$D$8,"na")</f>
        <v>74.599999999999994</v>
      </c>
      <c r="E31" s="29">
        <v>5</v>
      </c>
      <c r="F31" t="str" cm="1">
        <f t="array" ref="F31">_xlfn.IFS(E31&lt;=plotting!$E$64,"na",AND(E31&gt;plotting!$E$64,E31&lt;=plotting!$F$64),"1",AND(E31&gt;plotting!$F$64,E31&lt;=plotting!$E$65),"na",AND(E31&gt;plotting!$E$65,E31&lt;=plotting!$F$65),"2",AND(E31&gt;plotting!$F$65,E31&lt;=plotting!$E$66),"na",AND(E31&gt;plotting!$E$66,E31&lt;=plotting!$F$66),"3",AND(E31&gt;plotting!$F$66,E31&lt;=plotting!$E$67),"na",AND(E31&gt;plotting!$E$67,E31&lt;=plotting!$F$67),"4",E31&gt;plotting!$F$67,"na")</f>
        <v>na</v>
      </c>
      <c r="G31" t="str" cm="1">
        <f t="array" ref="G31">_xlfn.IFS(E31&lt;=plotting!$E$64,"na",AND(E31&gt;plotting!$E$64,E31&lt;=plotting!$F$64),plotting!$G$64,AND(E31&gt;plotting!$F$64,E31&lt;=plotting!$E$65),"na",AND(E31&gt;plotting!$E$65,E31&lt;=plotting!$F$65),plotting!$G$65,AND(E31&gt;plotting!$F$65,E31&lt;=plotting!$E$66),"na",AND(E31&gt;plotting!$E$66,E31&lt;=plotting!$F$66),plotting!$G$66,AND(E31&gt;plotting!$F$66,E31&lt;=plotting!$E$67),"na",AND(E31&gt;plotting!$E$67,E31&lt;=plotting!$F$67),plotting!$G$67,E31&gt;plotting!$F$67,"na")</f>
        <v>na</v>
      </c>
      <c r="H31" t="str" cm="1">
        <f t="array" ref="H31">_xlfn.IFS(E31&lt;=plotting!$E$64,"na",AND(E31&gt;plotting!$E$64,E31&lt;=plotting!$F$64),plotting!$H$64,AND(E31&gt;plotting!$F$64,E31&lt;=plotting!$E$65),"na",AND(E31&gt;plotting!$E$65,E31&lt;=plotting!$F$65),plotting!$H$65,AND(E31&gt;plotting!$F$65,E31&lt;=plotting!$E$66),"na",AND(E31&gt;plotting!$E$66,E31&lt;=plotting!$F$66),plotting!$H$66,AND(E31&gt;plotting!$F$66,E31&lt;=plotting!$E$67),"na",AND(E31&gt;plotting!$E$67,E31&lt;=plotting!$F$67),plotting!$H$67,E31&gt;plotting!$F$67,"na")</f>
        <v>na</v>
      </c>
      <c r="I31" t="str" cm="1">
        <f t="array" ref="I31">_xlfn.IFS(E31&lt;=plotting!$E$64,"na",AND(E31&gt;plotting!$E$64,E31&lt;=plotting!$F$64),plotting!$I$64,AND(E31&gt;plotting!$F$64,E31&lt;=plotting!$E$65),"na",AND(E31&gt;plotting!$E$65,E31&lt;=plotting!$F$65),plotting!$I$65,AND(E31&gt;plotting!$F$65,E31&lt;=plotting!$E$66),"na",AND(E31&gt;plotting!$E$66,E31&lt;=plotting!$F$66),plotting!$I$66,AND(E31&gt;plotting!$F$66,E31&lt;=plotting!$E$67),"na",AND(E31&gt;plotting!$E$67,E31&lt;=plotting!$F$67),plotting!$I$67,E31&gt;plotting!$F$67,"na")</f>
        <v>na</v>
      </c>
    </row>
    <row r="32" spans="1:9" x14ac:dyDescent="0.35">
      <c r="A32" s="11">
        <f>IF(plotting!$D$4&gt;0,plotting!$D$4,"na")</f>
        <v>5</v>
      </c>
      <c r="B32" s="11" t="str">
        <f>IF(plotting!$D$10&gt;0,plotting!$D$10,"na")</f>
        <v>idr4000_h24</v>
      </c>
      <c r="C32" s="11" t="str">
        <f>IF(plotting!$D$11&gt;0,plotting!$D$11,"na")</f>
        <v>t1</v>
      </c>
      <c r="D32" s="11">
        <f>IF(plotting!$D$8&gt;0,plotting!$D$8,"na")</f>
        <v>74.599999999999994</v>
      </c>
      <c r="E32" s="29">
        <v>5.1666667000000004</v>
      </c>
      <c r="F32" t="str" cm="1">
        <f t="array" ref="F32">_xlfn.IFS(E32&lt;=plotting!$E$64,"na",AND(E32&gt;plotting!$E$64,E32&lt;=plotting!$F$64),"1",AND(E32&gt;plotting!$F$64,E32&lt;=plotting!$E$65),"na",AND(E32&gt;plotting!$E$65,E32&lt;=plotting!$F$65),"2",AND(E32&gt;plotting!$F$65,E32&lt;=plotting!$E$66),"na",AND(E32&gt;plotting!$E$66,E32&lt;=plotting!$F$66),"3",AND(E32&gt;plotting!$F$66,E32&lt;=plotting!$E$67),"na",AND(E32&gt;plotting!$E$67,E32&lt;=plotting!$F$67),"4",E32&gt;plotting!$F$67,"na")</f>
        <v>na</v>
      </c>
      <c r="G32" t="str" cm="1">
        <f t="array" ref="G32">_xlfn.IFS(E32&lt;=plotting!$E$64,"na",AND(E32&gt;plotting!$E$64,E32&lt;=plotting!$F$64),plotting!$G$64,AND(E32&gt;plotting!$F$64,E32&lt;=plotting!$E$65),"na",AND(E32&gt;plotting!$E$65,E32&lt;=plotting!$F$65),plotting!$G$65,AND(E32&gt;plotting!$F$65,E32&lt;=plotting!$E$66),"na",AND(E32&gt;plotting!$E$66,E32&lt;=plotting!$F$66),plotting!$G$66,AND(E32&gt;plotting!$F$66,E32&lt;=plotting!$E$67),"na",AND(E32&gt;plotting!$E$67,E32&lt;=plotting!$F$67),plotting!$G$67,E32&gt;plotting!$F$67,"na")</f>
        <v>na</v>
      </c>
      <c r="H32" t="str" cm="1">
        <f t="array" ref="H32">_xlfn.IFS(E32&lt;=plotting!$E$64,"na",AND(E32&gt;plotting!$E$64,E32&lt;=plotting!$F$64),plotting!$H$64,AND(E32&gt;plotting!$F$64,E32&lt;=plotting!$E$65),"na",AND(E32&gt;plotting!$E$65,E32&lt;=plotting!$F$65),plotting!$H$65,AND(E32&gt;plotting!$F$65,E32&lt;=plotting!$E$66),"na",AND(E32&gt;plotting!$E$66,E32&lt;=plotting!$F$66),plotting!$H$66,AND(E32&gt;plotting!$F$66,E32&lt;=plotting!$E$67),"na",AND(E32&gt;plotting!$E$67,E32&lt;=plotting!$F$67),plotting!$H$67,E32&gt;plotting!$F$67,"na")</f>
        <v>na</v>
      </c>
      <c r="I32" t="str" cm="1">
        <f t="array" ref="I32">_xlfn.IFS(E32&lt;=plotting!$E$64,"na",AND(E32&gt;plotting!$E$64,E32&lt;=plotting!$F$64),plotting!$I$64,AND(E32&gt;plotting!$F$64,E32&lt;=plotting!$E$65),"na",AND(E32&gt;plotting!$E$65,E32&lt;=plotting!$F$65),plotting!$I$65,AND(E32&gt;plotting!$F$65,E32&lt;=plotting!$E$66),"na",AND(E32&gt;plotting!$E$66,E32&lt;=plotting!$F$66),plotting!$I$66,AND(E32&gt;plotting!$F$66,E32&lt;=plotting!$E$67),"na",AND(E32&gt;plotting!$E$67,E32&lt;=plotting!$F$67),plotting!$I$67,E32&gt;plotting!$F$67,"na")</f>
        <v>na</v>
      </c>
    </row>
    <row r="33" spans="1:9" x14ac:dyDescent="0.35">
      <c r="A33" s="11">
        <f>IF(plotting!$D$4&gt;0,plotting!$D$4,"na")</f>
        <v>5</v>
      </c>
      <c r="B33" s="11" t="str">
        <f>IF(plotting!$D$10&gt;0,plotting!$D$10,"na")</f>
        <v>idr4000_h24</v>
      </c>
      <c r="C33" s="11" t="str">
        <f>IF(plotting!$D$11&gt;0,plotting!$D$11,"na")</f>
        <v>t1</v>
      </c>
      <c r="D33" s="11">
        <f>IF(plotting!$D$8&gt;0,plotting!$D$8,"na")</f>
        <v>74.599999999999994</v>
      </c>
      <c r="E33" s="29">
        <v>5.3333332999999996</v>
      </c>
      <c r="F33" t="str" cm="1">
        <f t="array" ref="F33">_xlfn.IFS(E33&lt;=plotting!$E$64,"na",AND(E33&gt;plotting!$E$64,E33&lt;=plotting!$F$64),"1",AND(E33&gt;plotting!$F$64,E33&lt;=plotting!$E$65),"na",AND(E33&gt;plotting!$E$65,E33&lt;=plotting!$F$65),"2",AND(E33&gt;plotting!$F$65,E33&lt;=plotting!$E$66),"na",AND(E33&gt;plotting!$E$66,E33&lt;=plotting!$F$66),"3",AND(E33&gt;plotting!$F$66,E33&lt;=plotting!$E$67),"na",AND(E33&gt;plotting!$E$67,E33&lt;=plotting!$F$67),"4",E33&gt;plotting!$F$67,"na")</f>
        <v>na</v>
      </c>
      <c r="G33" t="str" cm="1">
        <f t="array" ref="G33">_xlfn.IFS(E33&lt;=plotting!$E$64,"na",AND(E33&gt;plotting!$E$64,E33&lt;=plotting!$F$64),plotting!$G$64,AND(E33&gt;plotting!$F$64,E33&lt;=plotting!$E$65),"na",AND(E33&gt;plotting!$E$65,E33&lt;=plotting!$F$65),plotting!$G$65,AND(E33&gt;plotting!$F$65,E33&lt;=plotting!$E$66),"na",AND(E33&gt;plotting!$E$66,E33&lt;=plotting!$F$66),plotting!$G$66,AND(E33&gt;plotting!$F$66,E33&lt;=plotting!$E$67),"na",AND(E33&gt;plotting!$E$67,E33&lt;=plotting!$F$67),plotting!$G$67,E33&gt;plotting!$F$67,"na")</f>
        <v>na</v>
      </c>
      <c r="H33" t="str" cm="1">
        <f t="array" ref="H33">_xlfn.IFS(E33&lt;=plotting!$E$64,"na",AND(E33&gt;plotting!$E$64,E33&lt;=plotting!$F$64),plotting!$H$64,AND(E33&gt;plotting!$F$64,E33&lt;=plotting!$E$65),"na",AND(E33&gt;plotting!$E$65,E33&lt;=plotting!$F$65),plotting!$H$65,AND(E33&gt;plotting!$F$65,E33&lt;=plotting!$E$66),"na",AND(E33&gt;plotting!$E$66,E33&lt;=plotting!$F$66),plotting!$H$66,AND(E33&gt;plotting!$F$66,E33&lt;=plotting!$E$67),"na",AND(E33&gt;plotting!$E$67,E33&lt;=plotting!$F$67),plotting!$H$67,E33&gt;plotting!$F$67,"na")</f>
        <v>na</v>
      </c>
      <c r="I33" t="str" cm="1">
        <f t="array" ref="I33">_xlfn.IFS(E33&lt;=plotting!$E$64,"na",AND(E33&gt;plotting!$E$64,E33&lt;=plotting!$F$64),plotting!$I$64,AND(E33&gt;plotting!$F$64,E33&lt;=plotting!$E$65),"na",AND(E33&gt;plotting!$E$65,E33&lt;=plotting!$F$65),plotting!$I$65,AND(E33&gt;plotting!$F$65,E33&lt;=plotting!$E$66),"na",AND(E33&gt;plotting!$E$66,E33&lt;=plotting!$F$66),plotting!$I$66,AND(E33&gt;plotting!$F$66,E33&lt;=plotting!$E$67),"na",AND(E33&gt;plotting!$E$67,E33&lt;=plotting!$F$67),plotting!$I$67,E33&gt;plotting!$F$67,"na")</f>
        <v>na</v>
      </c>
    </row>
    <row r="34" spans="1:9" x14ac:dyDescent="0.35">
      <c r="A34" s="11">
        <f>IF(plotting!$D$4&gt;0,plotting!$D$4,"na")</f>
        <v>5</v>
      </c>
      <c r="B34" s="11" t="str">
        <f>IF(plotting!$D$10&gt;0,plotting!$D$10,"na")</f>
        <v>idr4000_h24</v>
      </c>
      <c r="C34" s="11" t="str">
        <f>IF(plotting!$D$11&gt;0,plotting!$D$11,"na")</f>
        <v>t1</v>
      </c>
      <c r="D34" s="11">
        <f>IF(plotting!$D$8&gt;0,plotting!$D$8,"na")</f>
        <v>74.599999999999994</v>
      </c>
      <c r="E34" s="29">
        <v>5.5</v>
      </c>
      <c r="F34" t="str" cm="1">
        <f t="array" ref="F34">_xlfn.IFS(E34&lt;=plotting!$E$64,"na",AND(E34&gt;plotting!$E$64,E34&lt;=plotting!$F$64),"1",AND(E34&gt;plotting!$F$64,E34&lt;=plotting!$E$65),"na",AND(E34&gt;plotting!$E$65,E34&lt;=plotting!$F$65),"2",AND(E34&gt;plotting!$F$65,E34&lt;=plotting!$E$66),"na",AND(E34&gt;plotting!$E$66,E34&lt;=plotting!$F$66),"3",AND(E34&gt;plotting!$F$66,E34&lt;=plotting!$E$67),"na",AND(E34&gt;plotting!$E$67,E34&lt;=plotting!$F$67),"4",E34&gt;plotting!$F$67,"na")</f>
        <v>na</v>
      </c>
      <c r="G34" t="str" cm="1">
        <f t="array" ref="G34">_xlfn.IFS(E34&lt;=plotting!$E$64,"na",AND(E34&gt;plotting!$E$64,E34&lt;=plotting!$F$64),plotting!$G$64,AND(E34&gt;plotting!$F$64,E34&lt;=plotting!$E$65),"na",AND(E34&gt;plotting!$E$65,E34&lt;=plotting!$F$65),plotting!$G$65,AND(E34&gt;plotting!$F$65,E34&lt;=plotting!$E$66),"na",AND(E34&gt;plotting!$E$66,E34&lt;=plotting!$F$66),plotting!$G$66,AND(E34&gt;plotting!$F$66,E34&lt;=plotting!$E$67),"na",AND(E34&gt;plotting!$E$67,E34&lt;=plotting!$F$67),plotting!$G$67,E34&gt;plotting!$F$67,"na")</f>
        <v>na</v>
      </c>
      <c r="H34" t="str" cm="1">
        <f t="array" ref="H34">_xlfn.IFS(E34&lt;=plotting!$E$64,"na",AND(E34&gt;plotting!$E$64,E34&lt;=plotting!$F$64),plotting!$H$64,AND(E34&gt;plotting!$F$64,E34&lt;=plotting!$E$65),"na",AND(E34&gt;plotting!$E$65,E34&lt;=plotting!$F$65),plotting!$H$65,AND(E34&gt;plotting!$F$65,E34&lt;=plotting!$E$66),"na",AND(E34&gt;plotting!$E$66,E34&lt;=plotting!$F$66),plotting!$H$66,AND(E34&gt;plotting!$F$66,E34&lt;=plotting!$E$67),"na",AND(E34&gt;plotting!$E$67,E34&lt;=plotting!$F$67),plotting!$H$67,E34&gt;plotting!$F$67,"na")</f>
        <v>na</v>
      </c>
      <c r="I34" t="str" cm="1">
        <f t="array" ref="I34">_xlfn.IFS(E34&lt;=plotting!$E$64,"na",AND(E34&gt;plotting!$E$64,E34&lt;=plotting!$F$64),plotting!$I$64,AND(E34&gt;plotting!$F$64,E34&lt;=plotting!$E$65),"na",AND(E34&gt;plotting!$E$65,E34&lt;=plotting!$F$65),plotting!$I$65,AND(E34&gt;plotting!$F$65,E34&lt;=plotting!$E$66),"na",AND(E34&gt;plotting!$E$66,E34&lt;=plotting!$F$66),plotting!$I$66,AND(E34&gt;plotting!$F$66,E34&lt;=plotting!$E$67),"na",AND(E34&gt;plotting!$E$67,E34&lt;=plotting!$F$67),plotting!$I$67,E34&gt;plotting!$F$67,"na")</f>
        <v>na</v>
      </c>
    </row>
    <row r="35" spans="1:9" x14ac:dyDescent="0.35">
      <c r="A35" s="11">
        <f>IF(plotting!$D$4&gt;0,plotting!$D$4,"na")</f>
        <v>5</v>
      </c>
      <c r="B35" s="11" t="str">
        <f>IF(plotting!$D$10&gt;0,plotting!$D$10,"na")</f>
        <v>idr4000_h24</v>
      </c>
      <c r="C35" s="11" t="str">
        <f>IF(plotting!$D$11&gt;0,plotting!$D$11,"na")</f>
        <v>t1</v>
      </c>
      <c r="D35" s="11">
        <f>IF(plotting!$D$8&gt;0,plotting!$D$8,"na")</f>
        <v>74.599999999999994</v>
      </c>
      <c r="E35" s="29">
        <v>5.6666667000000004</v>
      </c>
      <c r="F35" t="str" cm="1">
        <f t="array" ref="F35">_xlfn.IFS(E35&lt;=plotting!$E$64,"na",AND(E35&gt;plotting!$E$64,E35&lt;=plotting!$F$64),"1",AND(E35&gt;plotting!$F$64,E35&lt;=plotting!$E$65),"na",AND(E35&gt;plotting!$E$65,E35&lt;=plotting!$F$65),"2",AND(E35&gt;plotting!$F$65,E35&lt;=plotting!$E$66),"na",AND(E35&gt;plotting!$E$66,E35&lt;=plotting!$F$66),"3",AND(E35&gt;plotting!$F$66,E35&lt;=plotting!$E$67),"na",AND(E35&gt;plotting!$E$67,E35&lt;=plotting!$F$67),"4",E35&gt;plotting!$F$67,"na")</f>
        <v>na</v>
      </c>
      <c r="G35" t="str" cm="1">
        <f t="array" ref="G35">_xlfn.IFS(E35&lt;=plotting!$E$64,"na",AND(E35&gt;plotting!$E$64,E35&lt;=plotting!$F$64),plotting!$G$64,AND(E35&gt;plotting!$F$64,E35&lt;=plotting!$E$65),"na",AND(E35&gt;plotting!$E$65,E35&lt;=plotting!$F$65),plotting!$G$65,AND(E35&gt;plotting!$F$65,E35&lt;=plotting!$E$66),"na",AND(E35&gt;plotting!$E$66,E35&lt;=plotting!$F$66),plotting!$G$66,AND(E35&gt;plotting!$F$66,E35&lt;=plotting!$E$67),"na",AND(E35&gt;plotting!$E$67,E35&lt;=plotting!$F$67),plotting!$G$67,E35&gt;plotting!$F$67,"na")</f>
        <v>na</v>
      </c>
      <c r="H35" t="str" cm="1">
        <f t="array" ref="H35">_xlfn.IFS(E35&lt;=plotting!$E$64,"na",AND(E35&gt;plotting!$E$64,E35&lt;=plotting!$F$64),plotting!$H$64,AND(E35&gt;plotting!$F$64,E35&lt;=plotting!$E$65),"na",AND(E35&gt;plotting!$E$65,E35&lt;=plotting!$F$65),plotting!$H$65,AND(E35&gt;plotting!$F$65,E35&lt;=plotting!$E$66),"na",AND(E35&gt;plotting!$E$66,E35&lt;=plotting!$F$66),plotting!$H$66,AND(E35&gt;plotting!$F$66,E35&lt;=plotting!$E$67),"na",AND(E35&gt;plotting!$E$67,E35&lt;=plotting!$F$67),plotting!$H$67,E35&gt;plotting!$F$67,"na")</f>
        <v>na</v>
      </c>
      <c r="I35" t="str" cm="1">
        <f t="array" ref="I35">_xlfn.IFS(E35&lt;=plotting!$E$64,"na",AND(E35&gt;plotting!$E$64,E35&lt;=plotting!$F$64),plotting!$I$64,AND(E35&gt;plotting!$F$64,E35&lt;=plotting!$E$65),"na",AND(E35&gt;plotting!$E$65,E35&lt;=plotting!$F$65),plotting!$I$65,AND(E35&gt;plotting!$F$65,E35&lt;=plotting!$E$66),"na",AND(E35&gt;plotting!$E$66,E35&lt;=plotting!$F$66),plotting!$I$66,AND(E35&gt;plotting!$F$66,E35&lt;=plotting!$E$67),"na",AND(E35&gt;plotting!$E$67,E35&lt;=plotting!$F$67),plotting!$I$67,E35&gt;plotting!$F$67,"na")</f>
        <v>na</v>
      </c>
    </row>
    <row r="36" spans="1:9" x14ac:dyDescent="0.35">
      <c r="A36" s="11">
        <f>IF(plotting!$D$4&gt;0,plotting!$D$4,"na")</f>
        <v>5</v>
      </c>
      <c r="B36" s="11" t="str">
        <f>IF(plotting!$D$10&gt;0,plotting!$D$10,"na")</f>
        <v>idr4000_h24</v>
      </c>
      <c r="C36" s="11" t="str">
        <f>IF(plotting!$D$11&gt;0,plotting!$D$11,"na")</f>
        <v>t1</v>
      </c>
      <c r="D36" s="11">
        <f>IF(plotting!$D$8&gt;0,plotting!$D$8,"na")</f>
        <v>74.599999999999994</v>
      </c>
      <c r="E36" s="29">
        <v>5.8333332999999996</v>
      </c>
      <c r="F36" t="str" cm="1">
        <f t="array" ref="F36">_xlfn.IFS(E36&lt;=plotting!$E$64,"na",AND(E36&gt;plotting!$E$64,E36&lt;=plotting!$F$64),"1",AND(E36&gt;plotting!$F$64,E36&lt;=plotting!$E$65),"na",AND(E36&gt;plotting!$E$65,E36&lt;=plotting!$F$65),"2",AND(E36&gt;plotting!$F$65,E36&lt;=plotting!$E$66),"na",AND(E36&gt;plotting!$E$66,E36&lt;=plotting!$F$66),"3",AND(E36&gt;plotting!$F$66,E36&lt;=plotting!$E$67),"na",AND(E36&gt;plotting!$E$67,E36&lt;=plotting!$F$67),"4",E36&gt;plotting!$F$67,"na")</f>
        <v>na</v>
      </c>
      <c r="G36" t="str" cm="1">
        <f t="array" ref="G36">_xlfn.IFS(E36&lt;=plotting!$E$64,"na",AND(E36&gt;plotting!$E$64,E36&lt;=plotting!$F$64),plotting!$G$64,AND(E36&gt;plotting!$F$64,E36&lt;=plotting!$E$65),"na",AND(E36&gt;plotting!$E$65,E36&lt;=plotting!$F$65),plotting!$G$65,AND(E36&gt;plotting!$F$65,E36&lt;=plotting!$E$66),"na",AND(E36&gt;plotting!$E$66,E36&lt;=plotting!$F$66),plotting!$G$66,AND(E36&gt;plotting!$F$66,E36&lt;=plotting!$E$67),"na",AND(E36&gt;plotting!$E$67,E36&lt;=plotting!$F$67),plotting!$G$67,E36&gt;plotting!$F$67,"na")</f>
        <v>na</v>
      </c>
      <c r="H36" t="str" cm="1">
        <f t="array" ref="H36">_xlfn.IFS(E36&lt;=plotting!$E$64,"na",AND(E36&gt;plotting!$E$64,E36&lt;=plotting!$F$64),plotting!$H$64,AND(E36&gt;plotting!$F$64,E36&lt;=plotting!$E$65),"na",AND(E36&gt;plotting!$E$65,E36&lt;=plotting!$F$65),plotting!$H$65,AND(E36&gt;plotting!$F$65,E36&lt;=plotting!$E$66),"na",AND(E36&gt;plotting!$E$66,E36&lt;=plotting!$F$66),plotting!$H$66,AND(E36&gt;plotting!$F$66,E36&lt;=plotting!$E$67),"na",AND(E36&gt;plotting!$E$67,E36&lt;=plotting!$F$67),plotting!$H$67,E36&gt;plotting!$F$67,"na")</f>
        <v>na</v>
      </c>
      <c r="I36" t="str" cm="1">
        <f t="array" ref="I36">_xlfn.IFS(E36&lt;=plotting!$E$64,"na",AND(E36&gt;plotting!$E$64,E36&lt;=plotting!$F$64),plotting!$I$64,AND(E36&gt;plotting!$F$64,E36&lt;=plotting!$E$65),"na",AND(E36&gt;plotting!$E$65,E36&lt;=plotting!$F$65),plotting!$I$65,AND(E36&gt;plotting!$F$65,E36&lt;=plotting!$E$66),"na",AND(E36&gt;plotting!$E$66,E36&lt;=plotting!$F$66),plotting!$I$66,AND(E36&gt;plotting!$F$66,E36&lt;=plotting!$E$67),"na",AND(E36&gt;plotting!$E$67,E36&lt;=plotting!$F$67),plotting!$I$67,E36&gt;plotting!$F$67,"na")</f>
        <v>na</v>
      </c>
    </row>
    <row r="37" spans="1:9" x14ac:dyDescent="0.35">
      <c r="A37" s="11">
        <f>IF(plotting!$D$4&gt;0,plotting!$D$4,"na")</f>
        <v>5</v>
      </c>
      <c r="B37" s="11" t="str">
        <f>IF(plotting!$D$10&gt;0,plotting!$D$10,"na")</f>
        <v>idr4000_h24</v>
      </c>
      <c r="C37" s="11" t="str">
        <f>IF(plotting!$D$11&gt;0,plotting!$D$11,"na")</f>
        <v>t1</v>
      </c>
      <c r="D37" s="11">
        <f>IF(plotting!$D$8&gt;0,plotting!$D$8,"na")</f>
        <v>74.599999999999994</v>
      </c>
      <c r="E37" s="29">
        <v>6</v>
      </c>
      <c r="F37" t="str" cm="1">
        <f t="array" ref="F37">_xlfn.IFS(E37&lt;=plotting!$E$64,"na",AND(E37&gt;plotting!$E$64,E37&lt;=plotting!$F$64),"1",AND(E37&gt;plotting!$F$64,E37&lt;=plotting!$E$65),"na",AND(E37&gt;plotting!$E$65,E37&lt;=plotting!$F$65),"2",AND(E37&gt;plotting!$F$65,E37&lt;=plotting!$E$66),"na",AND(E37&gt;plotting!$E$66,E37&lt;=plotting!$F$66),"3",AND(E37&gt;plotting!$F$66,E37&lt;=plotting!$E$67),"na",AND(E37&gt;plotting!$E$67,E37&lt;=plotting!$F$67),"4",E37&gt;plotting!$F$67,"na")</f>
        <v>na</v>
      </c>
      <c r="G37" t="str" cm="1">
        <f t="array" ref="G37">_xlfn.IFS(E37&lt;=plotting!$E$64,"na",AND(E37&gt;plotting!$E$64,E37&lt;=plotting!$F$64),plotting!$G$64,AND(E37&gt;plotting!$F$64,E37&lt;=plotting!$E$65),"na",AND(E37&gt;plotting!$E$65,E37&lt;=plotting!$F$65),plotting!$G$65,AND(E37&gt;plotting!$F$65,E37&lt;=plotting!$E$66),"na",AND(E37&gt;plotting!$E$66,E37&lt;=plotting!$F$66),plotting!$G$66,AND(E37&gt;plotting!$F$66,E37&lt;=plotting!$E$67),"na",AND(E37&gt;plotting!$E$67,E37&lt;=plotting!$F$67),plotting!$G$67,E37&gt;plotting!$F$67,"na")</f>
        <v>na</v>
      </c>
      <c r="H37" t="str" cm="1">
        <f t="array" ref="H37">_xlfn.IFS(E37&lt;=plotting!$E$64,"na",AND(E37&gt;plotting!$E$64,E37&lt;=plotting!$F$64),plotting!$H$64,AND(E37&gt;plotting!$F$64,E37&lt;=plotting!$E$65),"na",AND(E37&gt;plotting!$E$65,E37&lt;=plotting!$F$65),plotting!$H$65,AND(E37&gt;plotting!$F$65,E37&lt;=plotting!$E$66),"na",AND(E37&gt;plotting!$E$66,E37&lt;=plotting!$F$66),plotting!$H$66,AND(E37&gt;plotting!$F$66,E37&lt;=plotting!$E$67),"na",AND(E37&gt;plotting!$E$67,E37&lt;=plotting!$F$67),plotting!$H$67,E37&gt;plotting!$F$67,"na")</f>
        <v>na</v>
      </c>
      <c r="I37" t="str" cm="1">
        <f t="array" ref="I37">_xlfn.IFS(E37&lt;=plotting!$E$64,"na",AND(E37&gt;plotting!$E$64,E37&lt;=plotting!$F$64),plotting!$I$64,AND(E37&gt;plotting!$F$64,E37&lt;=plotting!$E$65),"na",AND(E37&gt;plotting!$E$65,E37&lt;=plotting!$F$65),plotting!$I$65,AND(E37&gt;plotting!$F$65,E37&lt;=plotting!$E$66),"na",AND(E37&gt;plotting!$E$66,E37&lt;=plotting!$F$66),plotting!$I$66,AND(E37&gt;plotting!$F$66,E37&lt;=plotting!$E$67),"na",AND(E37&gt;plotting!$E$67,E37&lt;=plotting!$F$67),plotting!$I$67,E37&gt;plotting!$F$67,"na")</f>
        <v>na</v>
      </c>
    </row>
    <row r="38" spans="1:9" x14ac:dyDescent="0.35">
      <c r="A38" s="11">
        <f>IF(plotting!$D$4&gt;0,plotting!$D$4,"na")</f>
        <v>5</v>
      </c>
      <c r="B38" s="11" t="str">
        <f>IF(plotting!$D$10&gt;0,plotting!$D$10,"na")</f>
        <v>idr4000_h24</v>
      </c>
      <c r="C38" s="11" t="str">
        <f>IF(plotting!$D$11&gt;0,plotting!$D$11,"na")</f>
        <v>t1</v>
      </c>
      <c r="D38" s="11">
        <f>IF(plotting!$D$8&gt;0,plotting!$D$8,"na")</f>
        <v>74.599999999999994</v>
      </c>
      <c r="E38" s="29">
        <v>6.1666667000000004</v>
      </c>
      <c r="F38" t="str" cm="1">
        <f t="array" ref="F38">_xlfn.IFS(E38&lt;=plotting!$E$64,"na",AND(E38&gt;plotting!$E$64,E38&lt;=plotting!$F$64),"1",AND(E38&gt;plotting!$F$64,E38&lt;=plotting!$E$65),"na",AND(E38&gt;plotting!$E$65,E38&lt;=plotting!$F$65),"2",AND(E38&gt;plotting!$F$65,E38&lt;=plotting!$E$66),"na",AND(E38&gt;plotting!$E$66,E38&lt;=plotting!$F$66),"3",AND(E38&gt;plotting!$F$66,E38&lt;=plotting!$E$67),"na",AND(E38&gt;plotting!$E$67,E38&lt;=plotting!$F$67),"4",E38&gt;plotting!$F$67,"na")</f>
        <v>na</v>
      </c>
      <c r="G38" t="str" cm="1">
        <f t="array" ref="G38">_xlfn.IFS(E38&lt;=plotting!$E$64,"na",AND(E38&gt;plotting!$E$64,E38&lt;=plotting!$F$64),plotting!$G$64,AND(E38&gt;plotting!$F$64,E38&lt;=plotting!$E$65),"na",AND(E38&gt;plotting!$E$65,E38&lt;=plotting!$F$65),plotting!$G$65,AND(E38&gt;plotting!$F$65,E38&lt;=plotting!$E$66),"na",AND(E38&gt;plotting!$E$66,E38&lt;=plotting!$F$66),plotting!$G$66,AND(E38&gt;plotting!$F$66,E38&lt;=plotting!$E$67),"na",AND(E38&gt;plotting!$E$67,E38&lt;=plotting!$F$67),plotting!$G$67,E38&gt;plotting!$F$67,"na")</f>
        <v>na</v>
      </c>
      <c r="H38" t="str" cm="1">
        <f t="array" ref="H38">_xlfn.IFS(E38&lt;=plotting!$E$64,"na",AND(E38&gt;plotting!$E$64,E38&lt;=plotting!$F$64),plotting!$H$64,AND(E38&gt;plotting!$F$64,E38&lt;=plotting!$E$65),"na",AND(E38&gt;plotting!$E$65,E38&lt;=plotting!$F$65),plotting!$H$65,AND(E38&gt;plotting!$F$65,E38&lt;=plotting!$E$66),"na",AND(E38&gt;plotting!$E$66,E38&lt;=plotting!$F$66),plotting!$H$66,AND(E38&gt;plotting!$F$66,E38&lt;=plotting!$E$67),"na",AND(E38&gt;plotting!$E$67,E38&lt;=plotting!$F$67),plotting!$H$67,E38&gt;plotting!$F$67,"na")</f>
        <v>na</v>
      </c>
      <c r="I38" t="str" cm="1">
        <f t="array" ref="I38">_xlfn.IFS(E38&lt;=plotting!$E$64,"na",AND(E38&gt;plotting!$E$64,E38&lt;=plotting!$F$64),plotting!$I$64,AND(E38&gt;plotting!$F$64,E38&lt;=plotting!$E$65),"na",AND(E38&gt;plotting!$E$65,E38&lt;=plotting!$F$65),plotting!$I$65,AND(E38&gt;plotting!$F$65,E38&lt;=plotting!$E$66),"na",AND(E38&gt;plotting!$E$66,E38&lt;=plotting!$F$66),plotting!$I$66,AND(E38&gt;plotting!$F$66,E38&lt;=plotting!$E$67),"na",AND(E38&gt;plotting!$E$67,E38&lt;=plotting!$F$67),plotting!$I$67,E38&gt;plotting!$F$67,"na")</f>
        <v>na</v>
      </c>
    </row>
    <row r="39" spans="1:9" x14ac:dyDescent="0.35">
      <c r="A39" s="11">
        <f>IF(plotting!$D$4&gt;0,plotting!$D$4,"na")</f>
        <v>5</v>
      </c>
      <c r="B39" s="11" t="str">
        <f>IF(plotting!$D$10&gt;0,plotting!$D$10,"na")</f>
        <v>idr4000_h24</v>
      </c>
      <c r="C39" s="11" t="str">
        <f>IF(plotting!$D$11&gt;0,plotting!$D$11,"na")</f>
        <v>t1</v>
      </c>
      <c r="D39" s="11">
        <f>IF(plotting!$D$8&gt;0,plotting!$D$8,"na")</f>
        <v>74.599999999999994</v>
      </c>
      <c r="E39" s="29">
        <v>6.3333332999999996</v>
      </c>
      <c r="F39" t="str" cm="1">
        <f t="array" ref="F39">_xlfn.IFS(E39&lt;=plotting!$E$64,"na",AND(E39&gt;plotting!$E$64,E39&lt;=plotting!$F$64),"1",AND(E39&gt;plotting!$F$64,E39&lt;=plotting!$E$65),"na",AND(E39&gt;plotting!$E$65,E39&lt;=plotting!$F$65),"2",AND(E39&gt;plotting!$F$65,E39&lt;=plotting!$E$66),"na",AND(E39&gt;plotting!$E$66,E39&lt;=plotting!$F$66),"3",AND(E39&gt;plotting!$F$66,E39&lt;=plotting!$E$67),"na",AND(E39&gt;plotting!$E$67,E39&lt;=plotting!$F$67),"4",E39&gt;plotting!$F$67,"na")</f>
        <v>na</v>
      </c>
      <c r="G39" t="str" cm="1">
        <f t="array" ref="G39">_xlfn.IFS(E39&lt;=plotting!$E$64,"na",AND(E39&gt;plotting!$E$64,E39&lt;=plotting!$F$64),plotting!$G$64,AND(E39&gt;plotting!$F$64,E39&lt;=plotting!$E$65),"na",AND(E39&gt;plotting!$E$65,E39&lt;=plotting!$F$65),plotting!$G$65,AND(E39&gt;plotting!$F$65,E39&lt;=plotting!$E$66),"na",AND(E39&gt;plotting!$E$66,E39&lt;=plotting!$F$66),plotting!$G$66,AND(E39&gt;plotting!$F$66,E39&lt;=plotting!$E$67),"na",AND(E39&gt;plotting!$E$67,E39&lt;=plotting!$F$67),plotting!$G$67,E39&gt;plotting!$F$67,"na")</f>
        <v>na</v>
      </c>
      <c r="H39" t="str" cm="1">
        <f t="array" ref="H39">_xlfn.IFS(E39&lt;=plotting!$E$64,"na",AND(E39&gt;plotting!$E$64,E39&lt;=plotting!$F$64),plotting!$H$64,AND(E39&gt;plotting!$F$64,E39&lt;=plotting!$E$65),"na",AND(E39&gt;plotting!$E$65,E39&lt;=plotting!$F$65),plotting!$H$65,AND(E39&gt;plotting!$F$65,E39&lt;=plotting!$E$66),"na",AND(E39&gt;plotting!$E$66,E39&lt;=plotting!$F$66),plotting!$H$66,AND(E39&gt;plotting!$F$66,E39&lt;=plotting!$E$67),"na",AND(E39&gt;plotting!$E$67,E39&lt;=plotting!$F$67),plotting!$H$67,E39&gt;plotting!$F$67,"na")</f>
        <v>na</v>
      </c>
      <c r="I39" t="str" cm="1">
        <f t="array" ref="I39">_xlfn.IFS(E39&lt;=plotting!$E$64,"na",AND(E39&gt;plotting!$E$64,E39&lt;=plotting!$F$64),plotting!$I$64,AND(E39&gt;plotting!$F$64,E39&lt;=plotting!$E$65),"na",AND(E39&gt;plotting!$E$65,E39&lt;=plotting!$F$65),plotting!$I$65,AND(E39&gt;plotting!$F$65,E39&lt;=plotting!$E$66),"na",AND(E39&gt;plotting!$E$66,E39&lt;=plotting!$F$66),plotting!$I$66,AND(E39&gt;plotting!$F$66,E39&lt;=plotting!$E$67),"na",AND(E39&gt;plotting!$E$67,E39&lt;=plotting!$F$67),plotting!$I$67,E39&gt;plotting!$F$67,"na")</f>
        <v>na</v>
      </c>
    </row>
    <row r="40" spans="1:9" x14ac:dyDescent="0.35">
      <c r="A40" s="11">
        <f>IF(plotting!$D$4&gt;0,plotting!$D$4,"na")</f>
        <v>5</v>
      </c>
      <c r="B40" s="11" t="str">
        <f>IF(plotting!$D$10&gt;0,plotting!$D$10,"na")</f>
        <v>idr4000_h24</v>
      </c>
      <c r="C40" s="11" t="str">
        <f>IF(plotting!$D$11&gt;0,plotting!$D$11,"na")</f>
        <v>t1</v>
      </c>
      <c r="D40" s="11">
        <f>IF(plotting!$D$8&gt;0,plotting!$D$8,"na")</f>
        <v>74.599999999999994</v>
      </c>
      <c r="E40" s="29">
        <v>6.5</v>
      </c>
      <c r="F40" t="str" cm="1">
        <f t="array" ref="F40">_xlfn.IFS(E40&lt;=plotting!$E$64,"na",AND(E40&gt;plotting!$E$64,E40&lt;=plotting!$F$64),"1",AND(E40&gt;plotting!$F$64,E40&lt;=plotting!$E$65),"na",AND(E40&gt;plotting!$E$65,E40&lt;=plotting!$F$65),"2",AND(E40&gt;plotting!$F$65,E40&lt;=plotting!$E$66),"na",AND(E40&gt;plotting!$E$66,E40&lt;=plotting!$F$66),"3",AND(E40&gt;plotting!$F$66,E40&lt;=plotting!$E$67),"na",AND(E40&gt;plotting!$E$67,E40&lt;=plotting!$F$67),"4",E40&gt;plotting!$F$67,"na")</f>
        <v>na</v>
      </c>
      <c r="G40" t="str" cm="1">
        <f t="array" ref="G40">_xlfn.IFS(E40&lt;=plotting!$E$64,"na",AND(E40&gt;plotting!$E$64,E40&lt;=plotting!$F$64),plotting!$G$64,AND(E40&gt;plotting!$F$64,E40&lt;=plotting!$E$65),"na",AND(E40&gt;plotting!$E$65,E40&lt;=plotting!$F$65),plotting!$G$65,AND(E40&gt;plotting!$F$65,E40&lt;=plotting!$E$66),"na",AND(E40&gt;plotting!$E$66,E40&lt;=plotting!$F$66),plotting!$G$66,AND(E40&gt;plotting!$F$66,E40&lt;=plotting!$E$67),"na",AND(E40&gt;plotting!$E$67,E40&lt;=plotting!$F$67),plotting!$G$67,E40&gt;plotting!$F$67,"na")</f>
        <v>na</v>
      </c>
      <c r="H40" t="str" cm="1">
        <f t="array" ref="H40">_xlfn.IFS(E40&lt;=plotting!$E$64,"na",AND(E40&gt;plotting!$E$64,E40&lt;=plotting!$F$64),plotting!$H$64,AND(E40&gt;plotting!$F$64,E40&lt;=plotting!$E$65),"na",AND(E40&gt;plotting!$E$65,E40&lt;=plotting!$F$65),plotting!$H$65,AND(E40&gt;plotting!$F$65,E40&lt;=plotting!$E$66),"na",AND(E40&gt;plotting!$E$66,E40&lt;=plotting!$F$66),plotting!$H$66,AND(E40&gt;plotting!$F$66,E40&lt;=plotting!$E$67),"na",AND(E40&gt;plotting!$E$67,E40&lt;=plotting!$F$67),plotting!$H$67,E40&gt;plotting!$F$67,"na")</f>
        <v>na</v>
      </c>
      <c r="I40" t="str" cm="1">
        <f t="array" ref="I40">_xlfn.IFS(E40&lt;=plotting!$E$64,"na",AND(E40&gt;plotting!$E$64,E40&lt;=plotting!$F$64),plotting!$I$64,AND(E40&gt;plotting!$F$64,E40&lt;=plotting!$E$65),"na",AND(E40&gt;plotting!$E$65,E40&lt;=plotting!$F$65),plotting!$I$65,AND(E40&gt;plotting!$F$65,E40&lt;=plotting!$E$66),"na",AND(E40&gt;plotting!$E$66,E40&lt;=plotting!$F$66),plotting!$I$66,AND(E40&gt;plotting!$F$66,E40&lt;=plotting!$E$67),"na",AND(E40&gt;plotting!$E$67,E40&lt;=plotting!$F$67),plotting!$I$67,E40&gt;plotting!$F$67,"na")</f>
        <v>na</v>
      </c>
    </row>
    <row r="41" spans="1:9" x14ac:dyDescent="0.35">
      <c r="A41" s="11">
        <f>IF(plotting!$D$4&gt;0,plotting!$D$4,"na")</f>
        <v>5</v>
      </c>
      <c r="B41" s="11" t="str">
        <f>IF(plotting!$D$10&gt;0,plotting!$D$10,"na")</f>
        <v>idr4000_h24</v>
      </c>
      <c r="C41" s="11" t="str">
        <f>IF(plotting!$D$11&gt;0,plotting!$D$11,"na")</f>
        <v>t1</v>
      </c>
      <c r="D41" s="11">
        <f>IF(plotting!$D$8&gt;0,plotting!$D$8,"na")</f>
        <v>74.599999999999994</v>
      </c>
      <c r="E41" s="29">
        <v>6.6666667000000004</v>
      </c>
      <c r="F41" t="str" cm="1">
        <f t="array" ref="F41">_xlfn.IFS(E41&lt;=plotting!$E$64,"na",AND(E41&gt;plotting!$E$64,E41&lt;=plotting!$F$64),"1",AND(E41&gt;plotting!$F$64,E41&lt;=plotting!$E$65),"na",AND(E41&gt;plotting!$E$65,E41&lt;=plotting!$F$65),"2",AND(E41&gt;plotting!$F$65,E41&lt;=plotting!$E$66),"na",AND(E41&gt;plotting!$E$66,E41&lt;=plotting!$F$66),"3",AND(E41&gt;plotting!$F$66,E41&lt;=plotting!$E$67),"na",AND(E41&gt;plotting!$E$67,E41&lt;=plotting!$F$67),"4",E41&gt;plotting!$F$67,"na")</f>
        <v>na</v>
      </c>
      <c r="G41" t="str" cm="1">
        <f t="array" ref="G41">_xlfn.IFS(E41&lt;=plotting!$E$64,"na",AND(E41&gt;plotting!$E$64,E41&lt;=plotting!$F$64),plotting!$G$64,AND(E41&gt;plotting!$F$64,E41&lt;=plotting!$E$65),"na",AND(E41&gt;plotting!$E$65,E41&lt;=plotting!$F$65),plotting!$G$65,AND(E41&gt;plotting!$F$65,E41&lt;=plotting!$E$66),"na",AND(E41&gt;plotting!$E$66,E41&lt;=plotting!$F$66),plotting!$G$66,AND(E41&gt;plotting!$F$66,E41&lt;=plotting!$E$67),"na",AND(E41&gt;plotting!$E$67,E41&lt;=plotting!$F$67),plotting!$G$67,E41&gt;plotting!$F$67,"na")</f>
        <v>na</v>
      </c>
      <c r="H41" t="str" cm="1">
        <f t="array" ref="H41">_xlfn.IFS(E41&lt;=plotting!$E$64,"na",AND(E41&gt;plotting!$E$64,E41&lt;=plotting!$F$64),plotting!$H$64,AND(E41&gt;plotting!$F$64,E41&lt;=plotting!$E$65),"na",AND(E41&gt;plotting!$E$65,E41&lt;=plotting!$F$65),plotting!$H$65,AND(E41&gt;plotting!$F$65,E41&lt;=plotting!$E$66),"na",AND(E41&gt;plotting!$E$66,E41&lt;=plotting!$F$66),plotting!$H$66,AND(E41&gt;plotting!$F$66,E41&lt;=plotting!$E$67),"na",AND(E41&gt;plotting!$E$67,E41&lt;=plotting!$F$67),plotting!$H$67,E41&gt;plotting!$F$67,"na")</f>
        <v>na</v>
      </c>
      <c r="I41" t="str" cm="1">
        <f t="array" ref="I41">_xlfn.IFS(E41&lt;=plotting!$E$64,"na",AND(E41&gt;plotting!$E$64,E41&lt;=plotting!$F$64),plotting!$I$64,AND(E41&gt;plotting!$F$64,E41&lt;=plotting!$E$65),"na",AND(E41&gt;plotting!$E$65,E41&lt;=plotting!$F$65),plotting!$I$65,AND(E41&gt;plotting!$F$65,E41&lt;=plotting!$E$66),"na",AND(E41&gt;plotting!$E$66,E41&lt;=plotting!$F$66),plotting!$I$66,AND(E41&gt;plotting!$F$66,E41&lt;=plotting!$E$67),"na",AND(E41&gt;plotting!$E$67,E41&lt;=plotting!$F$67),plotting!$I$67,E41&gt;plotting!$F$67,"na")</f>
        <v>na</v>
      </c>
    </row>
    <row r="42" spans="1:9" x14ac:dyDescent="0.35">
      <c r="A42" s="11">
        <f>IF(plotting!$D$4&gt;0,plotting!$D$4,"na")</f>
        <v>5</v>
      </c>
      <c r="B42" s="11" t="str">
        <f>IF(plotting!$D$10&gt;0,plotting!$D$10,"na")</f>
        <v>idr4000_h24</v>
      </c>
      <c r="C42" s="11" t="str">
        <f>IF(plotting!$D$11&gt;0,plotting!$D$11,"na")</f>
        <v>t1</v>
      </c>
      <c r="D42" s="11">
        <f>IF(plotting!$D$8&gt;0,plotting!$D$8,"na")</f>
        <v>74.599999999999994</v>
      </c>
      <c r="E42" s="29">
        <v>6.8333332999999996</v>
      </c>
      <c r="F42" t="str" cm="1">
        <f t="array" ref="F42">_xlfn.IFS(E42&lt;=plotting!$E$64,"na",AND(E42&gt;plotting!$E$64,E42&lt;=plotting!$F$64),"1",AND(E42&gt;plotting!$F$64,E42&lt;=plotting!$E$65),"na",AND(E42&gt;plotting!$E$65,E42&lt;=plotting!$F$65),"2",AND(E42&gt;plotting!$F$65,E42&lt;=plotting!$E$66),"na",AND(E42&gt;plotting!$E$66,E42&lt;=plotting!$F$66),"3",AND(E42&gt;plotting!$F$66,E42&lt;=plotting!$E$67),"na",AND(E42&gt;plotting!$E$67,E42&lt;=plotting!$F$67),"4",E42&gt;plotting!$F$67,"na")</f>
        <v>na</v>
      </c>
      <c r="G42" t="str" cm="1">
        <f t="array" ref="G42">_xlfn.IFS(E42&lt;=plotting!$E$64,"na",AND(E42&gt;plotting!$E$64,E42&lt;=plotting!$F$64),plotting!$G$64,AND(E42&gt;plotting!$F$64,E42&lt;=plotting!$E$65),"na",AND(E42&gt;plotting!$E$65,E42&lt;=plotting!$F$65),plotting!$G$65,AND(E42&gt;plotting!$F$65,E42&lt;=plotting!$E$66),"na",AND(E42&gt;plotting!$E$66,E42&lt;=plotting!$F$66),plotting!$G$66,AND(E42&gt;plotting!$F$66,E42&lt;=plotting!$E$67),"na",AND(E42&gt;plotting!$E$67,E42&lt;=plotting!$F$67),plotting!$G$67,E42&gt;plotting!$F$67,"na")</f>
        <v>na</v>
      </c>
      <c r="H42" t="str" cm="1">
        <f t="array" ref="H42">_xlfn.IFS(E42&lt;=plotting!$E$64,"na",AND(E42&gt;plotting!$E$64,E42&lt;=plotting!$F$64),plotting!$H$64,AND(E42&gt;plotting!$F$64,E42&lt;=plotting!$E$65),"na",AND(E42&gt;plotting!$E$65,E42&lt;=plotting!$F$65),plotting!$H$65,AND(E42&gt;plotting!$F$65,E42&lt;=plotting!$E$66),"na",AND(E42&gt;plotting!$E$66,E42&lt;=plotting!$F$66),plotting!$H$66,AND(E42&gt;plotting!$F$66,E42&lt;=plotting!$E$67),"na",AND(E42&gt;plotting!$E$67,E42&lt;=plotting!$F$67),plotting!$H$67,E42&gt;plotting!$F$67,"na")</f>
        <v>na</v>
      </c>
      <c r="I42" t="str" cm="1">
        <f t="array" ref="I42">_xlfn.IFS(E42&lt;=plotting!$E$64,"na",AND(E42&gt;plotting!$E$64,E42&lt;=plotting!$F$64),plotting!$I$64,AND(E42&gt;plotting!$F$64,E42&lt;=plotting!$E$65),"na",AND(E42&gt;plotting!$E$65,E42&lt;=plotting!$F$65),plotting!$I$65,AND(E42&gt;plotting!$F$65,E42&lt;=plotting!$E$66),"na",AND(E42&gt;plotting!$E$66,E42&lt;=plotting!$F$66),plotting!$I$66,AND(E42&gt;plotting!$F$66,E42&lt;=plotting!$E$67),"na",AND(E42&gt;plotting!$E$67,E42&lt;=plotting!$F$67),plotting!$I$67,E42&gt;plotting!$F$67,"na")</f>
        <v>na</v>
      </c>
    </row>
    <row r="43" spans="1:9" x14ac:dyDescent="0.35">
      <c r="A43" s="11">
        <f>IF(plotting!$D$4&gt;0,plotting!$D$4,"na")</f>
        <v>5</v>
      </c>
      <c r="B43" s="11" t="str">
        <f>IF(plotting!$D$10&gt;0,plotting!$D$10,"na")</f>
        <v>idr4000_h24</v>
      </c>
      <c r="C43" s="11" t="str">
        <f>IF(plotting!$D$11&gt;0,plotting!$D$11,"na")</f>
        <v>t1</v>
      </c>
      <c r="D43" s="11">
        <f>IF(plotting!$D$8&gt;0,plotting!$D$8,"na")</f>
        <v>74.599999999999994</v>
      </c>
      <c r="E43" s="29">
        <v>7</v>
      </c>
      <c r="F43" t="str" cm="1">
        <f t="array" ref="F43">_xlfn.IFS(E43&lt;=plotting!$E$64,"na",AND(E43&gt;plotting!$E$64,E43&lt;=plotting!$F$64),"1",AND(E43&gt;plotting!$F$64,E43&lt;=plotting!$E$65),"na",AND(E43&gt;plotting!$E$65,E43&lt;=plotting!$F$65),"2",AND(E43&gt;plotting!$F$65,E43&lt;=plotting!$E$66),"na",AND(E43&gt;plotting!$E$66,E43&lt;=plotting!$F$66),"3",AND(E43&gt;plotting!$F$66,E43&lt;=plotting!$E$67),"na",AND(E43&gt;plotting!$E$67,E43&lt;=plotting!$F$67),"4",E43&gt;plotting!$F$67,"na")</f>
        <v>na</v>
      </c>
      <c r="G43" t="str" cm="1">
        <f t="array" ref="G43">_xlfn.IFS(E43&lt;=plotting!$E$64,"na",AND(E43&gt;plotting!$E$64,E43&lt;=plotting!$F$64),plotting!$G$64,AND(E43&gt;plotting!$F$64,E43&lt;=plotting!$E$65),"na",AND(E43&gt;plotting!$E$65,E43&lt;=plotting!$F$65),plotting!$G$65,AND(E43&gt;plotting!$F$65,E43&lt;=plotting!$E$66),"na",AND(E43&gt;plotting!$E$66,E43&lt;=plotting!$F$66),plotting!$G$66,AND(E43&gt;plotting!$F$66,E43&lt;=plotting!$E$67),"na",AND(E43&gt;plotting!$E$67,E43&lt;=plotting!$F$67),plotting!$G$67,E43&gt;plotting!$F$67,"na")</f>
        <v>na</v>
      </c>
      <c r="H43" t="str" cm="1">
        <f t="array" ref="H43">_xlfn.IFS(E43&lt;=plotting!$E$64,"na",AND(E43&gt;plotting!$E$64,E43&lt;=plotting!$F$64),plotting!$H$64,AND(E43&gt;plotting!$F$64,E43&lt;=plotting!$E$65),"na",AND(E43&gt;plotting!$E$65,E43&lt;=plotting!$F$65),plotting!$H$65,AND(E43&gt;plotting!$F$65,E43&lt;=plotting!$E$66),"na",AND(E43&gt;plotting!$E$66,E43&lt;=plotting!$F$66),plotting!$H$66,AND(E43&gt;plotting!$F$66,E43&lt;=plotting!$E$67),"na",AND(E43&gt;plotting!$E$67,E43&lt;=plotting!$F$67),plotting!$H$67,E43&gt;plotting!$F$67,"na")</f>
        <v>na</v>
      </c>
      <c r="I43" t="str" cm="1">
        <f t="array" ref="I43">_xlfn.IFS(E43&lt;=plotting!$E$64,"na",AND(E43&gt;plotting!$E$64,E43&lt;=plotting!$F$64),plotting!$I$64,AND(E43&gt;plotting!$F$64,E43&lt;=plotting!$E$65),"na",AND(E43&gt;plotting!$E$65,E43&lt;=plotting!$F$65),plotting!$I$65,AND(E43&gt;plotting!$F$65,E43&lt;=plotting!$E$66),"na",AND(E43&gt;plotting!$E$66,E43&lt;=plotting!$F$66),plotting!$I$66,AND(E43&gt;plotting!$F$66,E43&lt;=plotting!$E$67),"na",AND(E43&gt;plotting!$E$67,E43&lt;=plotting!$F$67),plotting!$I$67,E43&gt;plotting!$F$67,"na")</f>
        <v>na</v>
      </c>
    </row>
    <row r="44" spans="1:9" x14ac:dyDescent="0.35">
      <c r="A44" s="11">
        <f>IF(plotting!$D$4&gt;0,plotting!$D$4,"na")</f>
        <v>5</v>
      </c>
      <c r="B44" s="11" t="str">
        <f>IF(plotting!$D$10&gt;0,plotting!$D$10,"na")</f>
        <v>idr4000_h24</v>
      </c>
      <c r="C44" s="11" t="str">
        <f>IF(plotting!$D$11&gt;0,plotting!$D$11,"na")</f>
        <v>t1</v>
      </c>
      <c r="D44" s="11">
        <f>IF(plotting!$D$8&gt;0,plotting!$D$8,"na")</f>
        <v>74.599999999999994</v>
      </c>
      <c r="E44" s="29">
        <v>7.1666667000000004</v>
      </c>
      <c r="F44" t="str" cm="1">
        <f t="array" ref="F44">_xlfn.IFS(E44&lt;=plotting!$E$64,"na",AND(E44&gt;plotting!$E$64,E44&lt;=plotting!$F$64),"1",AND(E44&gt;plotting!$F$64,E44&lt;=plotting!$E$65),"na",AND(E44&gt;plotting!$E$65,E44&lt;=plotting!$F$65),"2",AND(E44&gt;plotting!$F$65,E44&lt;=plotting!$E$66),"na",AND(E44&gt;plotting!$E$66,E44&lt;=plotting!$F$66),"3",AND(E44&gt;plotting!$F$66,E44&lt;=plotting!$E$67),"na",AND(E44&gt;plotting!$E$67,E44&lt;=plotting!$F$67),"4",E44&gt;plotting!$F$67,"na")</f>
        <v>na</v>
      </c>
      <c r="G44" t="str" cm="1">
        <f t="array" ref="G44">_xlfn.IFS(E44&lt;=plotting!$E$64,"na",AND(E44&gt;plotting!$E$64,E44&lt;=plotting!$F$64),plotting!$G$64,AND(E44&gt;plotting!$F$64,E44&lt;=plotting!$E$65),"na",AND(E44&gt;plotting!$E$65,E44&lt;=plotting!$F$65),plotting!$G$65,AND(E44&gt;plotting!$F$65,E44&lt;=plotting!$E$66),"na",AND(E44&gt;plotting!$E$66,E44&lt;=plotting!$F$66),plotting!$G$66,AND(E44&gt;plotting!$F$66,E44&lt;=plotting!$E$67),"na",AND(E44&gt;plotting!$E$67,E44&lt;=plotting!$F$67),plotting!$G$67,E44&gt;plotting!$F$67,"na")</f>
        <v>na</v>
      </c>
      <c r="H44" t="str" cm="1">
        <f t="array" ref="H44">_xlfn.IFS(E44&lt;=plotting!$E$64,"na",AND(E44&gt;plotting!$E$64,E44&lt;=plotting!$F$64),plotting!$H$64,AND(E44&gt;plotting!$F$64,E44&lt;=plotting!$E$65),"na",AND(E44&gt;plotting!$E$65,E44&lt;=plotting!$F$65),plotting!$H$65,AND(E44&gt;plotting!$F$65,E44&lt;=plotting!$E$66),"na",AND(E44&gt;plotting!$E$66,E44&lt;=plotting!$F$66),plotting!$H$66,AND(E44&gt;plotting!$F$66,E44&lt;=plotting!$E$67),"na",AND(E44&gt;plotting!$E$67,E44&lt;=plotting!$F$67),plotting!$H$67,E44&gt;plotting!$F$67,"na")</f>
        <v>na</v>
      </c>
      <c r="I44" t="str" cm="1">
        <f t="array" ref="I44">_xlfn.IFS(E44&lt;=plotting!$E$64,"na",AND(E44&gt;plotting!$E$64,E44&lt;=plotting!$F$64),plotting!$I$64,AND(E44&gt;plotting!$F$64,E44&lt;=plotting!$E$65),"na",AND(E44&gt;plotting!$E$65,E44&lt;=plotting!$F$65),plotting!$I$65,AND(E44&gt;plotting!$F$65,E44&lt;=plotting!$E$66),"na",AND(E44&gt;plotting!$E$66,E44&lt;=plotting!$F$66),plotting!$I$66,AND(E44&gt;plotting!$F$66,E44&lt;=plotting!$E$67),"na",AND(E44&gt;plotting!$E$67,E44&lt;=plotting!$F$67),plotting!$I$67,E44&gt;plotting!$F$67,"na")</f>
        <v>na</v>
      </c>
    </row>
    <row r="45" spans="1:9" x14ac:dyDescent="0.35">
      <c r="A45" s="11">
        <f>IF(plotting!$D$4&gt;0,plotting!$D$4,"na")</f>
        <v>5</v>
      </c>
      <c r="B45" s="11" t="str">
        <f>IF(plotting!$D$10&gt;0,plotting!$D$10,"na")</f>
        <v>idr4000_h24</v>
      </c>
      <c r="C45" s="11" t="str">
        <f>IF(plotting!$D$11&gt;0,plotting!$D$11,"na")</f>
        <v>t1</v>
      </c>
      <c r="D45" s="11">
        <f>IF(plotting!$D$8&gt;0,plotting!$D$8,"na")</f>
        <v>74.599999999999994</v>
      </c>
      <c r="E45" s="29">
        <v>7.3333332999999996</v>
      </c>
      <c r="F45" t="str" cm="1">
        <f t="array" ref="F45">_xlfn.IFS(E45&lt;=plotting!$E$64,"na",AND(E45&gt;plotting!$E$64,E45&lt;=plotting!$F$64),"1",AND(E45&gt;plotting!$F$64,E45&lt;=plotting!$E$65),"na",AND(E45&gt;plotting!$E$65,E45&lt;=plotting!$F$65),"2",AND(E45&gt;plotting!$F$65,E45&lt;=plotting!$E$66),"na",AND(E45&gt;plotting!$E$66,E45&lt;=plotting!$F$66),"3",AND(E45&gt;plotting!$F$66,E45&lt;=plotting!$E$67),"na",AND(E45&gt;plotting!$E$67,E45&lt;=plotting!$F$67),"4",E45&gt;plotting!$F$67,"na")</f>
        <v>na</v>
      </c>
      <c r="G45" t="str" cm="1">
        <f t="array" ref="G45">_xlfn.IFS(E45&lt;=plotting!$E$64,"na",AND(E45&gt;plotting!$E$64,E45&lt;=plotting!$F$64),plotting!$G$64,AND(E45&gt;plotting!$F$64,E45&lt;=plotting!$E$65),"na",AND(E45&gt;plotting!$E$65,E45&lt;=plotting!$F$65),plotting!$G$65,AND(E45&gt;plotting!$F$65,E45&lt;=plotting!$E$66),"na",AND(E45&gt;plotting!$E$66,E45&lt;=plotting!$F$66),plotting!$G$66,AND(E45&gt;plotting!$F$66,E45&lt;=plotting!$E$67),"na",AND(E45&gt;plotting!$E$67,E45&lt;=plotting!$F$67),plotting!$G$67,E45&gt;plotting!$F$67,"na")</f>
        <v>na</v>
      </c>
      <c r="H45" t="str" cm="1">
        <f t="array" ref="H45">_xlfn.IFS(E45&lt;=plotting!$E$64,"na",AND(E45&gt;plotting!$E$64,E45&lt;=plotting!$F$64),plotting!$H$64,AND(E45&gt;plotting!$F$64,E45&lt;=plotting!$E$65),"na",AND(E45&gt;plotting!$E$65,E45&lt;=plotting!$F$65),plotting!$H$65,AND(E45&gt;plotting!$F$65,E45&lt;=plotting!$E$66),"na",AND(E45&gt;plotting!$E$66,E45&lt;=plotting!$F$66),plotting!$H$66,AND(E45&gt;plotting!$F$66,E45&lt;=plotting!$E$67),"na",AND(E45&gt;plotting!$E$67,E45&lt;=plotting!$F$67),plotting!$H$67,E45&gt;plotting!$F$67,"na")</f>
        <v>na</v>
      </c>
      <c r="I45" t="str" cm="1">
        <f t="array" ref="I45">_xlfn.IFS(E45&lt;=plotting!$E$64,"na",AND(E45&gt;plotting!$E$64,E45&lt;=plotting!$F$64),plotting!$I$64,AND(E45&gt;plotting!$F$64,E45&lt;=plotting!$E$65),"na",AND(E45&gt;plotting!$E$65,E45&lt;=plotting!$F$65),plotting!$I$65,AND(E45&gt;plotting!$F$65,E45&lt;=plotting!$E$66),"na",AND(E45&gt;plotting!$E$66,E45&lt;=plotting!$F$66),plotting!$I$66,AND(E45&gt;plotting!$F$66,E45&lt;=plotting!$E$67),"na",AND(E45&gt;plotting!$E$67,E45&lt;=plotting!$F$67),plotting!$I$67,E45&gt;plotting!$F$67,"na")</f>
        <v>na</v>
      </c>
    </row>
    <row r="46" spans="1:9" x14ac:dyDescent="0.35">
      <c r="A46" s="11">
        <f>IF(plotting!$D$4&gt;0,plotting!$D$4,"na")</f>
        <v>5</v>
      </c>
      <c r="B46" s="11" t="str">
        <f>IF(plotting!$D$10&gt;0,plotting!$D$10,"na")</f>
        <v>idr4000_h24</v>
      </c>
      <c r="C46" s="11" t="str">
        <f>IF(plotting!$D$11&gt;0,plotting!$D$11,"na")</f>
        <v>t1</v>
      </c>
      <c r="D46" s="11">
        <f>IF(plotting!$D$8&gt;0,plotting!$D$8,"na")</f>
        <v>74.599999999999994</v>
      </c>
      <c r="E46" s="29">
        <v>7.5</v>
      </c>
      <c r="F46" t="str" cm="1">
        <f t="array" ref="F46">_xlfn.IFS(E46&lt;=plotting!$E$64,"na",AND(E46&gt;plotting!$E$64,E46&lt;=plotting!$F$64),"1",AND(E46&gt;plotting!$F$64,E46&lt;=plotting!$E$65),"na",AND(E46&gt;plotting!$E$65,E46&lt;=plotting!$F$65),"2",AND(E46&gt;plotting!$F$65,E46&lt;=plotting!$E$66),"na",AND(E46&gt;plotting!$E$66,E46&lt;=plotting!$F$66),"3",AND(E46&gt;plotting!$F$66,E46&lt;=plotting!$E$67),"na",AND(E46&gt;plotting!$E$67,E46&lt;=plotting!$F$67),"4",E46&gt;plotting!$F$67,"na")</f>
        <v>na</v>
      </c>
      <c r="G46" t="str" cm="1">
        <f t="array" ref="G46">_xlfn.IFS(E46&lt;=plotting!$E$64,"na",AND(E46&gt;plotting!$E$64,E46&lt;=plotting!$F$64),plotting!$G$64,AND(E46&gt;plotting!$F$64,E46&lt;=plotting!$E$65),"na",AND(E46&gt;plotting!$E$65,E46&lt;=plotting!$F$65),plotting!$G$65,AND(E46&gt;plotting!$F$65,E46&lt;=plotting!$E$66),"na",AND(E46&gt;plotting!$E$66,E46&lt;=plotting!$F$66),plotting!$G$66,AND(E46&gt;plotting!$F$66,E46&lt;=plotting!$E$67),"na",AND(E46&gt;plotting!$E$67,E46&lt;=plotting!$F$67),plotting!$G$67,E46&gt;plotting!$F$67,"na")</f>
        <v>na</v>
      </c>
      <c r="H46" t="str" cm="1">
        <f t="array" ref="H46">_xlfn.IFS(E46&lt;=plotting!$E$64,"na",AND(E46&gt;plotting!$E$64,E46&lt;=plotting!$F$64),plotting!$H$64,AND(E46&gt;plotting!$F$64,E46&lt;=plotting!$E$65),"na",AND(E46&gt;plotting!$E$65,E46&lt;=plotting!$F$65),plotting!$H$65,AND(E46&gt;plotting!$F$65,E46&lt;=plotting!$E$66),"na",AND(E46&gt;plotting!$E$66,E46&lt;=plotting!$F$66),plotting!$H$66,AND(E46&gt;plotting!$F$66,E46&lt;=plotting!$E$67),"na",AND(E46&gt;plotting!$E$67,E46&lt;=plotting!$F$67),plotting!$H$67,E46&gt;plotting!$F$67,"na")</f>
        <v>na</v>
      </c>
      <c r="I46" t="str" cm="1">
        <f t="array" ref="I46">_xlfn.IFS(E46&lt;=plotting!$E$64,"na",AND(E46&gt;plotting!$E$64,E46&lt;=plotting!$F$64),plotting!$I$64,AND(E46&gt;plotting!$F$64,E46&lt;=plotting!$E$65),"na",AND(E46&gt;plotting!$E$65,E46&lt;=plotting!$F$65),plotting!$I$65,AND(E46&gt;plotting!$F$65,E46&lt;=plotting!$E$66),"na",AND(E46&gt;plotting!$E$66,E46&lt;=plotting!$F$66),plotting!$I$66,AND(E46&gt;plotting!$F$66,E46&lt;=plotting!$E$67),"na",AND(E46&gt;plotting!$E$67,E46&lt;=plotting!$F$67),plotting!$I$67,E46&gt;plotting!$F$67,"na")</f>
        <v>na</v>
      </c>
    </row>
    <row r="47" spans="1:9" x14ac:dyDescent="0.35">
      <c r="A47" s="11">
        <f>IF(plotting!$D$4&gt;0,plotting!$D$4,"na")</f>
        <v>5</v>
      </c>
      <c r="B47" s="11" t="str">
        <f>IF(plotting!$D$10&gt;0,plotting!$D$10,"na")</f>
        <v>idr4000_h24</v>
      </c>
      <c r="C47" s="11" t="str">
        <f>IF(plotting!$D$11&gt;0,plotting!$D$11,"na")</f>
        <v>t1</v>
      </c>
      <c r="D47" s="11">
        <f>IF(plotting!$D$8&gt;0,plotting!$D$8,"na")</f>
        <v>74.599999999999994</v>
      </c>
      <c r="E47" s="29">
        <v>7.6666667000000004</v>
      </c>
      <c r="F47" t="str" cm="1">
        <f t="array" ref="F47">_xlfn.IFS(E47&lt;=plotting!$E$64,"na",AND(E47&gt;plotting!$E$64,E47&lt;=plotting!$F$64),"1",AND(E47&gt;plotting!$F$64,E47&lt;=plotting!$E$65),"na",AND(E47&gt;plotting!$E$65,E47&lt;=plotting!$F$65),"2",AND(E47&gt;plotting!$F$65,E47&lt;=plotting!$E$66),"na",AND(E47&gt;plotting!$E$66,E47&lt;=plotting!$F$66),"3",AND(E47&gt;plotting!$F$66,E47&lt;=plotting!$E$67),"na",AND(E47&gt;plotting!$E$67,E47&lt;=plotting!$F$67),"4",E47&gt;plotting!$F$67,"na")</f>
        <v>na</v>
      </c>
      <c r="G47" t="str" cm="1">
        <f t="array" ref="G47">_xlfn.IFS(E47&lt;=plotting!$E$64,"na",AND(E47&gt;plotting!$E$64,E47&lt;=plotting!$F$64),plotting!$G$64,AND(E47&gt;plotting!$F$64,E47&lt;=plotting!$E$65),"na",AND(E47&gt;plotting!$E$65,E47&lt;=plotting!$F$65),plotting!$G$65,AND(E47&gt;plotting!$F$65,E47&lt;=plotting!$E$66),"na",AND(E47&gt;plotting!$E$66,E47&lt;=plotting!$F$66),plotting!$G$66,AND(E47&gt;plotting!$F$66,E47&lt;=plotting!$E$67),"na",AND(E47&gt;plotting!$E$67,E47&lt;=plotting!$F$67),plotting!$G$67,E47&gt;plotting!$F$67,"na")</f>
        <v>na</v>
      </c>
      <c r="H47" t="str" cm="1">
        <f t="array" ref="H47">_xlfn.IFS(E47&lt;=plotting!$E$64,"na",AND(E47&gt;plotting!$E$64,E47&lt;=plotting!$F$64),plotting!$H$64,AND(E47&gt;plotting!$F$64,E47&lt;=plotting!$E$65),"na",AND(E47&gt;plotting!$E$65,E47&lt;=plotting!$F$65),plotting!$H$65,AND(E47&gt;plotting!$F$65,E47&lt;=plotting!$E$66),"na",AND(E47&gt;plotting!$E$66,E47&lt;=plotting!$F$66),plotting!$H$66,AND(E47&gt;plotting!$F$66,E47&lt;=plotting!$E$67),"na",AND(E47&gt;plotting!$E$67,E47&lt;=plotting!$F$67),plotting!$H$67,E47&gt;plotting!$F$67,"na")</f>
        <v>na</v>
      </c>
      <c r="I47" t="str" cm="1">
        <f t="array" ref="I47">_xlfn.IFS(E47&lt;=plotting!$E$64,"na",AND(E47&gt;plotting!$E$64,E47&lt;=plotting!$F$64),plotting!$I$64,AND(E47&gt;plotting!$F$64,E47&lt;=plotting!$E$65),"na",AND(E47&gt;plotting!$E$65,E47&lt;=plotting!$F$65),plotting!$I$65,AND(E47&gt;plotting!$F$65,E47&lt;=plotting!$E$66),"na",AND(E47&gt;plotting!$E$66,E47&lt;=plotting!$F$66),plotting!$I$66,AND(E47&gt;plotting!$F$66,E47&lt;=plotting!$E$67),"na",AND(E47&gt;plotting!$E$67,E47&lt;=plotting!$F$67),plotting!$I$67,E47&gt;plotting!$F$67,"na")</f>
        <v>na</v>
      </c>
    </row>
    <row r="48" spans="1:9" x14ac:dyDescent="0.35">
      <c r="A48" s="11">
        <f>IF(plotting!$D$4&gt;0,plotting!$D$4,"na")</f>
        <v>5</v>
      </c>
      <c r="B48" s="11" t="str">
        <f>IF(plotting!$D$10&gt;0,plotting!$D$10,"na")</f>
        <v>idr4000_h24</v>
      </c>
      <c r="C48" s="11" t="str">
        <f>IF(plotting!$D$11&gt;0,plotting!$D$11,"na")</f>
        <v>t1</v>
      </c>
      <c r="D48" s="11">
        <f>IF(plotting!$D$8&gt;0,plotting!$D$8,"na")</f>
        <v>74.599999999999994</v>
      </c>
      <c r="E48" s="29">
        <v>7.8333332999999996</v>
      </c>
      <c r="F48" t="str" cm="1">
        <f t="array" ref="F48">_xlfn.IFS(E48&lt;=plotting!$E$64,"na",AND(E48&gt;plotting!$E$64,E48&lt;=plotting!$F$64),"1",AND(E48&gt;plotting!$F$64,E48&lt;=plotting!$E$65),"na",AND(E48&gt;plotting!$E$65,E48&lt;=plotting!$F$65),"2",AND(E48&gt;plotting!$F$65,E48&lt;=plotting!$E$66),"na",AND(E48&gt;plotting!$E$66,E48&lt;=plotting!$F$66),"3",AND(E48&gt;plotting!$F$66,E48&lt;=plotting!$E$67),"na",AND(E48&gt;plotting!$E$67,E48&lt;=plotting!$F$67),"4",E48&gt;plotting!$F$67,"na")</f>
        <v>na</v>
      </c>
      <c r="G48" t="str" cm="1">
        <f t="array" ref="G48">_xlfn.IFS(E48&lt;=plotting!$E$64,"na",AND(E48&gt;plotting!$E$64,E48&lt;=plotting!$F$64),plotting!$G$64,AND(E48&gt;plotting!$F$64,E48&lt;=plotting!$E$65),"na",AND(E48&gt;plotting!$E$65,E48&lt;=plotting!$F$65),plotting!$G$65,AND(E48&gt;plotting!$F$65,E48&lt;=plotting!$E$66),"na",AND(E48&gt;plotting!$E$66,E48&lt;=plotting!$F$66),plotting!$G$66,AND(E48&gt;plotting!$F$66,E48&lt;=plotting!$E$67),"na",AND(E48&gt;plotting!$E$67,E48&lt;=plotting!$F$67),plotting!$G$67,E48&gt;plotting!$F$67,"na")</f>
        <v>na</v>
      </c>
      <c r="H48" t="str" cm="1">
        <f t="array" ref="H48">_xlfn.IFS(E48&lt;=plotting!$E$64,"na",AND(E48&gt;plotting!$E$64,E48&lt;=plotting!$F$64),plotting!$H$64,AND(E48&gt;plotting!$F$64,E48&lt;=plotting!$E$65),"na",AND(E48&gt;plotting!$E$65,E48&lt;=plotting!$F$65),plotting!$H$65,AND(E48&gt;plotting!$F$65,E48&lt;=plotting!$E$66),"na",AND(E48&gt;plotting!$E$66,E48&lt;=plotting!$F$66),plotting!$H$66,AND(E48&gt;plotting!$F$66,E48&lt;=plotting!$E$67),"na",AND(E48&gt;plotting!$E$67,E48&lt;=plotting!$F$67),plotting!$H$67,E48&gt;plotting!$F$67,"na")</f>
        <v>na</v>
      </c>
      <c r="I48" t="str" cm="1">
        <f t="array" ref="I48">_xlfn.IFS(E48&lt;=plotting!$E$64,"na",AND(E48&gt;plotting!$E$64,E48&lt;=plotting!$F$64),plotting!$I$64,AND(E48&gt;plotting!$F$64,E48&lt;=plotting!$E$65),"na",AND(E48&gt;plotting!$E$65,E48&lt;=plotting!$F$65),plotting!$I$65,AND(E48&gt;plotting!$F$65,E48&lt;=plotting!$E$66),"na",AND(E48&gt;plotting!$E$66,E48&lt;=plotting!$F$66),plotting!$I$66,AND(E48&gt;plotting!$F$66,E48&lt;=plotting!$E$67),"na",AND(E48&gt;plotting!$E$67,E48&lt;=plotting!$F$67),plotting!$I$67,E48&gt;plotting!$F$67,"na")</f>
        <v>na</v>
      </c>
    </row>
    <row r="49" spans="1:9" x14ac:dyDescent="0.35">
      <c r="A49" s="11">
        <f>IF(plotting!$D$4&gt;0,plotting!$D$4,"na")</f>
        <v>5</v>
      </c>
      <c r="B49" s="11" t="str">
        <f>IF(plotting!$D$10&gt;0,plotting!$D$10,"na")</f>
        <v>idr4000_h24</v>
      </c>
      <c r="C49" s="11" t="str">
        <f>IF(plotting!$D$11&gt;0,plotting!$D$11,"na")</f>
        <v>t1</v>
      </c>
      <c r="D49" s="11">
        <f>IF(plotting!$D$8&gt;0,plotting!$D$8,"na")</f>
        <v>74.599999999999994</v>
      </c>
      <c r="E49" s="29">
        <v>8</v>
      </c>
      <c r="F49" t="str" cm="1">
        <f t="array" ref="F49">_xlfn.IFS(E49&lt;=plotting!$E$64,"na",AND(E49&gt;plotting!$E$64,E49&lt;=plotting!$F$64),"1",AND(E49&gt;plotting!$F$64,E49&lt;=plotting!$E$65),"na",AND(E49&gt;plotting!$E$65,E49&lt;=plotting!$F$65),"2",AND(E49&gt;plotting!$F$65,E49&lt;=plotting!$E$66),"na",AND(E49&gt;plotting!$E$66,E49&lt;=plotting!$F$66),"3",AND(E49&gt;plotting!$F$66,E49&lt;=plotting!$E$67),"na",AND(E49&gt;plotting!$E$67,E49&lt;=plotting!$F$67),"4",E49&gt;plotting!$F$67,"na")</f>
        <v>na</v>
      </c>
      <c r="G49" t="str" cm="1">
        <f t="array" ref="G49">_xlfn.IFS(E49&lt;=plotting!$E$64,"na",AND(E49&gt;plotting!$E$64,E49&lt;=plotting!$F$64),plotting!$G$64,AND(E49&gt;plotting!$F$64,E49&lt;=plotting!$E$65),"na",AND(E49&gt;plotting!$E$65,E49&lt;=plotting!$F$65),plotting!$G$65,AND(E49&gt;plotting!$F$65,E49&lt;=plotting!$E$66),"na",AND(E49&gt;plotting!$E$66,E49&lt;=plotting!$F$66),plotting!$G$66,AND(E49&gt;plotting!$F$66,E49&lt;=plotting!$E$67),"na",AND(E49&gt;plotting!$E$67,E49&lt;=plotting!$F$67),plotting!$G$67,E49&gt;plotting!$F$67,"na")</f>
        <v>na</v>
      </c>
      <c r="H49" t="str" cm="1">
        <f t="array" ref="H49">_xlfn.IFS(E49&lt;=plotting!$E$64,"na",AND(E49&gt;plotting!$E$64,E49&lt;=plotting!$F$64),plotting!$H$64,AND(E49&gt;plotting!$F$64,E49&lt;=plotting!$E$65),"na",AND(E49&gt;plotting!$E$65,E49&lt;=plotting!$F$65),plotting!$H$65,AND(E49&gt;plotting!$F$65,E49&lt;=plotting!$E$66),"na",AND(E49&gt;plotting!$E$66,E49&lt;=plotting!$F$66),plotting!$H$66,AND(E49&gt;plotting!$F$66,E49&lt;=plotting!$E$67),"na",AND(E49&gt;plotting!$E$67,E49&lt;=plotting!$F$67),plotting!$H$67,E49&gt;plotting!$F$67,"na")</f>
        <v>na</v>
      </c>
      <c r="I49" t="str" cm="1">
        <f t="array" ref="I49">_xlfn.IFS(E49&lt;=plotting!$E$64,"na",AND(E49&gt;plotting!$E$64,E49&lt;=plotting!$F$64),plotting!$I$64,AND(E49&gt;plotting!$F$64,E49&lt;=plotting!$E$65),"na",AND(E49&gt;plotting!$E$65,E49&lt;=plotting!$F$65),plotting!$I$65,AND(E49&gt;plotting!$F$65,E49&lt;=plotting!$E$66),"na",AND(E49&gt;plotting!$E$66,E49&lt;=plotting!$F$66),plotting!$I$66,AND(E49&gt;plotting!$F$66,E49&lt;=plotting!$E$67),"na",AND(E49&gt;plotting!$E$67,E49&lt;=plotting!$F$67),plotting!$I$67,E49&gt;plotting!$F$67,"na")</f>
        <v>na</v>
      </c>
    </row>
    <row r="50" spans="1:9" x14ac:dyDescent="0.35">
      <c r="A50" s="11">
        <f>IF(plotting!$D$4&gt;0,plotting!$D$4,"na")</f>
        <v>5</v>
      </c>
      <c r="B50" s="11" t="str">
        <f>IF(plotting!$D$10&gt;0,plotting!$D$10,"na")</f>
        <v>idr4000_h24</v>
      </c>
      <c r="C50" s="11" t="str">
        <f>IF(plotting!$D$11&gt;0,plotting!$D$11,"na")</f>
        <v>t1</v>
      </c>
      <c r="D50" s="11">
        <f>IF(plotting!$D$8&gt;0,plotting!$D$8,"na")</f>
        <v>74.599999999999994</v>
      </c>
      <c r="E50" s="29">
        <v>8.1666667000000004</v>
      </c>
      <c r="F50" t="str" cm="1">
        <f t="array" ref="F50">_xlfn.IFS(E50&lt;=plotting!$E$64,"na",AND(E50&gt;plotting!$E$64,E50&lt;=plotting!$F$64),"1",AND(E50&gt;plotting!$F$64,E50&lt;=plotting!$E$65),"na",AND(E50&gt;plotting!$E$65,E50&lt;=plotting!$F$65),"2",AND(E50&gt;plotting!$F$65,E50&lt;=plotting!$E$66),"na",AND(E50&gt;plotting!$E$66,E50&lt;=plotting!$F$66),"3",AND(E50&gt;plotting!$F$66,E50&lt;=plotting!$E$67),"na",AND(E50&gt;plotting!$E$67,E50&lt;=plotting!$F$67),"4",E50&gt;plotting!$F$67,"na")</f>
        <v>na</v>
      </c>
      <c r="G50" t="str" cm="1">
        <f t="array" ref="G50">_xlfn.IFS(E50&lt;=plotting!$E$64,"na",AND(E50&gt;plotting!$E$64,E50&lt;=plotting!$F$64),plotting!$G$64,AND(E50&gt;plotting!$F$64,E50&lt;=plotting!$E$65),"na",AND(E50&gt;plotting!$E$65,E50&lt;=plotting!$F$65),plotting!$G$65,AND(E50&gt;plotting!$F$65,E50&lt;=plotting!$E$66),"na",AND(E50&gt;plotting!$E$66,E50&lt;=plotting!$F$66),plotting!$G$66,AND(E50&gt;plotting!$F$66,E50&lt;=plotting!$E$67),"na",AND(E50&gt;plotting!$E$67,E50&lt;=plotting!$F$67),plotting!$G$67,E50&gt;plotting!$F$67,"na")</f>
        <v>na</v>
      </c>
      <c r="H50" t="str" cm="1">
        <f t="array" ref="H50">_xlfn.IFS(E50&lt;=plotting!$E$64,"na",AND(E50&gt;plotting!$E$64,E50&lt;=plotting!$F$64),plotting!$H$64,AND(E50&gt;plotting!$F$64,E50&lt;=plotting!$E$65),"na",AND(E50&gt;plotting!$E$65,E50&lt;=plotting!$F$65),plotting!$H$65,AND(E50&gt;plotting!$F$65,E50&lt;=plotting!$E$66),"na",AND(E50&gt;plotting!$E$66,E50&lt;=plotting!$F$66),plotting!$H$66,AND(E50&gt;plotting!$F$66,E50&lt;=plotting!$E$67),"na",AND(E50&gt;plotting!$E$67,E50&lt;=plotting!$F$67),plotting!$H$67,E50&gt;plotting!$F$67,"na")</f>
        <v>na</v>
      </c>
      <c r="I50" t="str" cm="1">
        <f t="array" ref="I50">_xlfn.IFS(E50&lt;=plotting!$E$64,"na",AND(E50&gt;plotting!$E$64,E50&lt;=plotting!$F$64),plotting!$I$64,AND(E50&gt;plotting!$F$64,E50&lt;=plotting!$E$65),"na",AND(E50&gt;plotting!$E$65,E50&lt;=plotting!$F$65),plotting!$I$65,AND(E50&gt;plotting!$F$65,E50&lt;=plotting!$E$66),"na",AND(E50&gt;plotting!$E$66,E50&lt;=plotting!$F$66),plotting!$I$66,AND(E50&gt;plotting!$F$66,E50&lt;=plotting!$E$67),"na",AND(E50&gt;plotting!$E$67,E50&lt;=plotting!$F$67),plotting!$I$67,E50&gt;plotting!$F$67,"na")</f>
        <v>na</v>
      </c>
    </row>
    <row r="51" spans="1:9" x14ac:dyDescent="0.35">
      <c r="A51" s="11">
        <f>IF(plotting!$D$4&gt;0,plotting!$D$4,"na")</f>
        <v>5</v>
      </c>
      <c r="B51" s="11" t="str">
        <f>IF(plotting!$D$10&gt;0,plotting!$D$10,"na")</f>
        <v>idr4000_h24</v>
      </c>
      <c r="C51" s="11" t="str">
        <f>IF(plotting!$D$11&gt;0,plotting!$D$11,"na")</f>
        <v>t1</v>
      </c>
      <c r="D51" s="11">
        <f>IF(plotting!$D$8&gt;0,plotting!$D$8,"na")</f>
        <v>74.599999999999994</v>
      </c>
      <c r="E51" s="29">
        <v>8.3333332999999996</v>
      </c>
      <c r="F51" t="str" cm="1">
        <f t="array" ref="F51">_xlfn.IFS(E51&lt;=plotting!$E$64,"na",AND(E51&gt;plotting!$E$64,E51&lt;=plotting!$F$64),"1",AND(E51&gt;plotting!$F$64,E51&lt;=plotting!$E$65),"na",AND(E51&gt;plotting!$E$65,E51&lt;=plotting!$F$65),"2",AND(E51&gt;plotting!$F$65,E51&lt;=plotting!$E$66),"na",AND(E51&gt;plotting!$E$66,E51&lt;=plotting!$F$66),"3",AND(E51&gt;plotting!$F$66,E51&lt;=plotting!$E$67),"na",AND(E51&gt;plotting!$E$67,E51&lt;=plotting!$F$67),"4",E51&gt;plotting!$F$67,"na")</f>
        <v>na</v>
      </c>
      <c r="G51" t="str" cm="1">
        <f t="array" ref="G51">_xlfn.IFS(E51&lt;=plotting!$E$64,"na",AND(E51&gt;plotting!$E$64,E51&lt;=plotting!$F$64),plotting!$G$64,AND(E51&gt;plotting!$F$64,E51&lt;=plotting!$E$65),"na",AND(E51&gt;plotting!$E$65,E51&lt;=plotting!$F$65),plotting!$G$65,AND(E51&gt;plotting!$F$65,E51&lt;=plotting!$E$66),"na",AND(E51&gt;plotting!$E$66,E51&lt;=plotting!$F$66),plotting!$G$66,AND(E51&gt;plotting!$F$66,E51&lt;=plotting!$E$67),"na",AND(E51&gt;plotting!$E$67,E51&lt;=plotting!$F$67),plotting!$G$67,E51&gt;plotting!$F$67,"na")</f>
        <v>na</v>
      </c>
      <c r="H51" t="str" cm="1">
        <f t="array" ref="H51">_xlfn.IFS(E51&lt;=plotting!$E$64,"na",AND(E51&gt;plotting!$E$64,E51&lt;=plotting!$F$64),plotting!$H$64,AND(E51&gt;plotting!$F$64,E51&lt;=plotting!$E$65),"na",AND(E51&gt;plotting!$E$65,E51&lt;=plotting!$F$65),plotting!$H$65,AND(E51&gt;plotting!$F$65,E51&lt;=plotting!$E$66),"na",AND(E51&gt;plotting!$E$66,E51&lt;=plotting!$F$66),plotting!$H$66,AND(E51&gt;plotting!$F$66,E51&lt;=plotting!$E$67),"na",AND(E51&gt;plotting!$E$67,E51&lt;=plotting!$F$67),plotting!$H$67,E51&gt;plotting!$F$67,"na")</f>
        <v>na</v>
      </c>
      <c r="I51" t="str" cm="1">
        <f t="array" ref="I51">_xlfn.IFS(E51&lt;=plotting!$E$64,"na",AND(E51&gt;plotting!$E$64,E51&lt;=plotting!$F$64),plotting!$I$64,AND(E51&gt;plotting!$F$64,E51&lt;=plotting!$E$65),"na",AND(E51&gt;plotting!$E$65,E51&lt;=plotting!$F$65),plotting!$I$65,AND(E51&gt;plotting!$F$65,E51&lt;=plotting!$E$66),"na",AND(E51&gt;plotting!$E$66,E51&lt;=plotting!$F$66),plotting!$I$66,AND(E51&gt;plotting!$F$66,E51&lt;=plotting!$E$67),"na",AND(E51&gt;plotting!$E$67,E51&lt;=plotting!$F$67),plotting!$I$67,E51&gt;plotting!$F$67,"na")</f>
        <v>na</v>
      </c>
    </row>
    <row r="52" spans="1:9" x14ac:dyDescent="0.35">
      <c r="A52" s="11">
        <f>IF(plotting!$D$4&gt;0,plotting!$D$4,"na")</f>
        <v>5</v>
      </c>
      <c r="B52" s="11" t="str">
        <f>IF(plotting!$D$10&gt;0,plotting!$D$10,"na")</f>
        <v>idr4000_h24</v>
      </c>
      <c r="C52" s="11" t="str">
        <f>IF(plotting!$D$11&gt;0,plotting!$D$11,"na")</f>
        <v>t1</v>
      </c>
      <c r="D52" s="11">
        <f>IF(plotting!$D$8&gt;0,plotting!$D$8,"na")</f>
        <v>74.599999999999994</v>
      </c>
      <c r="E52" s="29">
        <v>8.5</v>
      </c>
      <c r="F52" t="str" cm="1">
        <f t="array" ref="F52">_xlfn.IFS(E52&lt;=plotting!$E$64,"na",AND(E52&gt;plotting!$E$64,E52&lt;=plotting!$F$64),"1",AND(E52&gt;plotting!$F$64,E52&lt;=plotting!$E$65),"na",AND(E52&gt;plotting!$E$65,E52&lt;=plotting!$F$65),"2",AND(E52&gt;plotting!$F$65,E52&lt;=plotting!$E$66),"na",AND(E52&gt;plotting!$E$66,E52&lt;=plotting!$F$66),"3",AND(E52&gt;plotting!$F$66,E52&lt;=plotting!$E$67),"na",AND(E52&gt;plotting!$E$67,E52&lt;=plotting!$F$67),"4",E52&gt;plotting!$F$67,"na")</f>
        <v>na</v>
      </c>
      <c r="G52" t="str" cm="1">
        <f t="array" ref="G52">_xlfn.IFS(E52&lt;=plotting!$E$64,"na",AND(E52&gt;plotting!$E$64,E52&lt;=plotting!$F$64),plotting!$G$64,AND(E52&gt;plotting!$F$64,E52&lt;=plotting!$E$65),"na",AND(E52&gt;plotting!$E$65,E52&lt;=plotting!$F$65),plotting!$G$65,AND(E52&gt;plotting!$F$65,E52&lt;=plotting!$E$66),"na",AND(E52&gt;plotting!$E$66,E52&lt;=plotting!$F$66),plotting!$G$66,AND(E52&gt;plotting!$F$66,E52&lt;=plotting!$E$67),"na",AND(E52&gt;plotting!$E$67,E52&lt;=plotting!$F$67),plotting!$G$67,E52&gt;plotting!$F$67,"na")</f>
        <v>na</v>
      </c>
      <c r="H52" t="str" cm="1">
        <f t="array" ref="H52">_xlfn.IFS(E52&lt;=plotting!$E$64,"na",AND(E52&gt;plotting!$E$64,E52&lt;=plotting!$F$64),plotting!$H$64,AND(E52&gt;plotting!$F$64,E52&lt;=plotting!$E$65),"na",AND(E52&gt;plotting!$E$65,E52&lt;=plotting!$F$65),plotting!$H$65,AND(E52&gt;plotting!$F$65,E52&lt;=plotting!$E$66),"na",AND(E52&gt;plotting!$E$66,E52&lt;=plotting!$F$66),plotting!$H$66,AND(E52&gt;plotting!$F$66,E52&lt;=plotting!$E$67),"na",AND(E52&gt;plotting!$E$67,E52&lt;=plotting!$F$67),plotting!$H$67,E52&gt;plotting!$F$67,"na")</f>
        <v>na</v>
      </c>
      <c r="I52" t="str" cm="1">
        <f t="array" ref="I52">_xlfn.IFS(E52&lt;=plotting!$E$64,"na",AND(E52&gt;plotting!$E$64,E52&lt;=plotting!$F$64),plotting!$I$64,AND(E52&gt;plotting!$F$64,E52&lt;=plotting!$E$65),"na",AND(E52&gt;plotting!$E$65,E52&lt;=plotting!$F$65),plotting!$I$65,AND(E52&gt;plotting!$F$65,E52&lt;=plotting!$E$66),"na",AND(E52&gt;plotting!$E$66,E52&lt;=plotting!$F$66),plotting!$I$66,AND(E52&gt;plotting!$F$66,E52&lt;=plotting!$E$67),"na",AND(E52&gt;plotting!$E$67,E52&lt;=plotting!$F$67),plotting!$I$67,E52&gt;plotting!$F$67,"na")</f>
        <v>na</v>
      </c>
    </row>
    <row r="53" spans="1:9" x14ac:dyDescent="0.35">
      <c r="A53" s="11">
        <f>IF(plotting!$D$4&gt;0,plotting!$D$4,"na")</f>
        <v>5</v>
      </c>
      <c r="B53" s="11" t="str">
        <f>IF(plotting!$D$10&gt;0,plotting!$D$10,"na")</f>
        <v>idr4000_h24</v>
      </c>
      <c r="C53" s="11" t="str">
        <f>IF(plotting!$D$11&gt;0,plotting!$D$11,"na")</f>
        <v>t1</v>
      </c>
      <c r="D53" s="11">
        <f>IF(plotting!$D$8&gt;0,plotting!$D$8,"na")</f>
        <v>74.599999999999994</v>
      </c>
      <c r="E53" s="29">
        <v>8.6666667000000004</v>
      </c>
      <c r="F53" t="str" cm="1">
        <f t="array" ref="F53">_xlfn.IFS(E53&lt;=plotting!$E$64,"na",AND(E53&gt;plotting!$E$64,E53&lt;=plotting!$F$64),"1",AND(E53&gt;plotting!$F$64,E53&lt;=plotting!$E$65),"na",AND(E53&gt;plotting!$E$65,E53&lt;=plotting!$F$65),"2",AND(E53&gt;plotting!$F$65,E53&lt;=plotting!$E$66),"na",AND(E53&gt;plotting!$E$66,E53&lt;=plotting!$F$66),"3",AND(E53&gt;plotting!$F$66,E53&lt;=plotting!$E$67),"na",AND(E53&gt;plotting!$E$67,E53&lt;=plotting!$F$67),"4",E53&gt;plotting!$F$67,"na")</f>
        <v>na</v>
      </c>
      <c r="G53" t="str" cm="1">
        <f t="array" ref="G53">_xlfn.IFS(E53&lt;=plotting!$E$64,"na",AND(E53&gt;plotting!$E$64,E53&lt;=plotting!$F$64),plotting!$G$64,AND(E53&gt;plotting!$F$64,E53&lt;=plotting!$E$65),"na",AND(E53&gt;plotting!$E$65,E53&lt;=plotting!$F$65),plotting!$G$65,AND(E53&gt;plotting!$F$65,E53&lt;=plotting!$E$66),"na",AND(E53&gt;plotting!$E$66,E53&lt;=plotting!$F$66),plotting!$G$66,AND(E53&gt;plotting!$F$66,E53&lt;=plotting!$E$67),"na",AND(E53&gt;plotting!$E$67,E53&lt;=plotting!$F$67),plotting!$G$67,E53&gt;plotting!$F$67,"na")</f>
        <v>na</v>
      </c>
      <c r="H53" t="str" cm="1">
        <f t="array" ref="H53">_xlfn.IFS(E53&lt;=plotting!$E$64,"na",AND(E53&gt;plotting!$E$64,E53&lt;=plotting!$F$64),plotting!$H$64,AND(E53&gt;plotting!$F$64,E53&lt;=plotting!$E$65),"na",AND(E53&gt;plotting!$E$65,E53&lt;=plotting!$F$65),plotting!$H$65,AND(E53&gt;plotting!$F$65,E53&lt;=plotting!$E$66),"na",AND(E53&gt;plotting!$E$66,E53&lt;=plotting!$F$66),plotting!$H$66,AND(E53&gt;plotting!$F$66,E53&lt;=plotting!$E$67),"na",AND(E53&gt;plotting!$E$67,E53&lt;=plotting!$F$67),plotting!$H$67,E53&gt;plotting!$F$67,"na")</f>
        <v>na</v>
      </c>
      <c r="I53" t="str" cm="1">
        <f t="array" ref="I53">_xlfn.IFS(E53&lt;=plotting!$E$64,"na",AND(E53&gt;plotting!$E$64,E53&lt;=plotting!$F$64),plotting!$I$64,AND(E53&gt;plotting!$F$64,E53&lt;=plotting!$E$65),"na",AND(E53&gt;plotting!$E$65,E53&lt;=plotting!$F$65),plotting!$I$65,AND(E53&gt;plotting!$F$65,E53&lt;=plotting!$E$66),"na",AND(E53&gt;plotting!$E$66,E53&lt;=plotting!$F$66),plotting!$I$66,AND(E53&gt;plotting!$F$66,E53&lt;=plotting!$E$67),"na",AND(E53&gt;plotting!$E$67,E53&lt;=plotting!$F$67),plotting!$I$67,E53&gt;plotting!$F$67,"na")</f>
        <v>na</v>
      </c>
    </row>
    <row r="54" spans="1:9" x14ac:dyDescent="0.35">
      <c r="A54" s="11">
        <f>IF(plotting!$D$4&gt;0,plotting!$D$4,"na")</f>
        <v>5</v>
      </c>
      <c r="B54" s="11" t="str">
        <f>IF(plotting!$D$10&gt;0,plotting!$D$10,"na")</f>
        <v>idr4000_h24</v>
      </c>
      <c r="C54" s="11" t="str">
        <f>IF(plotting!$D$11&gt;0,plotting!$D$11,"na")</f>
        <v>t1</v>
      </c>
      <c r="D54" s="11">
        <f>IF(plotting!$D$8&gt;0,plotting!$D$8,"na")</f>
        <v>74.599999999999994</v>
      </c>
      <c r="E54" s="29">
        <v>8.8333332999999996</v>
      </c>
      <c r="F54" t="str" cm="1">
        <f t="array" ref="F54">_xlfn.IFS(E54&lt;=plotting!$E$64,"na",AND(E54&gt;plotting!$E$64,E54&lt;=plotting!$F$64),"1",AND(E54&gt;plotting!$F$64,E54&lt;=plotting!$E$65),"na",AND(E54&gt;plotting!$E$65,E54&lt;=plotting!$F$65),"2",AND(E54&gt;plotting!$F$65,E54&lt;=plotting!$E$66),"na",AND(E54&gt;plotting!$E$66,E54&lt;=plotting!$F$66),"3",AND(E54&gt;plotting!$F$66,E54&lt;=plotting!$E$67),"na",AND(E54&gt;plotting!$E$67,E54&lt;=plotting!$F$67),"4",E54&gt;plotting!$F$67,"na")</f>
        <v>na</v>
      </c>
      <c r="G54" t="str" cm="1">
        <f t="array" ref="G54">_xlfn.IFS(E54&lt;=plotting!$E$64,"na",AND(E54&gt;plotting!$E$64,E54&lt;=plotting!$F$64),plotting!$G$64,AND(E54&gt;plotting!$F$64,E54&lt;=plotting!$E$65),"na",AND(E54&gt;plotting!$E$65,E54&lt;=plotting!$F$65),plotting!$G$65,AND(E54&gt;plotting!$F$65,E54&lt;=plotting!$E$66),"na",AND(E54&gt;plotting!$E$66,E54&lt;=plotting!$F$66),plotting!$G$66,AND(E54&gt;plotting!$F$66,E54&lt;=plotting!$E$67),"na",AND(E54&gt;plotting!$E$67,E54&lt;=plotting!$F$67),plotting!$G$67,E54&gt;plotting!$F$67,"na")</f>
        <v>na</v>
      </c>
      <c r="H54" t="str" cm="1">
        <f t="array" ref="H54">_xlfn.IFS(E54&lt;=plotting!$E$64,"na",AND(E54&gt;plotting!$E$64,E54&lt;=plotting!$F$64),plotting!$H$64,AND(E54&gt;plotting!$F$64,E54&lt;=plotting!$E$65),"na",AND(E54&gt;plotting!$E$65,E54&lt;=plotting!$F$65),plotting!$H$65,AND(E54&gt;plotting!$F$65,E54&lt;=plotting!$E$66),"na",AND(E54&gt;plotting!$E$66,E54&lt;=plotting!$F$66),plotting!$H$66,AND(E54&gt;plotting!$F$66,E54&lt;=plotting!$E$67),"na",AND(E54&gt;plotting!$E$67,E54&lt;=plotting!$F$67),plotting!$H$67,E54&gt;plotting!$F$67,"na")</f>
        <v>na</v>
      </c>
      <c r="I54" t="str" cm="1">
        <f t="array" ref="I54">_xlfn.IFS(E54&lt;=plotting!$E$64,"na",AND(E54&gt;plotting!$E$64,E54&lt;=plotting!$F$64),plotting!$I$64,AND(E54&gt;plotting!$F$64,E54&lt;=plotting!$E$65),"na",AND(E54&gt;plotting!$E$65,E54&lt;=plotting!$F$65),plotting!$I$65,AND(E54&gt;plotting!$F$65,E54&lt;=plotting!$E$66),"na",AND(E54&gt;plotting!$E$66,E54&lt;=plotting!$F$66),plotting!$I$66,AND(E54&gt;plotting!$F$66,E54&lt;=plotting!$E$67),"na",AND(E54&gt;plotting!$E$67,E54&lt;=plotting!$F$67),plotting!$I$67,E54&gt;plotting!$F$67,"na")</f>
        <v>na</v>
      </c>
    </row>
    <row r="55" spans="1:9" x14ac:dyDescent="0.35">
      <c r="A55" s="11">
        <f>IF(plotting!$D$4&gt;0,plotting!$D$4,"na")</f>
        <v>5</v>
      </c>
      <c r="B55" s="11" t="str">
        <f>IF(plotting!$D$10&gt;0,plotting!$D$10,"na")</f>
        <v>idr4000_h24</v>
      </c>
      <c r="C55" s="11" t="str">
        <f>IF(plotting!$D$11&gt;0,plotting!$D$11,"na")</f>
        <v>t1</v>
      </c>
      <c r="D55" s="11">
        <f>IF(plotting!$D$8&gt;0,plotting!$D$8,"na")</f>
        <v>74.599999999999994</v>
      </c>
      <c r="E55" s="29">
        <v>9</v>
      </c>
      <c r="F55" t="str" cm="1">
        <f t="array" ref="F55">_xlfn.IFS(E55&lt;=plotting!$E$64,"na",AND(E55&gt;plotting!$E$64,E55&lt;=plotting!$F$64),"1",AND(E55&gt;plotting!$F$64,E55&lt;=plotting!$E$65),"na",AND(E55&gt;plotting!$E$65,E55&lt;=plotting!$F$65),"2",AND(E55&gt;plotting!$F$65,E55&lt;=plotting!$E$66),"na",AND(E55&gt;plotting!$E$66,E55&lt;=plotting!$F$66),"3",AND(E55&gt;plotting!$F$66,E55&lt;=plotting!$E$67),"na",AND(E55&gt;plotting!$E$67,E55&lt;=plotting!$F$67),"4",E55&gt;plotting!$F$67,"na")</f>
        <v>na</v>
      </c>
      <c r="G55" t="str" cm="1">
        <f t="array" ref="G55">_xlfn.IFS(E55&lt;=plotting!$E$64,"na",AND(E55&gt;plotting!$E$64,E55&lt;=plotting!$F$64),plotting!$G$64,AND(E55&gt;plotting!$F$64,E55&lt;=plotting!$E$65),"na",AND(E55&gt;plotting!$E$65,E55&lt;=plotting!$F$65),plotting!$G$65,AND(E55&gt;plotting!$F$65,E55&lt;=plotting!$E$66),"na",AND(E55&gt;plotting!$E$66,E55&lt;=plotting!$F$66),plotting!$G$66,AND(E55&gt;plotting!$F$66,E55&lt;=plotting!$E$67),"na",AND(E55&gt;plotting!$E$67,E55&lt;=plotting!$F$67),plotting!$G$67,E55&gt;plotting!$F$67,"na")</f>
        <v>na</v>
      </c>
      <c r="H55" t="str" cm="1">
        <f t="array" ref="H55">_xlfn.IFS(E55&lt;=plotting!$E$64,"na",AND(E55&gt;plotting!$E$64,E55&lt;=plotting!$F$64),plotting!$H$64,AND(E55&gt;plotting!$F$64,E55&lt;=plotting!$E$65),"na",AND(E55&gt;plotting!$E$65,E55&lt;=plotting!$F$65),plotting!$H$65,AND(E55&gt;plotting!$F$65,E55&lt;=plotting!$E$66),"na",AND(E55&gt;plotting!$E$66,E55&lt;=plotting!$F$66),plotting!$H$66,AND(E55&gt;plotting!$F$66,E55&lt;=plotting!$E$67),"na",AND(E55&gt;plotting!$E$67,E55&lt;=plotting!$F$67),plotting!$H$67,E55&gt;plotting!$F$67,"na")</f>
        <v>na</v>
      </c>
      <c r="I55" t="str" cm="1">
        <f t="array" ref="I55">_xlfn.IFS(E55&lt;=plotting!$E$64,"na",AND(E55&gt;plotting!$E$64,E55&lt;=plotting!$F$64),plotting!$I$64,AND(E55&gt;plotting!$F$64,E55&lt;=plotting!$E$65),"na",AND(E55&gt;plotting!$E$65,E55&lt;=plotting!$F$65),plotting!$I$65,AND(E55&gt;plotting!$F$65,E55&lt;=plotting!$E$66),"na",AND(E55&gt;plotting!$E$66,E55&lt;=plotting!$F$66),plotting!$I$66,AND(E55&gt;plotting!$F$66,E55&lt;=plotting!$E$67),"na",AND(E55&gt;plotting!$E$67,E55&lt;=plotting!$F$67),plotting!$I$67,E55&gt;plotting!$F$67,"na")</f>
        <v>na</v>
      </c>
    </row>
    <row r="56" spans="1:9" x14ac:dyDescent="0.35">
      <c r="A56" s="11">
        <f>IF(plotting!$D$4&gt;0,plotting!$D$4,"na")</f>
        <v>5</v>
      </c>
      <c r="B56" s="11" t="str">
        <f>IF(plotting!$D$10&gt;0,plotting!$D$10,"na")</f>
        <v>idr4000_h24</v>
      </c>
      <c r="C56" s="11" t="str">
        <f>IF(plotting!$D$11&gt;0,plotting!$D$11,"na")</f>
        <v>t1</v>
      </c>
      <c r="D56" s="11">
        <f>IF(plotting!$D$8&gt;0,plotting!$D$8,"na")</f>
        <v>74.599999999999994</v>
      </c>
      <c r="E56" s="29">
        <v>9.1666667000000004</v>
      </c>
      <c r="F56" t="str" cm="1">
        <f t="array" ref="F56">_xlfn.IFS(E56&lt;=plotting!$E$64,"na",AND(E56&gt;plotting!$E$64,E56&lt;=plotting!$F$64),"1",AND(E56&gt;plotting!$F$64,E56&lt;=plotting!$E$65),"na",AND(E56&gt;plotting!$E$65,E56&lt;=plotting!$F$65),"2",AND(E56&gt;plotting!$F$65,E56&lt;=plotting!$E$66),"na",AND(E56&gt;plotting!$E$66,E56&lt;=plotting!$F$66),"3",AND(E56&gt;plotting!$F$66,E56&lt;=plotting!$E$67),"na",AND(E56&gt;plotting!$E$67,E56&lt;=plotting!$F$67),"4",E56&gt;plotting!$F$67,"na")</f>
        <v>na</v>
      </c>
      <c r="G56" t="str" cm="1">
        <f t="array" ref="G56">_xlfn.IFS(E56&lt;=plotting!$E$64,"na",AND(E56&gt;plotting!$E$64,E56&lt;=plotting!$F$64),plotting!$G$64,AND(E56&gt;plotting!$F$64,E56&lt;=plotting!$E$65),"na",AND(E56&gt;plotting!$E$65,E56&lt;=plotting!$F$65),plotting!$G$65,AND(E56&gt;plotting!$F$65,E56&lt;=plotting!$E$66),"na",AND(E56&gt;plotting!$E$66,E56&lt;=plotting!$F$66),plotting!$G$66,AND(E56&gt;plotting!$F$66,E56&lt;=plotting!$E$67),"na",AND(E56&gt;plotting!$E$67,E56&lt;=plotting!$F$67),plotting!$G$67,E56&gt;plotting!$F$67,"na")</f>
        <v>na</v>
      </c>
      <c r="H56" t="str" cm="1">
        <f t="array" ref="H56">_xlfn.IFS(E56&lt;=plotting!$E$64,"na",AND(E56&gt;plotting!$E$64,E56&lt;=plotting!$F$64),plotting!$H$64,AND(E56&gt;plotting!$F$64,E56&lt;=plotting!$E$65),"na",AND(E56&gt;plotting!$E$65,E56&lt;=plotting!$F$65),plotting!$H$65,AND(E56&gt;plotting!$F$65,E56&lt;=plotting!$E$66),"na",AND(E56&gt;plotting!$E$66,E56&lt;=plotting!$F$66),plotting!$H$66,AND(E56&gt;plotting!$F$66,E56&lt;=plotting!$E$67),"na",AND(E56&gt;plotting!$E$67,E56&lt;=plotting!$F$67),plotting!$H$67,E56&gt;plotting!$F$67,"na")</f>
        <v>na</v>
      </c>
      <c r="I56" t="str" cm="1">
        <f t="array" ref="I56">_xlfn.IFS(E56&lt;=plotting!$E$64,"na",AND(E56&gt;plotting!$E$64,E56&lt;=plotting!$F$64),plotting!$I$64,AND(E56&gt;plotting!$F$64,E56&lt;=plotting!$E$65),"na",AND(E56&gt;plotting!$E$65,E56&lt;=plotting!$F$65),plotting!$I$65,AND(E56&gt;plotting!$F$65,E56&lt;=plotting!$E$66),"na",AND(E56&gt;plotting!$E$66,E56&lt;=plotting!$F$66),plotting!$I$66,AND(E56&gt;plotting!$F$66,E56&lt;=plotting!$E$67),"na",AND(E56&gt;plotting!$E$67,E56&lt;=plotting!$F$67),plotting!$I$67,E56&gt;plotting!$F$67,"na")</f>
        <v>na</v>
      </c>
    </row>
    <row r="57" spans="1:9" x14ac:dyDescent="0.35">
      <c r="A57" s="11">
        <f>IF(plotting!$D$4&gt;0,plotting!$D$4,"na")</f>
        <v>5</v>
      </c>
      <c r="B57" s="11" t="str">
        <f>IF(plotting!$D$10&gt;0,plotting!$D$10,"na")</f>
        <v>idr4000_h24</v>
      </c>
      <c r="C57" s="11" t="str">
        <f>IF(plotting!$D$11&gt;0,plotting!$D$11,"na")</f>
        <v>t1</v>
      </c>
      <c r="D57" s="11">
        <f>IF(plotting!$D$8&gt;0,plotting!$D$8,"na")</f>
        <v>74.599999999999994</v>
      </c>
      <c r="E57" s="29">
        <v>9.3333332999999996</v>
      </c>
      <c r="F57" t="str" cm="1">
        <f t="array" ref="F57">_xlfn.IFS(E57&lt;=plotting!$E$64,"na",AND(E57&gt;plotting!$E$64,E57&lt;=plotting!$F$64),"1",AND(E57&gt;plotting!$F$64,E57&lt;=plotting!$E$65),"na",AND(E57&gt;plotting!$E$65,E57&lt;=plotting!$F$65),"2",AND(E57&gt;plotting!$F$65,E57&lt;=plotting!$E$66),"na",AND(E57&gt;plotting!$E$66,E57&lt;=plotting!$F$66),"3",AND(E57&gt;plotting!$F$66,E57&lt;=plotting!$E$67),"na",AND(E57&gt;plotting!$E$67,E57&lt;=plotting!$F$67),"4",E57&gt;plotting!$F$67,"na")</f>
        <v>na</v>
      </c>
      <c r="G57" t="str" cm="1">
        <f t="array" ref="G57">_xlfn.IFS(E57&lt;=plotting!$E$64,"na",AND(E57&gt;plotting!$E$64,E57&lt;=plotting!$F$64),plotting!$G$64,AND(E57&gt;plotting!$F$64,E57&lt;=plotting!$E$65),"na",AND(E57&gt;plotting!$E$65,E57&lt;=plotting!$F$65),plotting!$G$65,AND(E57&gt;plotting!$F$65,E57&lt;=plotting!$E$66),"na",AND(E57&gt;plotting!$E$66,E57&lt;=plotting!$F$66),plotting!$G$66,AND(E57&gt;plotting!$F$66,E57&lt;=plotting!$E$67),"na",AND(E57&gt;plotting!$E$67,E57&lt;=plotting!$F$67),plotting!$G$67,E57&gt;plotting!$F$67,"na")</f>
        <v>na</v>
      </c>
      <c r="H57" t="str" cm="1">
        <f t="array" ref="H57">_xlfn.IFS(E57&lt;=plotting!$E$64,"na",AND(E57&gt;plotting!$E$64,E57&lt;=plotting!$F$64),plotting!$H$64,AND(E57&gt;plotting!$F$64,E57&lt;=plotting!$E$65),"na",AND(E57&gt;plotting!$E$65,E57&lt;=plotting!$F$65),plotting!$H$65,AND(E57&gt;plotting!$F$65,E57&lt;=plotting!$E$66),"na",AND(E57&gt;plotting!$E$66,E57&lt;=plotting!$F$66),plotting!$H$66,AND(E57&gt;plotting!$F$66,E57&lt;=plotting!$E$67),"na",AND(E57&gt;plotting!$E$67,E57&lt;=plotting!$F$67),plotting!$H$67,E57&gt;plotting!$F$67,"na")</f>
        <v>na</v>
      </c>
      <c r="I57" t="str" cm="1">
        <f t="array" ref="I57">_xlfn.IFS(E57&lt;=plotting!$E$64,"na",AND(E57&gt;plotting!$E$64,E57&lt;=plotting!$F$64),plotting!$I$64,AND(E57&gt;plotting!$F$64,E57&lt;=plotting!$E$65),"na",AND(E57&gt;plotting!$E$65,E57&lt;=plotting!$F$65),plotting!$I$65,AND(E57&gt;plotting!$F$65,E57&lt;=plotting!$E$66),"na",AND(E57&gt;plotting!$E$66,E57&lt;=plotting!$F$66),plotting!$I$66,AND(E57&gt;plotting!$F$66,E57&lt;=plotting!$E$67),"na",AND(E57&gt;plotting!$E$67,E57&lt;=plotting!$F$67),plotting!$I$67,E57&gt;plotting!$F$67,"na")</f>
        <v>na</v>
      </c>
    </row>
    <row r="58" spans="1:9" x14ac:dyDescent="0.35">
      <c r="A58" s="11">
        <f>IF(plotting!$D$4&gt;0,plotting!$D$4,"na")</f>
        <v>5</v>
      </c>
      <c r="B58" s="11" t="str">
        <f>IF(plotting!$D$10&gt;0,plotting!$D$10,"na")</f>
        <v>idr4000_h24</v>
      </c>
      <c r="C58" s="11" t="str">
        <f>IF(plotting!$D$11&gt;0,plotting!$D$11,"na")</f>
        <v>t1</v>
      </c>
      <c r="D58" s="11">
        <f>IF(plotting!$D$8&gt;0,plotting!$D$8,"na")</f>
        <v>74.599999999999994</v>
      </c>
      <c r="E58" s="29">
        <v>9.5</v>
      </c>
      <c r="F58" t="str" cm="1">
        <f t="array" ref="F58">_xlfn.IFS(E58&lt;=plotting!$E$64,"na",AND(E58&gt;plotting!$E$64,E58&lt;=plotting!$F$64),"1",AND(E58&gt;plotting!$F$64,E58&lt;=plotting!$E$65),"na",AND(E58&gt;plotting!$E$65,E58&lt;=plotting!$F$65),"2",AND(E58&gt;plotting!$F$65,E58&lt;=plotting!$E$66),"na",AND(E58&gt;plotting!$E$66,E58&lt;=plotting!$F$66),"3",AND(E58&gt;plotting!$F$66,E58&lt;=plotting!$E$67),"na",AND(E58&gt;plotting!$E$67,E58&lt;=plotting!$F$67),"4",E58&gt;plotting!$F$67,"na")</f>
        <v>na</v>
      </c>
      <c r="G58" t="str" cm="1">
        <f t="array" ref="G58">_xlfn.IFS(E58&lt;=plotting!$E$64,"na",AND(E58&gt;plotting!$E$64,E58&lt;=plotting!$F$64),plotting!$G$64,AND(E58&gt;plotting!$F$64,E58&lt;=plotting!$E$65),"na",AND(E58&gt;plotting!$E$65,E58&lt;=plotting!$F$65),plotting!$G$65,AND(E58&gt;plotting!$F$65,E58&lt;=plotting!$E$66),"na",AND(E58&gt;plotting!$E$66,E58&lt;=plotting!$F$66),plotting!$G$66,AND(E58&gt;plotting!$F$66,E58&lt;=plotting!$E$67),"na",AND(E58&gt;plotting!$E$67,E58&lt;=plotting!$F$67),plotting!$G$67,E58&gt;plotting!$F$67,"na")</f>
        <v>na</v>
      </c>
      <c r="H58" t="str" cm="1">
        <f t="array" ref="H58">_xlfn.IFS(E58&lt;=plotting!$E$64,"na",AND(E58&gt;plotting!$E$64,E58&lt;=plotting!$F$64),plotting!$H$64,AND(E58&gt;plotting!$F$64,E58&lt;=plotting!$E$65),"na",AND(E58&gt;plotting!$E$65,E58&lt;=plotting!$F$65),plotting!$H$65,AND(E58&gt;plotting!$F$65,E58&lt;=plotting!$E$66),"na",AND(E58&gt;plotting!$E$66,E58&lt;=plotting!$F$66),plotting!$H$66,AND(E58&gt;plotting!$F$66,E58&lt;=plotting!$E$67),"na",AND(E58&gt;plotting!$E$67,E58&lt;=plotting!$F$67),plotting!$H$67,E58&gt;plotting!$F$67,"na")</f>
        <v>na</v>
      </c>
      <c r="I58" t="str" cm="1">
        <f t="array" ref="I58">_xlfn.IFS(E58&lt;=plotting!$E$64,"na",AND(E58&gt;plotting!$E$64,E58&lt;=plotting!$F$64),plotting!$I$64,AND(E58&gt;plotting!$F$64,E58&lt;=plotting!$E$65),"na",AND(E58&gt;plotting!$E$65,E58&lt;=plotting!$F$65),plotting!$I$65,AND(E58&gt;plotting!$F$65,E58&lt;=plotting!$E$66),"na",AND(E58&gt;plotting!$E$66,E58&lt;=plotting!$F$66),plotting!$I$66,AND(E58&gt;plotting!$F$66,E58&lt;=plotting!$E$67),"na",AND(E58&gt;plotting!$E$67,E58&lt;=plotting!$F$67),plotting!$I$67,E58&gt;plotting!$F$67,"na")</f>
        <v>na</v>
      </c>
    </row>
    <row r="59" spans="1:9" x14ac:dyDescent="0.35">
      <c r="A59" s="11">
        <f>IF(plotting!$D$4&gt;0,plotting!$D$4,"na")</f>
        <v>5</v>
      </c>
      <c r="B59" s="11" t="str">
        <f>IF(plotting!$D$10&gt;0,plotting!$D$10,"na")</f>
        <v>idr4000_h24</v>
      </c>
      <c r="C59" s="11" t="str">
        <f>IF(plotting!$D$11&gt;0,plotting!$D$11,"na")</f>
        <v>t1</v>
      </c>
      <c r="D59" s="11">
        <f>IF(plotting!$D$8&gt;0,plotting!$D$8,"na")</f>
        <v>74.599999999999994</v>
      </c>
      <c r="E59" s="29">
        <v>9.6666667000000004</v>
      </c>
      <c r="F59" t="str" cm="1">
        <f t="array" ref="F59">_xlfn.IFS(E59&lt;=plotting!$E$64,"na",AND(E59&gt;plotting!$E$64,E59&lt;=plotting!$F$64),"1",AND(E59&gt;plotting!$F$64,E59&lt;=plotting!$E$65),"na",AND(E59&gt;plotting!$E$65,E59&lt;=plotting!$F$65),"2",AND(E59&gt;plotting!$F$65,E59&lt;=plotting!$E$66),"na",AND(E59&gt;plotting!$E$66,E59&lt;=plotting!$F$66),"3",AND(E59&gt;plotting!$F$66,E59&lt;=plotting!$E$67),"na",AND(E59&gt;plotting!$E$67,E59&lt;=plotting!$F$67),"4",E59&gt;plotting!$F$67,"na")</f>
        <v>na</v>
      </c>
      <c r="G59" t="str" cm="1">
        <f t="array" ref="G59">_xlfn.IFS(E59&lt;=plotting!$E$64,"na",AND(E59&gt;plotting!$E$64,E59&lt;=plotting!$F$64),plotting!$G$64,AND(E59&gt;plotting!$F$64,E59&lt;=plotting!$E$65),"na",AND(E59&gt;plotting!$E$65,E59&lt;=plotting!$F$65),plotting!$G$65,AND(E59&gt;plotting!$F$65,E59&lt;=plotting!$E$66),"na",AND(E59&gt;plotting!$E$66,E59&lt;=plotting!$F$66),plotting!$G$66,AND(E59&gt;plotting!$F$66,E59&lt;=plotting!$E$67),"na",AND(E59&gt;plotting!$E$67,E59&lt;=plotting!$F$67),plotting!$G$67,E59&gt;plotting!$F$67,"na")</f>
        <v>na</v>
      </c>
      <c r="H59" t="str" cm="1">
        <f t="array" ref="H59">_xlfn.IFS(E59&lt;=plotting!$E$64,"na",AND(E59&gt;plotting!$E$64,E59&lt;=plotting!$F$64),plotting!$H$64,AND(E59&gt;plotting!$F$64,E59&lt;=plotting!$E$65),"na",AND(E59&gt;plotting!$E$65,E59&lt;=plotting!$F$65),plotting!$H$65,AND(E59&gt;plotting!$F$65,E59&lt;=plotting!$E$66),"na",AND(E59&gt;plotting!$E$66,E59&lt;=plotting!$F$66),plotting!$H$66,AND(E59&gt;plotting!$F$66,E59&lt;=plotting!$E$67),"na",AND(E59&gt;plotting!$E$67,E59&lt;=plotting!$F$67),plotting!$H$67,E59&gt;plotting!$F$67,"na")</f>
        <v>na</v>
      </c>
      <c r="I59" t="str" cm="1">
        <f t="array" ref="I59">_xlfn.IFS(E59&lt;=plotting!$E$64,"na",AND(E59&gt;plotting!$E$64,E59&lt;=plotting!$F$64),plotting!$I$64,AND(E59&gt;plotting!$F$64,E59&lt;=plotting!$E$65),"na",AND(E59&gt;plotting!$E$65,E59&lt;=plotting!$F$65),plotting!$I$65,AND(E59&gt;plotting!$F$65,E59&lt;=plotting!$E$66),"na",AND(E59&gt;plotting!$E$66,E59&lt;=plotting!$F$66),plotting!$I$66,AND(E59&gt;plotting!$F$66,E59&lt;=plotting!$E$67),"na",AND(E59&gt;plotting!$E$67,E59&lt;=plotting!$F$67),plotting!$I$67,E59&gt;plotting!$F$67,"na")</f>
        <v>na</v>
      </c>
    </row>
    <row r="60" spans="1:9" x14ac:dyDescent="0.35">
      <c r="A60" s="11">
        <f>IF(plotting!$D$4&gt;0,plotting!$D$4,"na")</f>
        <v>5</v>
      </c>
      <c r="B60" s="11" t="str">
        <f>IF(plotting!$D$10&gt;0,plotting!$D$10,"na")</f>
        <v>idr4000_h24</v>
      </c>
      <c r="C60" s="11" t="str">
        <f>IF(plotting!$D$11&gt;0,plotting!$D$11,"na")</f>
        <v>t1</v>
      </c>
      <c r="D60" s="11">
        <f>IF(plotting!$D$8&gt;0,plotting!$D$8,"na")</f>
        <v>74.599999999999994</v>
      </c>
      <c r="E60" s="29">
        <v>9.8333332999999996</v>
      </c>
      <c r="F60" t="str" cm="1">
        <f t="array" ref="F60">_xlfn.IFS(E60&lt;=plotting!$E$64,"na",AND(E60&gt;plotting!$E$64,E60&lt;=plotting!$F$64),"1",AND(E60&gt;plotting!$F$64,E60&lt;=plotting!$E$65),"na",AND(E60&gt;plotting!$E$65,E60&lt;=plotting!$F$65),"2",AND(E60&gt;plotting!$F$65,E60&lt;=plotting!$E$66),"na",AND(E60&gt;plotting!$E$66,E60&lt;=plotting!$F$66),"3",AND(E60&gt;plotting!$F$66,E60&lt;=plotting!$E$67),"na",AND(E60&gt;plotting!$E$67,E60&lt;=plotting!$F$67),"4",E60&gt;plotting!$F$67,"na")</f>
        <v>na</v>
      </c>
      <c r="G60" t="str" cm="1">
        <f t="array" ref="G60">_xlfn.IFS(E60&lt;=plotting!$E$64,"na",AND(E60&gt;plotting!$E$64,E60&lt;=plotting!$F$64),plotting!$G$64,AND(E60&gt;plotting!$F$64,E60&lt;=plotting!$E$65),"na",AND(E60&gt;plotting!$E$65,E60&lt;=plotting!$F$65),plotting!$G$65,AND(E60&gt;plotting!$F$65,E60&lt;=plotting!$E$66),"na",AND(E60&gt;plotting!$E$66,E60&lt;=plotting!$F$66),plotting!$G$66,AND(E60&gt;plotting!$F$66,E60&lt;=plotting!$E$67),"na",AND(E60&gt;plotting!$E$67,E60&lt;=plotting!$F$67),plotting!$G$67,E60&gt;plotting!$F$67,"na")</f>
        <v>na</v>
      </c>
      <c r="H60" t="str" cm="1">
        <f t="array" ref="H60">_xlfn.IFS(E60&lt;=plotting!$E$64,"na",AND(E60&gt;plotting!$E$64,E60&lt;=plotting!$F$64),plotting!$H$64,AND(E60&gt;plotting!$F$64,E60&lt;=plotting!$E$65),"na",AND(E60&gt;plotting!$E$65,E60&lt;=plotting!$F$65),plotting!$H$65,AND(E60&gt;plotting!$F$65,E60&lt;=plotting!$E$66),"na",AND(E60&gt;plotting!$E$66,E60&lt;=plotting!$F$66),plotting!$H$66,AND(E60&gt;plotting!$F$66,E60&lt;=plotting!$E$67),"na",AND(E60&gt;plotting!$E$67,E60&lt;=plotting!$F$67),plotting!$H$67,E60&gt;plotting!$F$67,"na")</f>
        <v>na</v>
      </c>
      <c r="I60" t="str" cm="1">
        <f t="array" ref="I60">_xlfn.IFS(E60&lt;=plotting!$E$64,"na",AND(E60&gt;plotting!$E$64,E60&lt;=plotting!$F$64),plotting!$I$64,AND(E60&gt;plotting!$F$64,E60&lt;=plotting!$E$65),"na",AND(E60&gt;plotting!$E$65,E60&lt;=plotting!$F$65),plotting!$I$65,AND(E60&gt;plotting!$F$65,E60&lt;=plotting!$E$66),"na",AND(E60&gt;plotting!$E$66,E60&lt;=plotting!$F$66),plotting!$I$66,AND(E60&gt;plotting!$F$66,E60&lt;=plotting!$E$67),"na",AND(E60&gt;plotting!$E$67,E60&lt;=plotting!$F$67),plotting!$I$67,E60&gt;plotting!$F$67,"na")</f>
        <v>na</v>
      </c>
    </row>
    <row r="61" spans="1:9" x14ac:dyDescent="0.35">
      <c r="A61" s="11">
        <f>IF(plotting!$D$4&gt;0,plotting!$D$4,"na")</f>
        <v>5</v>
      </c>
      <c r="B61" s="11" t="str">
        <f>IF(plotting!$D$10&gt;0,plotting!$D$10,"na")</f>
        <v>idr4000_h24</v>
      </c>
      <c r="C61" s="11" t="str">
        <f>IF(plotting!$D$11&gt;0,plotting!$D$11,"na")</f>
        <v>t1</v>
      </c>
      <c r="D61" s="11">
        <f>IF(plotting!$D$8&gt;0,plotting!$D$8,"na")</f>
        <v>74.599999999999994</v>
      </c>
      <c r="E61" s="29">
        <v>10</v>
      </c>
      <c r="F61" t="str" cm="1">
        <f t="array" ref="F61">_xlfn.IFS(E61&lt;=plotting!$E$64,"na",AND(E61&gt;plotting!$E$64,E61&lt;=plotting!$F$64),"1",AND(E61&gt;plotting!$F$64,E61&lt;=plotting!$E$65),"na",AND(E61&gt;plotting!$E$65,E61&lt;=plotting!$F$65),"2",AND(E61&gt;plotting!$F$65,E61&lt;=plotting!$E$66),"na",AND(E61&gt;plotting!$E$66,E61&lt;=plotting!$F$66),"3",AND(E61&gt;plotting!$F$66,E61&lt;=plotting!$E$67),"na",AND(E61&gt;plotting!$E$67,E61&lt;=plotting!$F$67),"4",E61&gt;plotting!$F$67,"na")</f>
        <v>na</v>
      </c>
      <c r="G61" t="str" cm="1">
        <f t="array" ref="G61">_xlfn.IFS(E61&lt;=plotting!$E$64,"na",AND(E61&gt;plotting!$E$64,E61&lt;=plotting!$F$64),plotting!$G$64,AND(E61&gt;plotting!$F$64,E61&lt;=plotting!$E$65),"na",AND(E61&gt;plotting!$E$65,E61&lt;=plotting!$F$65),plotting!$G$65,AND(E61&gt;plotting!$F$65,E61&lt;=plotting!$E$66),"na",AND(E61&gt;plotting!$E$66,E61&lt;=plotting!$F$66),plotting!$G$66,AND(E61&gt;plotting!$F$66,E61&lt;=plotting!$E$67),"na",AND(E61&gt;plotting!$E$67,E61&lt;=plotting!$F$67),plotting!$G$67,E61&gt;plotting!$F$67,"na")</f>
        <v>na</v>
      </c>
      <c r="H61" t="str" cm="1">
        <f t="array" ref="H61">_xlfn.IFS(E61&lt;=plotting!$E$64,"na",AND(E61&gt;plotting!$E$64,E61&lt;=plotting!$F$64),plotting!$H$64,AND(E61&gt;plotting!$F$64,E61&lt;=plotting!$E$65),"na",AND(E61&gt;plotting!$E$65,E61&lt;=plotting!$F$65),plotting!$H$65,AND(E61&gt;plotting!$F$65,E61&lt;=plotting!$E$66),"na",AND(E61&gt;plotting!$E$66,E61&lt;=plotting!$F$66),plotting!$H$66,AND(E61&gt;plotting!$F$66,E61&lt;=plotting!$E$67),"na",AND(E61&gt;plotting!$E$67,E61&lt;=plotting!$F$67),plotting!$H$67,E61&gt;plotting!$F$67,"na")</f>
        <v>na</v>
      </c>
      <c r="I61" t="str" cm="1">
        <f t="array" ref="I61">_xlfn.IFS(E61&lt;=plotting!$E$64,"na",AND(E61&gt;plotting!$E$64,E61&lt;=plotting!$F$64),plotting!$I$64,AND(E61&gt;plotting!$F$64,E61&lt;=plotting!$E$65),"na",AND(E61&gt;plotting!$E$65,E61&lt;=plotting!$F$65),plotting!$I$65,AND(E61&gt;plotting!$F$65,E61&lt;=plotting!$E$66),"na",AND(E61&gt;plotting!$E$66,E61&lt;=plotting!$F$66),plotting!$I$66,AND(E61&gt;plotting!$F$66,E61&lt;=plotting!$E$67),"na",AND(E61&gt;plotting!$E$67,E61&lt;=plotting!$F$67),plotting!$I$67,E61&gt;plotting!$F$67,"na")</f>
        <v>na</v>
      </c>
    </row>
    <row r="62" spans="1:9" x14ac:dyDescent="0.35">
      <c r="A62" s="11">
        <f>IF(plotting!$D$4&gt;0,plotting!$D$4,"na")</f>
        <v>5</v>
      </c>
      <c r="B62" s="11" t="str">
        <f>IF(plotting!$D$10&gt;0,plotting!$D$10,"na")</f>
        <v>idr4000_h24</v>
      </c>
      <c r="C62" s="11" t="str">
        <f>IF(plotting!$D$11&gt;0,plotting!$D$11,"na")</f>
        <v>t1</v>
      </c>
      <c r="D62" s="11">
        <f>IF(plotting!$D$8&gt;0,plotting!$D$8,"na")</f>
        <v>74.599999999999994</v>
      </c>
      <c r="E62" s="29">
        <v>10.1666667</v>
      </c>
      <c r="F62" t="str" cm="1">
        <f t="array" ref="F62">_xlfn.IFS(E62&lt;=plotting!$E$64,"na",AND(E62&gt;plotting!$E$64,E62&lt;=plotting!$F$64),"1",AND(E62&gt;plotting!$F$64,E62&lt;=plotting!$E$65),"na",AND(E62&gt;plotting!$E$65,E62&lt;=plotting!$F$65),"2",AND(E62&gt;plotting!$F$65,E62&lt;=plotting!$E$66),"na",AND(E62&gt;plotting!$E$66,E62&lt;=plotting!$F$66),"3",AND(E62&gt;plotting!$F$66,E62&lt;=plotting!$E$67),"na",AND(E62&gt;plotting!$E$67,E62&lt;=plotting!$F$67),"4",E62&gt;plotting!$F$67,"na")</f>
        <v>na</v>
      </c>
      <c r="G62" t="str" cm="1">
        <f t="array" ref="G62">_xlfn.IFS(E62&lt;=plotting!$E$64,"na",AND(E62&gt;plotting!$E$64,E62&lt;=plotting!$F$64),plotting!$G$64,AND(E62&gt;plotting!$F$64,E62&lt;=plotting!$E$65),"na",AND(E62&gt;plotting!$E$65,E62&lt;=plotting!$F$65),plotting!$G$65,AND(E62&gt;plotting!$F$65,E62&lt;=plotting!$E$66),"na",AND(E62&gt;plotting!$E$66,E62&lt;=plotting!$F$66),plotting!$G$66,AND(E62&gt;plotting!$F$66,E62&lt;=plotting!$E$67),"na",AND(E62&gt;plotting!$E$67,E62&lt;=plotting!$F$67),plotting!$G$67,E62&gt;plotting!$F$67,"na")</f>
        <v>na</v>
      </c>
      <c r="H62" t="str" cm="1">
        <f t="array" ref="H62">_xlfn.IFS(E62&lt;=plotting!$E$64,"na",AND(E62&gt;plotting!$E$64,E62&lt;=plotting!$F$64),plotting!$H$64,AND(E62&gt;plotting!$F$64,E62&lt;=plotting!$E$65),"na",AND(E62&gt;plotting!$E$65,E62&lt;=plotting!$F$65),plotting!$H$65,AND(E62&gt;plotting!$F$65,E62&lt;=plotting!$E$66),"na",AND(E62&gt;plotting!$E$66,E62&lt;=plotting!$F$66),plotting!$H$66,AND(E62&gt;plotting!$F$66,E62&lt;=plotting!$E$67),"na",AND(E62&gt;plotting!$E$67,E62&lt;=plotting!$F$67),plotting!$H$67,E62&gt;plotting!$F$67,"na")</f>
        <v>na</v>
      </c>
      <c r="I62" t="str" cm="1">
        <f t="array" ref="I62">_xlfn.IFS(E62&lt;=plotting!$E$64,"na",AND(E62&gt;plotting!$E$64,E62&lt;=plotting!$F$64),plotting!$I$64,AND(E62&gt;plotting!$F$64,E62&lt;=plotting!$E$65),"na",AND(E62&gt;plotting!$E$65,E62&lt;=plotting!$F$65),plotting!$I$65,AND(E62&gt;plotting!$F$65,E62&lt;=plotting!$E$66),"na",AND(E62&gt;plotting!$E$66,E62&lt;=plotting!$F$66),plotting!$I$66,AND(E62&gt;plotting!$F$66,E62&lt;=plotting!$E$67),"na",AND(E62&gt;plotting!$E$67,E62&lt;=plotting!$F$67),plotting!$I$67,E62&gt;plotting!$F$67,"na")</f>
        <v>na</v>
      </c>
    </row>
    <row r="63" spans="1:9" x14ac:dyDescent="0.35">
      <c r="A63" s="11">
        <f>IF(plotting!$D$4&gt;0,plotting!$D$4,"na")</f>
        <v>5</v>
      </c>
      <c r="B63" s="11" t="str">
        <f>IF(plotting!$D$10&gt;0,plotting!$D$10,"na")</f>
        <v>idr4000_h24</v>
      </c>
      <c r="C63" s="11" t="str">
        <f>IF(plotting!$D$11&gt;0,plotting!$D$11,"na")</f>
        <v>t1</v>
      </c>
      <c r="D63" s="11">
        <f>IF(plotting!$D$8&gt;0,plotting!$D$8,"na")</f>
        <v>74.599999999999994</v>
      </c>
      <c r="E63" s="29">
        <v>10.3333333</v>
      </c>
      <c r="F63" t="str" cm="1">
        <f t="array" ref="F63">_xlfn.IFS(E63&lt;=plotting!$E$64,"na",AND(E63&gt;plotting!$E$64,E63&lt;=plotting!$F$64),"1",AND(E63&gt;plotting!$F$64,E63&lt;=plotting!$E$65),"na",AND(E63&gt;plotting!$E$65,E63&lt;=plotting!$F$65),"2",AND(E63&gt;plotting!$F$65,E63&lt;=plotting!$E$66),"na",AND(E63&gt;plotting!$E$66,E63&lt;=plotting!$F$66),"3",AND(E63&gt;plotting!$F$66,E63&lt;=plotting!$E$67),"na",AND(E63&gt;plotting!$E$67,E63&lt;=plotting!$F$67),"4",E63&gt;plotting!$F$67,"na")</f>
        <v>na</v>
      </c>
      <c r="G63" t="str" cm="1">
        <f t="array" ref="G63">_xlfn.IFS(E63&lt;=plotting!$E$64,"na",AND(E63&gt;plotting!$E$64,E63&lt;=plotting!$F$64),plotting!$G$64,AND(E63&gt;plotting!$F$64,E63&lt;=plotting!$E$65),"na",AND(E63&gt;plotting!$E$65,E63&lt;=plotting!$F$65),plotting!$G$65,AND(E63&gt;plotting!$F$65,E63&lt;=plotting!$E$66),"na",AND(E63&gt;plotting!$E$66,E63&lt;=plotting!$F$66),plotting!$G$66,AND(E63&gt;plotting!$F$66,E63&lt;=plotting!$E$67),"na",AND(E63&gt;plotting!$E$67,E63&lt;=plotting!$F$67),plotting!$G$67,E63&gt;plotting!$F$67,"na")</f>
        <v>na</v>
      </c>
      <c r="H63" t="str" cm="1">
        <f t="array" ref="H63">_xlfn.IFS(E63&lt;=plotting!$E$64,"na",AND(E63&gt;plotting!$E$64,E63&lt;=plotting!$F$64),plotting!$H$64,AND(E63&gt;plotting!$F$64,E63&lt;=plotting!$E$65),"na",AND(E63&gt;plotting!$E$65,E63&lt;=plotting!$F$65),plotting!$H$65,AND(E63&gt;plotting!$F$65,E63&lt;=plotting!$E$66),"na",AND(E63&gt;plotting!$E$66,E63&lt;=plotting!$F$66),plotting!$H$66,AND(E63&gt;plotting!$F$66,E63&lt;=plotting!$E$67),"na",AND(E63&gt;plotting!$E$67,E63&lt;=plotting!$F$67),plotting!$H$67,E63&gt;plotting!$F$67,"na")</f>
        <v>na</v>
      </c>
      <c r="I63" t="str" cm="1">
        <f t="array" ref="I63">_xlfn.IFS(E63&lt;=plotting!$E$64,"na",AND(E63&gt;plotting!$E$64,E63&lt;=plotting!$F$64),plotting!$I$64,AND(E63&gt;plotting!$F$64,E63&lt;=plotting!$E$65),"na",AND(E63&gt;plotting!$E$65,E63&lt;=plotting!$F$65),plotting!$I$65,AND(E63&gt;plotting!$F$65,E63&lt;=plotting!$E$66),"na",AND(E63&gt;plotting!$E$66,E63&lt;=plotting!$F$66),plotting!$I$66,AND(E63&gt;plotting!$F$66,E63&lt;=plotting!$E$67),"na",AND(E63&gt;plotting!$E$67,E63&lt;=plotting!$F$67),plotting!$I$67,E63&gt;plotting!$F$67,"na")</f>
        <v>na</v>
      </c>
    </row>
    <row r="64" spans="1:9" x14ac:dyDescent="0.35">
      <c r="A64" s="11">
        <f>IF(plotting!$D$4&gt;0,plotting!$D$4,"na")</f>
        <v>5</v>
      </c>
      <c r="B64" s="11" t="str">
        <f>IF(plotting!$D$10&gt;0,plotting!$D$10,"na")</f>
        <v>idr4000_h24</v>
      </c>
      <c r="C64" s="11" t="str">
        <f>IF(plotting!$D$11&gt;0,plotting!$D$11,"na")</f>
        <v>t1</v>
      </c>
      <c r="D64" s="11">
        <f>IF(plotting!$D$8&gt;0,plotting!$D$8,"na")</f>
        <v>74.599999999999994</v>
      </c>
      <c r="E64" s="29">
        <v>10.5</v>
      </c>
      <c r="F64" t="str" cm="1">
        <f t="array" ref="F64">_xlfn.IFS(E64&lt;=plotting!$E$64,"na",AND(E64&gt;plotting!$E$64,E64&lt;=plotting!$F$64),"1",AND(E64&gt;plotting!$F$64,E64&lt;=plotting!$E$65),"na",AND(E64&gt;plotting!$E$65,E64&lt;=plotting!$F$65),"2",AND(E64&gt;plotting!$F$65,E64&lt;=plotting!$E$66),"na",AND(E64&gt;plotting!$E$66,E64&lt;=plotting!$F$66),"3",AND(E64&gt;plotting!$F$66,E64&lt;=plotting!$E$67),"na",AND(E64&gt;plotting!$E$67,E64&lt;=plotting!$F$67),"4",E64&gt;plotting!$F$67,"na")</f>
        <v>na</v>
      </c>
      <c r="G64" t="str" cm="1">
        <f t="array" ref="G64">_xlfn.IFS(E64&lt;=plotting!$E$64,"na",AND(E64&gt;plotting!$E$64,E64&lt;=plotting!$F$64),plotting!$G$64,AND(E64&gt;plotting!$F$64,E64&lt;=plotting!$E$65),"na",AND(E64&gt;plotting!$E$65,E64&lt;=plotting!$F$65),plotting!$G$65,AND(E64&gt;plotting!$F$65,E64&lt;=plotting!$E$66),"na",AND(E64&gt;plotting!$E$66,E64&lt;=plotting!$F$66),plotting!$G$66,AND(E64&gt;plotting!$F$66,E64&lt;=plotting!$E$67),"na",AND(E64&gt;plotting!$E$67,E64&lt;=plotting!$F$67),plotting!$G$67,E64&gt;plotting!$F$67,"na")</f>
        <v>na</v>
      </c>
      <c r="H64" t="str" cm="1">
        <f t="array" ref="H64">_xlfn.IFS(E64&lt;=plotting!$E$64,"na",AND(E64&gt;plotting!$E$64,E64&lt;=plotting!$F$64),plotting!$H$64,AND(E64&gt;plotting!$F$64,E64&lt;=plotting!$E$65),"na",AND(E64&gt;plotting!$E$65,E64&lt;=plotting!$F$65),plotting!$H$65,AND(E64&gt;plotting!$F$65,E64&lt;=plotting!$E$66),"na",AND(E64&gt;plotting!$E$66,E64&lt;=plotting!$F$66),plotting!$H$66,AND(E64&gt;plotting!$F$66,E64&lt;=plotting!$E$67),"na",AND(E64&gt;plotting!$E$67,E64&lt;=plotting!$F$67),plotting!$H$67,E64&gt;plotting!$F$67,"na")</f>
        <v>na</v>
      </c>
      <c r="I64" t="str" cm="1">
        <f t="array" ref="I64">_xlfn.IFS(E64&lt;=plotting!$E$64,"na",AND(E64&gt;plotting!$E$64,E64&lt;=plotting!$F$64),plotting!$I$64,AND(E64&gt;plotting!$F$64,E64&lt;=plotting!$E$65),"na",AND(E64&gt;plotting!$E$65,E64&lt;=plotting!$F$65),plotting!$I$65,AND(E64&gt;plotting!$F$65,E64&lt;=plotting!$E$66),"na",AND(E64&gt;plotting!$E$66,E64&lt;=plotting!$F$66),plotting!$I$66,AND(E64&gt;plotting!$F$66,E64&lt;=plotting!$E$67),"na",AND(E64&gt;plotting!$E$67,E64&lt;=plotting!$F$67),plotting!$I$67,E64&gt;plotting!$F$67,"na")</f>
        <v>na</v>
      </c>
    </row>
    <row r="65" spans="1:9" x14ac:dyDescent="0.35">
      <c r="A65" s="11">
        <f>IF(plotting!$D$4&gt;0,plotting!$D$4,"na")</f>
        <v>5</v>
      </c>
      <c r="B65" s="11" t="str">
        <f>IF(plotting!$D$10&gt;0,plotting!$D$10,"na")</f>
        <v>idr4000_h24</v>
      </c>
      <c r="C65" s="11" t="str">
        <f>IF(plotting!$D$11&gt;0,plotting!$D$11,"na")</f>
        <v>t1</v>
      </c>
      <c r="D65" s="11">
        <f>IF(plotting!$D$8&gt;0,plotting!$D$8,"na")</f>
        <v>74.599999999999994</v>
      </c>
      <c r="E65" s="29">
        <v>10.6666667</v>
      </c>
      <c r="F65" t="str" cm="1">
        <f t="array" ref="F65">_xlfn.IFS(E65&lt;=plotting!$E$64,"na",AND(E65&gt;plotting!$E$64,E65&lt;=plotting!$F$64),"1",AND(E65&gt;plotting!$F$64,E65&lt;=plotting!$E$65),"na",AND(E65&gt;plotting!$E$65,E65&lt;=plotting!$F$65),"2",AND(E65&gt;plotting!$F$65,E65&lt;=plotting!$E$66),"na",AND(E65&gt;plotting!$E$66,E65&lt;=plotting!$F$66),"3",AND(E65&gt;plotting!$F$66,E65&lt;=plotting!$E$67),"na",AND(E65&gt;plotting!$E$67,E65&lt;=plotting!$F$67),"4",E65&gt;plotting!$F$67,"na")</f>
        <v>na</v>
      </c>
      <c r="G65" t="str" cm="1">
        <f t="array" ref="G65">_xlfn.IFS(E65&lt;=plotting!$E$64,"na",AND(E65&gt;plotting!$E$64,E65&lt;=plotting!$F$64),plotting!$G$64,AND(E65&gt;plotting!$F$64,E65&lt;=plotting!$E$65),"na",AND(E65&gt;plotting!$E$65,E65&lt;=plotting!$F$65),plotting!$G$65,AND(E65&gt;plotting!$F$65,E65&lt;=plotting!$E$66),"na",AND(E65&gt;plotting!$E$66,E65&lt;=plotting!$F$66),plotting!$G$66,AND(E65&gt;plotting!$F$66,E65&lt;=plotting!$E$67),"na",AND(E65&gt;plotting!$E$67,E65&lt;=plotting!$F$67),plotting!$G$67,E65&gt;plotting!$F$67,"na")</f>
        <v>na</v>
      </c>
      <c r="H65" t="str" cm="1">
        <f t="array" ref="H65">_xlfn.IFS(E65&lt;=plotting!$E$64,"na",AND(E65&gt;plotting!$E$64,E65&lt;=plotting!$F$64),plotting!$H$64,AND(E65&gt;plotting!$F$64,E65&lt;=plotting!$E$65),"na",AND(E65&gt;plotting!$E$65,E65&lt;=plotting!$F$65),plotting!$H$65,AND(E65&gt;plotting!$F$65,E65&lt;=plotting!$E$66),"na",AND(E65&gt;plotting!$E$66,E65&lt;=plotting!$F$66),plotting!$H$66,AND(E65&gt;plotting!$F$66,E65&lt;=plotting!$E$67),"na",AND(E65&gt;plotting!$E$67,E65&lt;=plotting!$F$67),plotting!$H$67,E65&gt;plotting!$F$67,"na")</f>
        <v>na</v>
      </c>
      <c r="I65" t="str" cm="1">
        <f t="array" ref="I65">_xlfn.IFS(E65&lt;=plotting!$E$64,"na",AND(E65&gt;plotting!$E$64,E65&lt;=plotting!$F$64),plotting!$I$64,AND(E65&gt;plotting!$F$64,E65&lt;=plotting!$E$65),"na",AND(E65&gt;plotting!$E$65,E65&lt;=plotting!$F$65),plotting!$I$65,AND(E65&gt;plotting!$F$65,E65&lt;=plotting!$E$66),"na",AND(E65&gt;plotting!$E$66,E65&lt;=plotting!$F$66),plotting!$I$66,AND(E65&gt;plotting!$F$66,E65&lt;=plotting!$E$67),"na",AND(E65&gt;plotting!$E$67,E65&lt;=plotting!$F$67),plotting!$I$67,E65&gt;plotting!$F$67,"na")</f>
        <v>na</v>
      </c>
    </row>
    <row r="66" spans="1:9" x14ac:dyDescent="0.35">
      <c r="A66" s="11">
        <f>IF(plotting!$D$4&gt;0,plotting!$D$4,"na")</f>
        <v>5</v>
      </c>
      <c r="B66" s="11" t="str">
        <f>IF(plotting!$D$10&gt;0,plotting!$D$10,"na")</f>
        <v>idr4000_h24</v>
      </c>
      <c r="C66" s="11" t="str">
        <f>IF(plotting!$D$11&gt;0,plotting!$D$11,"na")</f>
        <v>t1</v>
      </c>
      <c r="D66" s="11">
        <f>IF(plotting!$D$8&gt;0,plotting!$D$8,"na")</f>
        <v>74.599999999999994</v>
      </c>
      <c r="E66" s="29">
        <v>10.8333333</v>
      </c>
      <c r="F66" t="str" cm="1">
        <f t="array" ref="F66">_xlfn.IFS(E66&lt;=plotting!$E$64,"na",AND(E66&gt;plotting!$E$64,E66&lt;=plotting!$F$64),"1",AND(E66&gt;plotting!$F$64,E66&lt;=plotting!$E$65),"na",AND(E66&gt;plotting!$E$65,E66&lt;=plotting!$F$65),"2",AND(E66&gt;plotting!$F$65,E66&lt;=plotting!$E$66),"na",AND(E66&gt;plotting!$E$66,E66&lt;=plotting!$F$66),"3",AND(E66&gt;plotting!$F$66,E66&lt;=plotting!$E$67),"na",AND(E66&gt;plotting!$E$67,E66&lt;=plotting!$F$67),"4",E66&gt;plotting!$F$67,"na")</f>
        <v>na</v>
      </c>
      <c r="G66" t="str" cm="1">
        <f t="array" ref="G66">_xlfn.IFS(E66&lt;=plotting!$E$64,"na",AND(E66&gt;plotting!$E$64,E66&lt;=plotting!$F$64),plotting!$G$64,AND(E66&gt;plotting!$F$64,E66&lt;=plotting!$E$65),"na",AND(E66&gt;plotting!$E$65,E66&lt;=plotting!$F$65),plotting!$G$65,AND(E66&gt;plotting!$F$65,E66&lt;=plotting!$E$66),"na",AND(E66&gt;plotting!$E$66,E66&lt;=plotting!$F$66),plotting!$G$66,AND(E66&gt;plotting!$F$66,E66&lt;=plotting!$E$67),"na",AND(E66&gt;plotting!$E$67,E66&lt;=plotting!$F$67),plotting!$G$67,E66&gt;plotting!$F$67,"na")</f>
        <v>na</v>
      </c>
      <c r="H66" t="str" cm="1">
        <f t="array" ref="H66">_xlfn.IFS(E66&lt;=plotting!$E$64,"na",AND(E66&gt;plotting!$E$64,E66&lt;=plotting!$F$64),plotting!$H$64,AND(E66&gt;plotting!$F$64,E66&lt;=plotting!$E$65),"na",AND(E66&gt;plotting!$E$65,E66&lt;=plotting!$F$65),plotting!$H$65,AND(E66&gt;plotting!$F$65,E66&lt;=plotting!$E$66),"na",AND(E66&gt;plotting!$E$66,E66&lt;=plotting!$F$66),plotting!$H$66,AND(E66&gt;plotting!$F$66,E66&lt;=plotting!$E$67),"na",AND(E66&gt;plotting!$E$67,E66&lt;=plotting!$F$67),plotting!$H$67,E66&gt;plotting!$F$67,"na")</f>
        <v>na</v>
      </c>
      <c r="I66" t="str" cm="1">
        <f t="array" ref="I66">_xlfn.IFS(E66&lt;=plotting!$E$64,"na",AND(E66&gt;plotting!$E$64,E66&lt;=plotting!$F$64),plotting!$I$64,AND(E66&gt;plotting!$F$64,E66&lt;=plotting!$E$65),"na",AND(E66&gt;plotting!$E$65,E66&lt;=plotting!$F$65),plotting!$I$65,AND(E66&gt;plotting!$F$65,E66&lt;=plotting!$E$66),"na",AND(E66&gt;plotting!$E$66,E66&lt;=plotting!$F$66),plotting!$I$66,AND(E66&gt;plotting!$F$66,E66&lt;=plotting!$E$67),"na",AND(E66&gt;plotting!$E$67,E66&lt;=plotting!$F$67),plotting!$I$67,E66&gt;plotting!$F$67,"na")</f>
        <v>na</v>
      </c>
    </row>
    <row r="67" spans="1:9" x14ac:dyDescent="0.35">
      <c r="A67" s="11">
        <f>IF(plotting!$D$4&gt;0,plotting!$D$4,"na")</f>
        <v>5</v>
      </c>
      <c r="B67" s="11" t="str">
        <f>IF(plotting!$D$10&gt;0,plotting!$D$10,"na")</f>
        <v>idr4000_h24</v>
      </c>
      <c r="C67" s="11" t="str">
        <f>IF(plotting!$D$11&gt;0,plotting!$D$11,"na")</f>
        <v>t1</v>
      </c>
      <c r="D67" s="11">
        <f>IF(plotting!$D$8&gt;0,plotting!$D$8,"na")</f>
        <v>74.599999999999994</v>
      </c>
      <c r="E67" s="29">
        <v>11</v>
      </c>
      <c r="F67" t="str" cm="1">
        <f t="array" ref="F67">_xlfn.IFS(E67&lt;=plotting!$E$64,"na",AND(E67&gt;plotting!$E$64,E67&lt;=plotting!$F$64),"1",AND(E67&gt;plotting!$F$64,E67&lt;=plotting!$E$65),"na",AND(E67&gt;plotting!$E$65,E67&lt;=plotting!$F$65),"2",AND(E67&gt;plotting!$F$65,E67&lt;=plotting!$E$66),"na",AND(E67&gt;plotting!$E$66,E67&lt;=plotting!$F$66),"3",AND(E67&gt;plotting!$F$66,E67&lt;=plotting!$E$67),"na",AND(E67&gt;plotting!$E$67,E67&lt;=plotting!$F$67),"4",E67&gt;plotting!$F$67,"na")</f>
        <v>na</v>
      </c>
      <c r="G67" t="str" cm="1">
        <f t="array" ref="G67">_xlfn.IFS(E67&lt;=plotting!$E$64,"na",AND(E67&gt;plotting!$E$64,E67&lt;=plotting!$F$64),plotting!$G$64,AND(E67&gt;plotting!$F$64,E67&lt;=plotting!$E$65),"na",AND(E67&gt;plotting!$E$65,E67&lt;=plotting!$F$65),plotting!$G$65,AND(E67&gt;plotting!$F$65,E67&lt;=plotting!$E$66),"na",AND(E67&gt;plotting!$E$66,E67&lt;=plotting!$F$66),plotting!$G$66,AND(E67&gt;plotting!$F$66,E67&lt;=plotting!$E$67),"na",AND(E67&gt;plotting!$E$67,E67&lt;=plotting!$F$67),plotting!$G$67,E67&gt;plotting!$F$67,"na")</f>
        <v>na</v>
      </c>
      <c r="H67" t="str" cm="1">
        <f t="array" ref="H67">_xlfn.IFS(E67&lt;=plotting!$E$64,"na",AND(E67&gt;plotting!$E$64,E67&lt;=plotting!$F$64),plotting!$H$64,AND(E67&gt;plotting!$F$64,E67&lt;=plotting!$E$65),"na",AND(E67&gt;plotting!$E$65,E67&lt;=plotting!$F$65),plotting!$H$65,AND(E67&gt;plotting!$F$65,E67&lt;=plotting!$E$66),"na",AND(E67&gt;plotting!$E$66,E67&lt;=plotting!$F$66),plotting!$H$66,AND(E67&gt;plotting!$F$66,E67&lt;=plotting!$E$67),"na",AND(E67&gt;plotting!$E$67,E67&lt;=plotting!$F$67),plotting!$H$67,E67&gt;plotting!$F$67,"na")</f>
        <v>na</v>
      </c>
      <c r="I67" t="str" cm="1">
        <f t="array" ref="I67">_xlfn.IFS(E67&lt;=plotting!$E$64,"na",AND(E67&gt;plotting!$E$64,E67&lt;=plotting!$F$64),plotting!$I$64,AND(E67&gt;plotting!$F$64,E67&lt;=plotting!$E$65),"na",AND(E67&gt;plotting!$E$65,E67&lt;=plotting!$F$65),plotting!$I$65,AND(E67&gt;plotting!$F$65,E67&lt;=plotting!$E$66),"na",AND(E67&gt;plotting!$E$66,E67&lt;=plotting!$F$66),plotting!$I$66,AND(E67&gt;plotting!$F$66,E67&lt;=plotting!$E$67),"na",AND(E67&gt;plotting!$E$67,E67&lt;=plotting!$F$67),plotting!$I$67,E67&gt;plotting!$F$67,"na")</f>
        <v>na</v>
      </c>
    </row>
    <row r="68" spans="1:9" x14ac:dyDescent="0.35">
      <c r="A68" s="11">
        <f>IF(plotting!$D$4&gt;0,plotting!$D$4,"na")</f>
        <v>5</v>
      </c>
      <c r="B68" s="11" t="str">
        <f>IF(plotting!$D$10&gt;0,plotting!$D$10,"na")</f>
        <v>idr4000_h24</v>
      </c>
      <c r="C68" s="11" t="str">
        <f>IF(plotting!$D$11&gt;0,plotting!$D$11,"na")</f>
        <v>t1</v>
      </c>
      <c r="D68" s="11">
        <f>IF(plotting!$D$8&gt;0,plotting!$D$8,"na")</f>
        <v>74.599999999999994</v>
      </c>
      <c r="E68" s="29">
        <v>11.1666667</v>
      </c>
      <c r="F68" t="str" cm="1">
        <f t="array" ref="F68">_xlfn.IFS(E68&lt;=plotting!$E$64,"na",AND(E68&gt;plotting!$E$64,E68&lt;=plotting!$F$64),"1",AND(E68&gt;plotting!$F$64,E68&lt;=plotting!$E$65),"na",AND(E68&gt;plotting!$E$65,E68&lt;=plotting!$F$65),"2",AND(E68&gt;plotting!$F$65,E68&lt;=plotting!$E$66),"na",AND(E68&gt;plotting!$E$66,E68&lt;=plotting!$F$66),"3",AND(E68&gt;plotting!$F$66,E68&lt;=plotting!$E$67),"na",AND(E68&gt;plotting!$E$67,E68&lt;=plotting!$F$67),"4",E68&gt;plotting!$F$67,"na")</f>
        <v>na</v>
      </c>
      <c r="G68" t="str" cm="1">
        <f t="array" ref="G68">_xlfn.IFS(E68&lt;=plotting!$E$64,"na",AND(E68&gt;plotting!$E$64,E68&lt;=plotting!$F$64),plotting!$G$64,AND(E68&gt;plotting!$F$64,E68&lt;=plotting!$E$65),"na",AND(E68&gt;plotting!$E$65,E68&lt;=plotting!$F$65),plotting!$G$65,AND(E68&gt;plotting!$F$65,E68&lt;=plotting!$E$66),"na",AND(E68&gt;plotting!$E$66,E68&lt;=plotting!$F$66),plotting!$G$66,AND(E68&gt;plotting!$F$66,E68&lt;=plotting!$E$67),"na",AND(E68&gt;plotting!$E$67,E68&lt;=plotting!$F$67),plotting!$G$67,E68&gt;plotting!$F$67,"na")</f>
        <v>na</v>
      </c>
      <c r="H68" t="str" cm="1">
        <f t="array" ref="H68">_xlfn.IFS(E68&lt;=plotting!$E$64,"na",AND(E68&gt;plotting!$E$64,E68&lt;=plotting!$F$64),plotting!$H$64,AND(E68&gt;plotting!$F$64,E68&lt;=plotting!$E$65),"na",AND(E68&gt;plotting!$E$65,E68&lt;=plotting!$F$65),plotting!$H$65,AND(E68&gt;plotting!$F$65,E68&lt;=plotting!$E$66),"na",AND(E68&gt;plotting!$E$66,E68&lt;=plotting!$F$66),plotting!$H$66,AND(E68&gt;plotting!$F$66,E68&lt;=plotting!$E$67),"na",AND(E68&gt;plotting!$E$67,E68&lt;=plotting!$F$67),plotting!$H$67,E68&gt;plotting!$F$67,"na")</f>
        <v>na</v>
      </c>
      <c r="I68" t="str" cm="1">
        <f t="array" ref="I68">_xlfn.IFS(E68&lt;=plotting!$E$64,"na",AND(E68&gt;plotting!$E$64,E68&lt;=plotting!$F$64),plotting!$I$64,AND(E68&gt;plotting!$F$64,E68&lt;=plotting!$E$65),"na",AND(E68&gt;plotting!$E$65,E68&lt;=plotting!$F$65),plotting!$I$65,AND(E68&gt;plotting!$F$65,E68&lt;=plotting!$E$66),"na",AND(E68&gt;plotting!$E$66,E68&lt;=plotting!$F$66),plotting!$I$66,AND(E68&gt;plotting!$F$66,E68&lt;=plotting!$E$67),"na",AND(E68&gt;plotting!$E$67,E68&lt;=plotting!$F$67),plotting!$I$67,E68&gt;plotting!$F$67,"na")</f>
        <v>na</v>
      </c>
    </row>
    <row r="69" spans="1:9" x14ac:dyDescent="0.35">
      <c r="A69" s="11">
        <f>IF(plotting!$D$4&gt;0,plotting!$D$4,"na")</f>
        <v>5</v>
      </c>
      <c r="B69" s="11" t="str">
        <f>IF(plotting!$D$10&gt;0,plotting!$D$10,"na")</f>
        <v>idr4000_h24</v>
      </c>
      <c r="C69" s="11" t="str">
        <f>IF(plotting!$D$11&gt;0,plotting!$D$11,"na")</f>
        <v>t1</v>
      </c>
      <c r="D69" s="11">
        <f>IF(plotting!$D$8&gt;0,plotting!$D$8,"na")</f>
        <v>74.599999999999994</v>
      </c>
      <c r="E69" s="29">
        <v>11.3333333</v>
      </c>
      <c r="F69" t="str" cm="1">
        <f t="array" ref="F69">_xlfn.IFS(E69&lt;=plotting!$E$64,"na",AND(E69&gt;plotting!$E$64,E69&lt;=plotting!$F$64),"1",AND(E69&gt;plotting!$F$64,E69&lt;=plotting!$E$65),"na",AND(E69&gt;plotting!$E$65,E69&lt;=plotting!$F$65),"2",AND(E69&gt;plotting!$F$65,E69&lt;=plotting!$E$66),"na",AND(E69&gt;plotting!$E$66,E69&lt;=plotting!$F$66),"3",AND(E69&gt;plotting!$F$66,E69&lt;=plotting!$E$67),"na",AND(E69&gt;plotting!$E$67,E69&lt;=plotting!$F$67),"4",E69&gt;plotting!$F$67,"na")</f>
        <v>na</v>
      </c>
      <c r="G69" t="str" cm="1">
        <f t="array" ref="G69">_xlfn.IFS(E69&lt;=plotting!$E$64,"na",AND(E69&gt;plotting!$E$64,E69&lt;=plotting!$F$64),plotting!$G$64,AND(E69&gt;plotting!$F$64,E69&lt;=plotting!$E$65),"na",AND(E69&gt;plotting!$E$65,E69&lt;=plotting!$F$65),plotting!$G$65,AND(E69&gt;plotting!$F$65,E69&lt;=plotting!$E$66),"na",AND(E69&gt;plotting!$E$66,E69&lt;=plotting!$F$66),plotting!$G$66,AND(E69&gt;plotting!$F$66,E69&lt;=plotting!$E$67),"na",AND(E69&gt;plotting!$E$67,E69&lt;=plotting!$F$67),plotting!$G$67,E69&gt;plotting!$F$67,"na")</f>
        <v>na</v>
      </c>
      <c r="H69" t="str" cm="1">
        <f t="array" ref="H69">_xlfn.IFS(E69&lt;=plotting!$E$64,"na",AND(E69&gt;plotting!$E$64,E69&lt;=plotting!$F$64),plotting!$H$64,AND(E69&gt;plotting!$F$64,E69&lt;=plotting!$E$65),"na",AND(E69&gt;plotting!$E$65,E69&lt;=plotting!$F$65),plotting!$H$65,AND(E69&gt;plotting!$F$65,E69&lt;=plotting!$E$66),"na",AND(E69&gt;plotting!$E$66,E69&lt;=plotting!$F$66),plotting!$H$66,AND(E69&gt;plotting!$F$66,E69&lt;=plotting!$E$67),"na",AND(E69&gt;plotting!$E$67,E69&lt;=plotting!$F$67),plotting!$H$67,E69&gt;plotting!$F$67,"na")</f>
        <v>na</v>
      </c>
      <c r="I69" t="str" cm="1">
        <f t="array" ref="I69">_xlfn.IFS(E69&lt;=plotting!$E$64,"na",AND(E69&gt;plotting!$E$64,E69&lt;=plotting!$F$64),plotting!$I$64,AND(E69&gt;plotting!$F$64,E69&lt;=plotting!$E$65),"na",AND(E69&gt;plotting!$E$65,E69&lt;=plotting!$F$65),plotting!$I$65,AND(E69&gt;plotting!$F$65,E69&lt;=plotting!$E$66),"na",AND(E69&gt;plotting!$E$66,E69&lt;=plotting!$F$66),plotting!$I$66,AND(E69&gt;plotting!$F$66,E69&lt;=plotting!$E$67),"na",AND(E69&gt;plotting!$E$67,E69&lt;=plotting!$F$67),plotting!$I$67,E69&gt;plotting!$F$67,"na")</f>
        <v>na</v>
      </c>
    </row>
    <row r="70" spans="1:9" x14ac:dyDescent="0.35">
      <c r="A70" s="11">
        <f>IF(plotting!$D$4&gt;0,plotting!$D$4,"na")</f>
        <v>5</v>
      </c>
      <c r="B70" s="11" t="str">
        <f>IF(plotting!$D$10&gt;0,plotting!$D$10,"na")</f>
        <v>idr4000_h24</v>
      </c>
      <c r="C70" s="11" t="str">
        <f>IF(plotting!$D$11&gt;0,plotting!$D$11,"na")</f>
        <v>t1</v>
      </c>
      <c r="D70" s="11">
        <f>IF(plotting!$D$8&gt;0,plotting!$D$8,"na")</f>
        <v>74.599999999999994</v>
      </c>
      <c r="E70" s="29">
        <v>11.5</v>
      </c>
      <c r="F70" t="str" cm="1">
        <f t="array" ref="F70">_xlfn.IFS(E70&lt;=plotting!$E$64,"na",AND(E70&gt;plotting!$E$64,E70&lt;=plotting!$F$64),"1",AND(E70&gt;plotting!$F$64,E70&lt;=plotting!$E$65),"na",AND(E70&gt;plotting!$E$65,E70&lt;=plotting!$F$65),"2",AND(E70&gt;plotting!$F$65,E70&lt;=plotting!$E$66),"na",AND(E70&gt;plotting!$E$66,E70&lt;=plotting!$F$66),"3",AND(E70&gt;plotting!$F$66,E70&lt;=plotting!$E$67),"na",AND(E70&gt;plotting!$E$67,E70&lt;=plotting!$F$67),"4",E70&gt;plotting!$F$67,"na")</f>
        <v>na</v>
      </c>
      <c r="G70" t="str" cm="1">
        <f t="array" ref="G70">_xlfn.IFS(E70&lt;=plotting!$E$64,"na",AND(E70&gt;plotting!$E$64,E70&lt;=plotting!$F$64),plotting!$G$64,AND(E70&gt;plotting!$F$64,E70&lt;=plotting!$E$65),"na",AND(E70&gt;plotting!$E$65,E70&lt;=plotting!$F$65),plotting!$G$65,AND(E70&gt;plotting!$F$65,E70&lt;=plotting!$E$66),"na",AND(E70&gt;plotting!$E$66,E70&lt;=plotting!$F$66),plotting!$G$66,AND(E70&gt;plotting!$F$66,E70&lt;=plotting!$E$67),"na",AND(E70&gt;plotting!$E$67,E70&lt;=plotting!$F$67),plotting!$G$67,E70&gt;plotting!$F$67,"na")</f>
        <v>na</v>
      </c>
      <c r="H70" t="str" cm="1">
        <f t="array" ref="H70">_xlfn.IFS(E70&lt;=plotting!$E$64,"na",AND(E70&gt;plotting!$E$64,E70&lt;=plotting!$F$64),plotting!$H$64,AND(E70&gt;plotting!$F$64,E70&lt;=plotting!$E$65),"na",AND(E70&gt;plotting!$E$65,E70&lt;=plotting!$F$65),plotting!$H$65,AND(E70&gt;plotting!$F$65,E70&lt;=plotting!$E$66),"na",AND(E70&gt;plotting!$E$66,E70&lt;=plotting!$F$66),plotting!$H$66,AND(E70&gt;plotting!$F$66,E70&lt;=plotting!$E$67),"na",AND(E70&gt;plotting!$E$67,E70&lt;=plotting!$F$67),plotting!$H$67,E70&gt;plotting!$F$67,"na")</f>
        <v>na</v>
      </c>
      <c r="I70" t="str" cm="1">
        <f t="array" ref="I70">_xlfn.IFS(E70&lt;=plotting!$E$64,"na",AND(E70&gt;plotting!$E$64,E70&lt;=plotting!$F$64),plotting!$I$64,AND(E70&gt;plotting!$F$64,E70&lt;=plotting!$E$65),"na",AND(E70&gt;plotting!$E$65,E70&lt;=plotting!$F$65),plotting!$I$65,AND(E70&gt;plotting!$F$65,E70&lt;=plotting!$E$66),"na",AND(E70&gt;plotting!$E$66,E70&lt;=plotting!$F$66),plotting!$I$66,AND(E70&gt;plotting!$F$66,E70&lt;=plotting!$E$67),"na",AND(E70&gt;plotting!$E$67,E70&lt;=plotting!$F$67),plotting!$I$67,E70&gt;plotting!$F$67,"na")</f>
        <v>na</v>
      </c>
    </row>
    <row r="71" spans="1:9" x14ac:dyDescent="0.35">
      <c r="A71" s="11">
        <f>IF(plotting!$D$4&gt;0,plotting!$D$4,"na")</f>
        <v>5</v>
      </c>
      <c r="B71" s="11" t="str">
        <f>IF(plotting!$D$10&gt;0,plotting!$D$10,"na")</f>
        <v>idr4000_h24</v>
      </c>
      <c r="C71" s="11" t="str">
        <f>IF(plotting!$D$11&gt;0,plotting!$D$11,"na")</f>
        <v>t1</v>
      </c>
      <c r="D71" s="11">
        <f>IF(plotting!$D$8&gt;0,plotting!$D$8,"na")</f>
        <v>74.599999999999994</v>
      </c>
      <c r="E71" s="29">
        <v>11.6666667</v>
      </c>
      <c r="F71" t="str" cm="1">
        <f t="array" ref="F71">_xlfn.IFS(E71&lt;=plotting!$E$64,"na",AND(E71&gt;plotting!$E$64,E71&lt;=plotting!$F$64),"1",AND(E71&gt;plotting!$F$64,E71&lt;=plotting!$E$65),"na",AND(E71&gt;plotting!$E$65,E71&lt;=plotting!$F$65),"2",AND(E71&gt;plotting!$F$65,E71&lt;=plotting!$E$66),"na",AND(E71&gt;plotting!$E$66,E71&lt;=plotting!$F$66),"3",AND(E71&gt;plotting!$F$66,E71&lt;=plotting!$E$67),"na",AND(E71&gt;plotting!$E$67,E71&lt;=plotting!$F$67),"4",E71&gt;plotting!$F$67,"na")</f>
        <v>na</v>
      </c>
      <c r="G71" t="str" cm="1">
        <f t="array" ref="G71">_xlfn.IFS(E71&lt;=plotting!$E$64,"na",AND(E71&gt;plotting!$E$64,E71&lt;=plotting!$F$64),plotting!$G$64,AND(E71&gt;plotting!$F$64,E71&lt;=plotting!$E$65),"na",AND(E71&gt;plotting!$E$65,E71&lt;=plotting!$F$65),plotting!$G$65,AND(E71&gt;plotting!$F$65,E71&lt;=plotting!$E$66),"na",AND(E71&gt;plotting!$E$66,E71&lt;=plotting!$F$66),plotting!$G$66,AND(E71&gt;plotting!$F$66,E71&lt;=plotting!$E$67),"na",AND(E71&gt;plotting!$E$67,E71&lt;=plotting!$F$67),plotting!$G$67,E71&gt;plotting!$F$67,"na")</f>
        <v>na</v>
      </c>
      <c r="H71" t="str" cm="1">
        <f t="array" ref="H71">_xlfn.IFS(E71&lt;=plotting!$E$64,"na",AND(E71&gt;plotting!$E$64,E71&lt;=plotting!$F$64),plotting!$H$64,AND(E71&gt;plotting!$F$64,E71&lt;=plotting!$E$65),"na",AND(E71&gt;plotting!$E$65,E71&lt;=plotting!$F$65),plotting!$H$65,AND(E71&gt;plotting!$F$65,E71&lt;=plotting!$E$66),"na",AND(E71&gt;plotting!$E$66,E71&lt;=plotting!$F$66),plotting!$H$66,AND(E71&gt;plotting!$F$66,E71&lt;=plotting!$E$67),"na",AND(E71&gt;plotting!$E$67,E71&lt;=plotting!$F$67),plotting!$H$67,E71&gt;plotting!$F$67,"na")</f>
        <v>na</v>
      </c>
      <c r="I71" t="str" cm="1">
        <f t="array" ref="I71">_xlfn.IFS(E71&lt;=plotting!$E$64,"na",AND(E71&gt;plotting!$E$64,E71&lt;=plotting!$F$64),plotting!$I$64,AND(E71&gt;plotting!$F$64,E71&lt;=plotting!$E$65),"na",AND(E71&gt;plotting!$E$65,E71&lt;=plotting!$F$65),plotting!$I$65,AND(E71&gt;plotting!$F$65,E71&lt;=plotting!$E$66),"na",AND(E71&gt;plotting!$E$66,E71&lt;=plotting!$F$66),plotting!$I$66,AND(E71&gt;plotting!$F$66,E71&lt;=plotting!$E$67),"na",AND(E71&gt;plotting!$E$67,E71&lt;=plotting!$F$67),plotting!$I$67,E71&gt;plotting!$F$67,"na")</f>
        <v>na</v>
      </c>
    </row>
    <row r="72" spans="1:9" x14ac:dyDescent="0.35">
      <c r="A72" s="11">
        <f>IF(plotting!$D$4&gt;0,plotting!$D$4,"na")</f>
        <v>5</v>
      </c>
      <c r="B72" s="11" t="str">
        <f>IF(plotting!$D$10&gt;0,plotting!$D$10,"na")</f>
        <v>idr4000_h24</v>
      </c>
      <c r="C72" s="11" t="str">
        <f>IF(plotting!$D$11&gt;0,plotting!$D$11,"na")</f>
        <v>t1</v>
      </c>
      <c r="D72" s="11">
        <f>IF(plotting!$D$8&gt;0,plotting!$D$8,"na")</f>
        <v>74.599999999999994</v>
      </c>
      <c r="E72" s="29">
        <v>11.8333333</v>
      </c>
      <c r="F72" t="str" cm="1">
        <f t="array" ref="F72">_xlfn.IFS(E72&lt;=plotting!$E$64,"na",AND(E72&gt;plotting!$E$64,E72&lt;=plotting!$F$64),"1",AND(E72&gt;plotting!$F$64,E72&lt;=plotting!$E$65),"na",AND(E72&gt;plotting!$E$65,E72&lt;=plotting!$F$65),"2",AND(E72&gt;plotting!$F$65,E72&lt;=plotting!$E$66),"na",AND(E72&gt;plotting!$E$66,E72&lt;=plotting!$F$66),"3",AND(E72&gt;plotting!$F$66,E72&lt;=plotting!$E$67),"na",AND(E72&gt;plotting!$E$67,E72&lt;=plotting!$F$67),"4",E72&gt;plotting!$F$67,"na")</f>
        <v>na</v>
      </c>
      <c r="G72" t="str" cm="1">
        <f t="array" ref="G72">_xlfn.IFS(E72&lt;=plotting!$E$64,"na",AND(E72&gt;plotting!$E$64,E72&lt;=plotting!$F$64),plotting!$G$64,AND(E72&gt;plotting!$F$64,E72&lt;=plotting!$E$65),"na",AND(E72&gt;plotting!$E$65,E72&lt;=plotting!$F$65),plotting!$G$65,AND(E72&gt;plotting!$F$65,E72&lt;=plotting!$E$66),"na",AND(E72&gt;plotting!$E$66,E72&lt;=plotting!$F$66),plotting!$G$66,AND(E72&gt;plotting!$F$66,E72&lt;=plotting!$E$67),"na",AND(E72&gt;plotting!$E$67,E72&lt;=plotting!$F$67),plotting!$G$67,E72&gt;plotting!$F$67,"na")</f>
        <v>na</v>
      </c>
      <c r="H72" t="str" cm="1">
        <f t="array" ref="H72">_xlfn.IFS(E72&lt;=plotting!$E$64,"na",AND(E72&gt;plotting!$E$64,E72&lt;=plotting!$F$64),plotting!$H$64,AND(E72&gt;plotting!$F$64,E72&lt;=plotting!$E$65),"na",AND(E72&gt;plotting!$E$65,E72&lt;=plotting!$F$65),plotting!$H$65,AND(E72&gt;plotting!$F$65,E72&lt;=plotting!$E$66),"na",AND(E72&gt;plotting!$E$66,E72&lt;=plotting!$F$66),plotting!$H$66,AND(E72&gt;plotting!$F$66,E72&lt;=plotting!$E$67),"na",AND(E72&gt;plotting!$E$67,E72&lt;=plotting!$F$67),plotting!$H$67,E72&gt;plotting!$F$67,"na")</f>
        <v>na</v>
      </c>
      <c r="I72" t="str" cm="1">
        <f t="array" ref="I72">_xlfn.IFS(E72&lt;=plotting!$E$64,"na",AND(E72&gt;plotting!$E$64,E72&lt;=plotting!$F$64),plotting!$I$64,AND(E72&gt;plotting!$F$64,E72&lt;=plotting!$E$65),"na",AND(E72&gt;plotting!$E$65,E72&lt;=plotting!$F$65),plotting!$I$65,AND(E72&gt;plotting!$F$65,E72&lt;=plotting!$E$66),"na",AND(E72&gt;plotting!$E$66,E72&lt;=plotting!$F$66),plotting!$I$66,AND(E72&gt;plotting!$F$66,E72&lt;=plotting!$E$67),"na",AND(E72&gt;plotting!$E$67,E72&lt;=plotting!$F$67),plotting!$I$67,E72&gt;plotting!$F$67,"na")</f>
        <v>na</v>
      </c>
    </row>
    <row r="73" spans="1:9" x14ac:dyDescent="0.35">
      <c r="A73" s="11">
        <f>IF(plotting!$D$4&gt;0,plotting!$D$4,"na")</f>
        <v>5</v>
      </c>
      <c r="B73" s="11" t="str">
        <f>IF(plotting!$D$10&gt;0,plotting!$D$10,"na")</f>
        <v>idr4000_h24</v>
      </c>
      <c r="C73" s="11" t="str">
        <f>IF(plotting!$D$11&gt;0,plotting!$D$11,"na")</f>
        <v>t1</v>
      </c>
      <c r="D73" s="11">
        <f>IF(plotting!$D$8&gt;0,plotting!$D$8,"na")</f>
        <v>74.599999999999994</v>
      </c>
      <c r="E73" s="29">
        <v>12</v>
      </c>
      <c r="F73" t="str" cm="1">
        <f t="array" ref="F73">_xlfn.IFS(E73&lt;=plotting!$E$64,"na",AND(E73&gt;plotting!$E$64,E73&lt;=plotting!$F$64),"1",AND(E73&gt;plotting!$F$64,E73&lt;=plotting!$E$65),"na",AND(E73&gt;plotting!$E$65,E73&lt;=plotting!$F$65),"2",AND(E73&gt;plotting!$F$65,E73&lt;=plotting!$E$66),"na",AND(E73&gt;plotting!$E$66,E73&lt;=plotting!$F$66),"3",AND(E73&gt;plotting!$F$66,E73&lt;=plotting!$E$67),"na",AND(E73&gt;plotting!$E$67,E73&lt;=plotting!$F$67),"4",E73&gt;plotting!$F$67,"na")</f>
        <v>na</v>
      </c>
      <c r="G73" t="str" cm="1">
        <f t="array" ref="G73">_xlfn.IFS(E73&lt;=plotting!$E$64,"na",AND(E73&gt;plotting!$E$64,E73&lt;=plotting!$F$64),plotting!$G$64,AND(E73&gt;plotting!$F$64,E73&lt;=plotting!$E$65),"na",AND(E73&gt;plotting!$E$65,E73&lt;=plotting!$F$65),plotting!$G$65,AND(E73&gt;plotting!$F$65,E73&lt;=plotting!$E$66),"na",AND(E73&gt;plotting!$E$66,E73&lt;=plotting!$F$66),plotting!$G$66,AND(E73&gt;plotting!$F$66,E73&lt;=plotting!$E$67),"na",AND(E73&gt;plotting!$E$67,E73&lt;=plotting!$F$67),plotting!$G$67,E73&gt;plotting!$F$67,"na")</f>
        <v>na</v>
      </c>
      <c r="H73" t="str" cm="1">
        <f t="array" ref="H73">_xlfn.IFS(E73&lt;=plotting!$E$64,"na",AND(E73&gt;plotting!$E$64,E73&lt;=plotting!$F$64),plotting!$H$64,AND(E73&gt;plotting!$F$64,E73&lt;=plotting!$E$65),"na",AND(E73&gt;plotting!$E$65,E73&lt;=plotting!$F$65),plotting!$H$65,AND(E73&gt;plotting!$F$65,E73&lt;=plotting!$E$66),"na",AND(E73&gt;plotting!$E$66,E73&lt;=plotting!$F$66),plotting!$H$66,AND(E73&gt;plotting!$F$66,E73&lt;=plotting!$E$67),"na",AND(E73&gt;plotting!$E$67,E73&lt;=plotting!$F$67),plotting!$H$67,E73&gt;plotting!$F$67,"na")</f>
        <v>na</v>
      </c>
      <c r="I73" t="str" cm="1">
        <f t="array" ref="I73">_xlfn.IFS(E73&lt;=plotting!$E$64,"na",AND(E73&gt;plotting!$E$64,E73&lt;=plotting!$F$64),plotting!$I$64,AND(E73&gt;plotting!$F$64,E73&lt;=plotting!$E$65),"na",AND(E73&gt;plotting!$E$65,E73&lt;=plotting!$F$65),plotting!$I$65,AND(E73&gt;plotting!$F$65,E73&lt;=plotting!$E$66),"na",AND(E73&gt;plotting!$E$66,E73&lt;=plotting!$F$66),plotting!$I$66,AND(E73&gt;plotting!$F$66,E73&lt;=plotting!$E$67),"na",AND(E73&gt;plotting!$E$67,E73&lt;=plotting!$F$67),plotting!$I$67,E73&gt;plotting!$F$67,"na")</f>
        <v>na</v>
      </c>
    </row>
    <row r="74" spans="1:9" x14ac:dyDescent="0.35">
      <c r="A74" s="11">
        <f>IF(plotting!$D$4&gt;0,plotting!$D$4,"na")</f>
        <v>5</v>
      </c>
      <c r="B74" s="11" t="str">
        <f>IF(plotting!$D$10&gt;0,plotting!$D$10,"na")</f>
        <v>idr4000_h24</v>
      </c>
      <c r="C74" s="11" t="str">
        <f>IF(plotting!$D$11&gt;0,plotting!$D$11,"na")</f>
        <v>t1</v>
      </c>
      <c r="D74" s="11">
        <f>IF(plotting!$D$8&gt;0,plotting!$D$8,"na")</f>
        <v>74.599999999999994</v>
      </c>
      <c r="E74" s="29">
        <v>12.1666667</v>
      </c>
      <c r="F74" t="str" cm="1">
        <f t="array" ref="F74">_xlfn.IFS(E74&lt;=plotting!$E$64,"na",AND(E74&gt;plotting!$E$64,E74&lt;=plotting!$F$64),"1",AND(E74&gt;plotting!$F$64,E74&lt;=plotting!$E$65),"na",AND(E74&gt;plotting!$E$65,E74&lt;=plotting!$F$65),"2",AND(E74&gt;plotting!$F$65,E74&lt;=plotting!$E$66),"na",AND(E74&gt;plotting!$E$66,E74&lt;=plotting!$F$66),"3",AND(E74&gt;plotting!$F$66,E74&lt;=plotting!$E$67),"na",AND(E74&gt;plotting!$E$67,E74&lt;=plotting!$F$67),"4",E74&gt;plotting!$F$67,"na")</f>
        <v>na</v>
      </c>
      <c r="G74" t="str" cm="1">
        <f t="array" ref="G74">_xlfn.IFS(E74&lt;=plotting!$E$64,"na",AND(E74&gt;plotting!$E$64,E74&lt;=plotting!$F$64),plotting!$G$64,AND(E74&gt;plotting!$F$64,E74&lt;=plotting!$E$65),"na",AND(E74&gt;plotting!$E$65,E74&lt;=plotting!$F$65),plotting!$G$65,AND(E74&gt;plotting!$F$65,E74&lt;=plotting!$E$66),"na",AND(E74&gt;plotting!$E$66,E74&lt;=plotting!$F$66),plotting!$G$66,AND(E74&gt;plotting!$F$66,E74&lt;=plotting!$E$67),"na",AND(E74&gt;plotting!$E$67,E74&lt;=plotting!$F$67),plotting!$G$67,E74&gt;plotting!$F$67,"na")</f>
        <v>na</v>
      </c>
      <c r="H74" t="str" cm="1">
        <f t="array" ref="H74">_xlfn.IFS(E74&lt;=plotting!$E$64,"na",AND(E74&gt;plotting!$E$64,E74&lt;=plotting!$F$64),plotting!$H$64,AND(E74&gt;plotting!$F$64,E74&lt;=plotting!$E$65),"na",AND(E74&gt;plotting!$E$65,E74&lt;=plotting!$F$65),plotting!$H$65,AND(E74&gt;plotting!$F$65,E74&lt;=plotting!$E$66),"na",AND(E74&gt;plotting!$E$66,E74&lt;=plotting!$F$66),plotting!$H$66,AND(E74&gt;plotting!$F$66,E74&lt;=plotting!$E$67),"na",AND(E74&gt;plotting!$E$67,E74&lt;=plotting!$F$67),plotting!$H$67,E74&gt;plotting!$F$67,"na")</f>
        <v>na</v>
      </c>
      <c r="I74" t="str" cm="1">
        <f t="array" ref="I74">_xlfn.IFS(E74&lt;=plotting!$E$64,"na",AND(E74&gt;plotting!$E$64,E74&lt;=plotting!$F$64),plotting!$I$64,AND(E74&gt;plotting!$F$64,E74&lt;=plotting!$E$65),"na",AND(E74&gt;plotting!$E$65,E74&lt;=plotting!$F$65),plotting!$I$65,AND(E74&gt;plotting!$F$65,E74&lt;=plotting!$E$66),"na",AND(E74&gt;plotting!$E$66,E74&lt;=plotting!$F$66),plotting!$I$66,AND(E74&gt;plotting!$F$66,E74&lt;=plotting!$E$67),"na",AND(E74&gt;plotting!$E$67,E74&lt;=plotting!$F$67),plotting!$I$67,E74&gt;plotting!$F$67,"na")</f>
        <v>na</v>
      </c>
    </row>
    <row r="75" spans="1:9" x14ac:dyDescent="0.35">
      <c r="A75" s="11">
        <f>IF(plotting!$D$4&gt;0,plotting!$D$4,"na")</f>
        <v>5</v>
      </c>
      <c r="B75" s="11" t="str">
        <f>IF(plotting!$D$10&gt;0,plotting!$D$10,"na")</f>
        <v>idr4000_h24</v>
      </c>
      <c r="C75" s="11" t="str">
        <f>IF(plotting!$D$11&gt;0,plotting!$D$11,"na")</f>
        <v>t1</v>
      </c>
      <c r="D75" s="11">
        <f>IF(plotting!$D$8&gt;0,plotting!$D$8,"na")</f>
        <v>74.599999999999994</v>
      </c>
      <c r="E75" s="29">
        <v>12.3333333</v>
      </c>
      <c r="F75" t="str" cm="1">
        <f t="array" ref="F75">_xlfn.IFS(E75&lt;=plotting!$E$64,"na",AND(E75&gt;plotting!$E$64,E75&lt;=plotting!$F$64),"1",AND(E75&gt;plotting!$F$64,E75&lt;=plotting!$E$65),"na",AND(E75&gt;plotting!$E$65,E75&lt;=plotting!$F$65),"2",AND(E75&gt;plotting!$F$65,E75&lt;=plotting!$E$66),"na",AND(E75&gt;plotting!$E$66,E75&lt;=plotting!$F$66),"3",AND(E75&gt;plotting!$F$66,E75&lt;=plotting!$E$67),"na",AND(E75&gt;plotting!$E$67,E75&lt;=plotting!$F$67),"4",E75&gt;plotting!$F$67,"na")</f>
        <v>na</v>
      </c>
      <c r="G75" t="str" cm="1">
        <f t="array" ref="G75">_xlfn.IFS(E75&lt;=plotting!$E$64,"na",AND(E75&gt;plotting!$E$64,E75&lt;=plotting!$F$64),plotting!$G$64,AND(E75&gt;plotting!$F$64,E75&lt;=plotting!$E$65),"na",AND(E75&gt;plotting!$E$65,E75&lt;=plotting!$F$65),plotting!$G$65,AND(E75&gt;plotting!$F$65,E75&lt;=plotting!$E$66),"na",AND(E75&gt;plotting!$E$66,E75&lt;=plotting!$F$66),plotting!$G$66,AND(E75&gt;plotting!$F$66,E75&lt;=plotting!$E$67),"na",AND(E75&gt;plotting!$E$67,E75&lt;=plotting!$F$67),plotting!$G$67,E75&gt;plotting!$F$67,"na")</f>
        <v>na</v>
      </c>
      <c r="H75" t="str" cm="1">
        <f t="array" ref="H75">_xlfn.IFS(E75&lt;=plotting!$E$64,"na",AND(E75&gt;plotting!$E$64,E75&lt;=plotting!$F$64),plotting!$H$64,AND(E75&gt;plotting!$F$64,E75&lt;=plotting!$E$65),"na",AND(E75&gt;plotting!$E$65,E75&lt;=plotting!$F$65),plotting!$H$65,AND(E75&gt;plotting!$F$65,E75&lt;=plotting!$E$66),"na",AND(E75&gt;plotting!$E$66,E75&lt;=plotting!$F$66),plotting!$H$66,AND(E75&gt;plotting!$F$66,E75&lt;=plotting!$E$67),"na",AND(E75&gt;plotting!$E$67,E75&lt;=plotting!$F$67),plotting!$H$67,E75&gt;plotting!$F$67,"na")</f>
        <v>na</v>
      </c>
      <c r="I75" t="str" cm="1">
        <f t="array" ref="I75">_xlfn.IFS(E75&lt;=plotting!$E$64,"na",AND(E75&gt;plotting!$E$64,E75&lt;=plotting!$F$64),plotting!$I$64,AND(E75&gt;plotting!$F$64,E75&lt;=plotting!$E$65),"na",AND(E75&gt;plotting!$E$65,E75&lt;=plotting!$F$65),plotting!$I$65,AND(E75&gt;plotting!$F$65,E75&lt;=plotting!$E$66),"na",AND(E75&gt;plotting!$E$66,E75&lt;=plotting!$F$66),plotting!$I$66,AND(E75&gt;plotting!$F$66,E75&lt;=plotting!$E$67),"na",AND(E75&gt;plotting!$E$67,E75&lt;=plotting!$F$67),plotting!$I$67,E75&gt;plotting!$F$67,"na")</f>
        <v>na</v>
      </c>
    </row>
    <row r="76" spans="1:9" x14ac:dyDescent="0.35">
      <c r="A76" s="11">
        <f>IF(plotting!$D$4&gt;0,plotting!$D$4,"na")</f>
        <v>5</v>
      </c>
      <c r="B76" s="11" t="str">
        <f>IF(plotting!$D$10&gt;0,plotting!$D$10,"na")</f>
        <v>idr4000_h24</v>
      </c>
      <c r="C76" s="11" t="str">
        <f>IF(plotting!$D$11&gt;0,plotting!$D$11,"na")</f>
        <v>t1</v>
      </c>
      <c r="D76" s="11">
        <f>IF(plotting!$D$8&gt;0,plotting!$D$8,"na")</f>
        <v>74.599999999999994</v>
      </c>
      <c r="E76" s="29">
        <v>12.5</v>
      </c>
      <c r="F76" t="str" cm="1">
        <f t="array" ref="F76">_xlfn.IFS(E76&lt;=plotting!$E$64,"na",AND(E76&gt;plotting!$E$64,E76&lt;=plotting!$F$64),"1",AND(E76&gt;plotting!$F$64,E76&lt;=plotting!$E$65),"na",AND(E76&gt;plotting!$E$65,E76&lt;=plotting!$F$65),"2",AND(E76&gt;plotting!$F$65,E76&lt;=plotting!$E$66),"na",AND(E76&gt;plotting!$E$66,E76&lt;=plotting!$F$66),"3",AND(E76&gt;plotting!$F$66,E76&lt;=plotting!$E$67),"na",AND(E76&gt;plotting!$E$67,E76&lt;=plotting!$F$67),"4",E76&gt;plotting!$F$67,"na")</f>
        <v>na</v>
      </c>
      <c r="G76" t="str" cm="1">
        <f t="array" ref="G76">_xlfn.IFS(E76&lt;=plotting!$E$64,"na",AND(E76&gt;plotting!$E$64,E76&lt;=plotting!$F$64),plotting!$G$64,AND(E76&gt;plotting!$F$64,E76&lt;=plotting!$E$65),"na",AND(E76&gt;plotting!$E$65,E76&lt;=plotting!$F$65),plotting!$G$65,AND(E76&gt;plotting!$F$65,E76&lt;=plotting!$E$66),"na",AND(E76&gt;plotting!$E$66,E76&lt;=plotting!$F$66),plotting!$G$66,AND(E76&gt;plotting!$F$66,E76&lt;=plotting!$E$67),"na",AND(E76&gt;plotting!$E$67,E76&lt;=plotting!$F$67),plotting!$G$67,E76&gt;plotting!$F$67,"na")</f>
        <v>na</v>
      </c>
      <c r="H76" t="str" cm="1">
        <f t="array" ref="H76">_xlfn.IFS(E76&lt;=plotting!$E$64,"na",AND(E76&gt;plotting!$E$64,E76&lt;=plotting!$F$64),plotting!$H$64,AND(E76&gt;plotting!$F$64,E76&lt;=plotting!$E$65),"na",AND(E76&gt;plotting!$E$65,E76&lt;=plotting!$F$65),plotting!$H$65,AND(E76&gt;plotting!$F$65,E76&lt;=plotting!$E$66),"na",AND(E76&gt;plotting!$E$66,E76&lt;=plotting!$F$66),plotting!$H$66,AND(E76&gt;plotting!$F$66,E76&lt;=plotting!$E$67),"na",AND(E76&gt;plotting!$E$67,E76&lt;=plotting!$F$67),plotting!$H$67,E76&gt;plotting!$F$67,"na")</f>
        <v>na</v>
      </c>
      <c r="I76" t="str" cm="1">
        <f t="array" ref="I76">_xlfn.IFS(E76&lt;=plotting!$E$64,"na",AND(E76&gt;plotting!$E$64,E76&lt;=plotting!$F$64),plotting!$I$64,AND(E76&gt;plotting!$F$64,E76&lt;=plotting!$E$65),"na",AND(E76&gt;plotting!$E$65,E76&lt;=plotting!$F$65),plotting!$I$65,AND(E76&gt;plotting!$F$65,E76&lt;=plotting!$E$66),"na",AND(E76&gt;plotting!$E$66,E76&lt;=plotting!$F$66),plotting!$I$66,AND(E76&gt;plotting!$F$66,E76&lt;=plotting!$E$67),"na",AND(E76&gt;plotting!$E$67,E76&lt;=plotting!$F$67),plotting!$I$67,E76&gt;plotting!$F$67,"na")</f>
        <v>na</v>
      </c>
    </row>
    <row r="77" spans="1:9" x14ac:dyDescent="0.35">
      <c r="A77" s="11">
        <f>IF(plotting!$D$4&gt;0,plotting!$D$4,"na")</f>
        <v>5</v>
      </c>
      <c r="B77" s="11" t="str">
        <f>IF(plotting!$D$10&gt;0,plotting!$D$10,"na")</f>
        <v>idr4000_h24</v>
      </c>
      <c r="C77" s="11" t="str">
        <f>IF(plotting!$D$11&gt;0,plotting!$D$11,"na")</f>
        <v>t1</v>
      </c>
      <c r="D77" s="11">
        <f>IF(plotting!$D$8&gt;0,plotting!$D$8,"na")</f>
        <v>74.599999999999994</v>
      </c>
      <c r="E77" s="29">
        <v>12.6666667</v>
      </c>
      <c r="F77" t="str" cm="1">
        <f t="array" ref="F77">_xlfn.IFS(E77&lt;=plotting!$E$64,"na",AND(E77&gt;plotting!$E$64,E77&lt;=plotting!$F$64),"1",AND(E77&gt;plotting!$F$64,E77&lt;=plotting!$E$65),"na",AND(E77&gt;plotting!$E$65,E77&lt;=plotting!$F$65),"2",AND(E77&gt;plotting!$F$65,E77&lt;=plotting!$E$66),"na",AND(E77&gt;plotting!$E$66,E77&lt;=plotting!$F$66),"3",AND(E77&gt;plotting!$F$66,E77&lt;=plotting!$E$67),"na",AND(E77&gt;plotting!$E$67,E77&lt;=plotting!$F$67),"4",E77&gt;plotting!$F$67,"na")</f>
        <v>na</v>
      </c>
      <c r="G77" t="str" cm="1">
        <f t="array" ref="G77">_xlfn.IFS(E77&lt;=plotting!$E$64,"na",AND(E77&gt;plotting!$E$64,E77&lt;=plotting!$F$64),plotting!$G$64,AND(E77&gt;plotting!$F$64,E77&lt;=plotting!$E$65),"na",AND(E77&gt;plotting!$E$65,E77&lt;=plotting!$F$65),plotting!$G$65,AND(E77&gt;plotting!$F$65,E77&lt;=plotting!$E$66),"na",AND(E77&gt;plotting!$E$66,E77&lt;=plotting!$F$66),plotting!$G$66,AND(E77&gt;plotting!$F$66,E77&lt;=plotting!$E$67),"na",AND(E77&gt;plotting!$E$67,E77&lt;=plotting!$F$67),plotting!$G$67,E77&gt;plotting!$F$67,"na")</f>
        <v>na</v>
      </c>
      <c r="H77" t="str" cm="1">
        <f t="array" ref="H77">_xlfn.IFS(E77&lt;=plotting!$E$64,"na",AND(E77&gt;plotting!$E$64,E77&lt;=plotting!$F$64),plotting!$H$64,AND(E77&gt;plotting!$F$64,E77&lt;=plotting!$E$65),"na",AND(E77&gt;plotting!$E$65,E77&lt;=plotting!$F$65),plotting!$H$65,AND(E77&gt;plotting!$F$65,E77&lt;=plotting!$E$66),"na",AND(E77&gt;plotting!$E$66,E77&lt;=plotting!$F$66),plotting!$H$66,AND(E77&gt;plotting!$F$66,E77&lt;=plotting!$E$67),"na",AND(E77&gt;plotting!$E$67,E77&lt;=plotting!$F$67),plotting!$H$67,E77&gt;plotting!$F$67,"na")</f>
        <v>na</v>
      </c>
      <c r="I77" t="str" cm="1">
        <f t="array" ref="I77">_xlfn.IFS(E77&lt;=plotting!$E$64,"na",AND(E77&gt;plotting!$E$64,E77&lt;=plotting!$F$64),plotting!$I$64,AND(E77&gt;plotting!$F$64,E77&lt;=plotting!$E$65),"na",AND(E77&gt;plotting!$E$65,E77&lt;=plotting!$F$65),plotting!$I$65,AND(E77&gt;plotting!$F$65,E77&lt;=plotting!$E$66),"na",AND(E77&gt;plotting!$E$66,E77&lt;=plotting!$F$66),plotting!$I$66,AND(E77&gt;plotting!$F$66,E77&lt;=plotting!$E$67),"na",AND(E77&gt;plotting!$E$67,E77&lt;=plotting!$F$67),plotting!$I$67,E77&gt;plotting!$F$67,"na")</f>
        <v>na</v>
      </c>
    </row>
    <row r="78" spans="1:9" x14ac:dyDescent="0.35">
      <c r="A78" s="11">
        <f>IF(plotting!$D$4&gt;0,plotting!$D$4,"na")</f>
        <v>5</v>
      </c>
      <c r="B78" s="11" t="str">
        <f>IF(plotting!$D$10&gt;0,plotting!$D$10,"na")</f>
        <v>idr4000_h24</v>
      </c>
      <c r="C78" s="11" t="str">
        <f>IF(plotting!$D$11&gt;0,plotting!$D$11,"na")</f>
        <v>t1</v>
      </c>
      <c r="D78" s="11">
        <f>IF(plotting!$D$8&gt;0,plotting!$D$8,"na")</f>
        <v>74.599999999999994</v>
      </c>
      <c r="E78" s="29">
        <v>12.8333333</v>
      </c>
      <c r="F78" t="str" cm="1">
        <f t="array" ref="F78">_xlfn.IFS(E78&lt;=plotting!$E$64,"na",AND(E78&gt;plotting!$E$64,E78&lt;=plotting!$F$64),"1",AND(E78&gt;plotting!$F$64,E78&lt;=plotting!$E$65),"na",AND(E78&gt;plotting!$E$65,E78&lt;=plotting!$F$65),"2",AND(E78&gt;plotting!$F$65,E78&lt;=plotting!$E$66),"na",AND(E78&gt;plotting!$E$66,E78&lt;=plotting!$F$66),"3",AND(E78&gt;plotting!$F$66,E78&lt;=plotting!$E$67),"na",AND(E78&gt;plotting!$E$67,E78&lt;=plotting!$F$67),"4",E78&gt;plotting!$F$67,"na")</f>
        <v>na</v>
      </c>
      <c r="G78" t="str" cm="1">
        <f t="array" ref="G78">_xlfn.IFS(E78&lt;=plotting!$E$64,"na",AND(E78&gt;plotting!$E$64,E78&lt;=plotting!$F$64),plotting!$G$64,AND(E78&gt;plotting!$F$64,E78&lt;=plotting!$E$65),"na",AND(E78&gt;plotting!$E$65,E78&lt;=plotting!$F$65),plotting!$G$65,AND(E78&gt;plotting!$F$65,E78&lt;=plotting!$E$66),"na",AND(E78&gt;plotting!$E$66,E78&lt;=plotting!$F$66),plotting!$G$66,AND(E78&gt;plotting!$F$66,E78&lt;=plotting!$E$67),"na",AND(E78&gt;plotting!$E$67,E78&lt;=plotting!$F$67),plotting!$G$67,E78&gt;plotting!$F$67,"na")</f>
        <v>na</v>
      </c>
      <c r="H78" t="str" cm="1">
        <f t="array" ref="H78">_xlfn.IFS(E78&lt;=plotting!$E$64,"na",AND(E78&gt;plotting!$E$64,E78&lt;=plotting!$F$64),plotting!$H$64,AND(E78&gt;plotting!$F$64,E78&lt;=plotting!$E$65),"na",AND(E78&gt;plotting!$E$65,E78&lt;=plotting!$F$65),plotting!$H$65,AND(E78&gt;plotting!$F$65,E78&lt;=plotting!$E$66),"na",AND(E78&gt;plotting!$E$66,E78&lt;=plotting!$F$66),plotting!$H$66,AND(E78&gt;plotting!$F$66,E78&lt;=plotting!$E$67),"na",AND(E78&gt;plotting!$E$67,E78&lt;=plotting!$F$67),plotting!$H$67,E78&gt;plotting!$F$67,"na")</f>
        <v>na</v>
      </c>
      <c r="I78" t="str" cm="1">
        <f t="array" ref="I78">_xlfn.IFS(E78&lt;=plotting!$E$64,"na",AND(E78&gt;plotting!$E$64,E78&lt;=plotting!$F$64),plotting!$I$64,AND(E78&gt;plotting!$F$64,E78&lt;=plotting!$E$65),"na",AND(E78&gt;plotting!$E$65,E78&lt;=plotting!$F$65),plotting!$I$65,AND(E78&gt;plotting!$F$65,E78&lt;=plotting!$E$66),"na",AND(E78&gt;plotting!$E$66,E78&lt;=plotting!$F$66),plotting!$I$66,AND(E78&gt;plotting!$F$66,E78&lt;=plotting!$E$67),"na",AND(E78&gt;plotting!$E$67,E78&lt;=plotting!$F$67),plotting!$I$67,E78&gt;plotting!$F$67,"na")</f>
        <v>na</v>
      </c>
    </row>
    <row r="79" spans="1:9" x14ac:dyDescent="0.35">
      <c r="A79" s="11">
        <f>IF(plotting!$D$4&gt;0,plotting!$D$4,"na")</f>
        <v>5</v>
      </c>
      <c r="B79" s="11" t="str">
        <f>IF(plotting!$D$10&gt;0,plotting!$D$10,"na")</f>
        <v>idr4000_h24</v>
      </c>
      <c r="C79" s="11" t="str">
        <f>IF(plotting!$D$11&gt;0,plotting!$D$11,"na")</f>
        <v>t1</v>
      </c>
      <c r="D79" s="11">
        <f>IF(plotting!$D$8&gt;0,plotting!$D$8,"na")</f>
        <v>74.599999999999994</v>
      </c>
      <c r="E79" s="29">
        <v>13</v>
      </c>
      <c r="F79" t="str" cm="1">
        <f t="array" ref="F79">_xlfn.IFS(E79&lt;=plotting!$E$64,"na",AND(E79&gt;plotting!$E$64,E79&lt;=plotting!$F$64),"1",AND(E79&gt;plotting!$F$64,E79&lt;=plotting!$E$65),"na",AND(E79&gt;plotting!$E$65,E79&lt;=plotting!$F$65),"2",AND(E79&gt;plotting!$F$65,E79&lt;=plotting!$E$66),"na",AND(E79&gt;plotting!$E$66,E79&lt;=plotting!$F$66),"3",AND(E79&gt;plotting!$F$66,E79&lt;=plotting!$E$67),"na",AND(E79&gt;plotting!$E$67,E79&lt;=plotting!$F$67),"4",E79&gt;plotting!$F$67,"na")</f>
        <v>na</v>
      </c>
      <c r="G79" t="str" cm="1">
        <f t="array" ref="G79">_xlfn.IFS(E79&lt;=plotting!$E$64,"na",AND(E79&gt;plotting!$E$64,E79&lt;=plotting!$F$64),plotting!$G$64,AND(E79&gt;plotting!$F$64,E79&lt;=plotting!$E$65),"na",AND(E79&gt;plotting!$E$65,E79&lt;=plotting!$F$65),plotting!$G$65,AND(E79&gt;plotting!$F$65,E79&lt;=plotting!$E$66),"na",AND(E79&gt;plotting!$E$66,E79&lt;=plotting!$F$66),plotting!$G$66,AND(E79&gt;plotting!$F$66,E79&lt;=plotting!$E$67),"na",AND(E79&gt;plotting!$E$67,E79&lt;=plotting!$F$67),plotting!$G$67,E79&gt;plotting!$F$67,"na")</f>
        <v>na</v>
      </c>
      <c r="H79" t="str" cm="1">
        <f t="array" ref="H79">_xlfn.IFS(E79&lt;=plotting!$E$64,"na",AND(E79&gt;plotting!$E$64,E79&lt;=plotting!$F$64),plotting!$H$64,AND(E79&gt;plotting!$F$64,E79&lt;=plotting!$E$65),"na",AND(E79&gt;plotting!$E$65,E79&lt;=plotting!$F$65),plotting!$H$65,AND(E79&gt;plotting!$F$65,E79&lt;=plotting!$E$66),"na",AND(E79&gt;plotting!$E$66,E79&lt;=plotting!$F$66),plotting!$H$66,AND(E79&gt;plotting!$F$66,E79&lt;=plotting!$E$67),"na",AND(E79&gt;plotting!$E$67,E79&lt;=plotting!$F$67),plotting!$H$67,E79&gt;plotting!$F$67,"na")</f>
        <v>na</v>
      </c>
      <c r="I79" t="str" cm="1">
        <f t="array" ref="I79">_xlfn.IFS(E79&lt;=plotting!$E$64,"na",AND(E79&gt;plotting!$E$64,E79&lt;=plotting!$F$64),plotting!$I$64,AND(E79&gt;plotting!$F$64,E79&lt;=plotting!$E$65),"na",AND(E79&gt;plotting!$E$65,E79&lt;=plotting!$F$65),plotting!$I$65,AND(E79&gt;plotting!$F$65,E79&lt;=plotting!$E$66),"na",AND(E79&gt;plotting!$E$66,E79&lt;=plotting!$F$66),plotting!$I$66,AND(E79&gt;plotting!$F$66,E79&lt;=plotting!$E$67),"na",AND(E79&gt;plotting!$E$67,E79&lt;=plotting!$F$67),plotting!$I$67,E79&gt;plotting!$F$67,"na")</f>
        <v>na</v>
      </c>
    </row>
    <row r="80" spans="1:9" x14ac:dyDescent="0.35">
      <c r="A80" s="11">
        <f>IF(plotting!$D$4&gt;0,plotting!$D$4,"na")</f>
        <v>5</v>
      </c>
      <c r="B80" s="11" t="str">
        <f>IF(plotting!$D$10&gt;0,plotting!$D$10,"na")</f>
        <v>idr4000_h24</v>
      </c>
      <c r="C80" s="11" t="str">
        <f>IF(plotting!$D$11&gt;0,plotting!$D$11,"na")</f>
        <v>t1</v>
      </c>
      <c r="D80" s="11">
        <f>IF(plotting!$D$8&gt;0,plotting!$D$8,"na")</f>
        <v>74.599999999999994</v>
      </c>
      <c r="E80" s="29">
        <v>13.1666667</v>
      </c>
      <c r="F80" t="str" cm="1">
        <f t="array" ref="F80">_xlfn.IFS(E80&lt;=plotting!$E$64,"na",AND(E80&gt;plotting!$E$64,E80&lt;=plotting!$F$64),"1",AND(E80&gt;plotting!$F$64,E80&lt;=plotting!$E$65),"na",AND(E80&gt;plotting!$E$65,E80&lt;=plotting!$F$65),"2",AND(E80&gt;plotting!$F$65,E80&lt;=plotting!$E$66),"na",AND(E80&gt;plotting!$E$66,E80&lt;=plotting!$F$66),"3",AND(E80&gt;plotting!$F$66,E80&lt;=plotting!$E$67),"na",AND(E80&gt;plotting!$E$67,E80&lt;=plotting!$F$67),"4",E80&gt;plotting!$F$67,"na")</f>
        <v>na</v>
      </c>
      <c r="G80" t="str" cm="1">
        <f t="array" ref="G80">_xlfn.IFS(E80&lt;=plotting!$E$64,"na",AND(E80&gt;plotting!$E$64,E80&lt;=plotting!$F$64),plotting!$G$64,AND(E80&gt;plotting!$F$64,E80&lt;=plotting!$E$65),"na",AND(E80&gt;plotting!$E$65,E80&lt;=plotting!$F$65),plotting!$G$65,AND(E80&gt;plotting!$F$65,E80&lt;=plotting!$E$66),"na",AND(E80&gt;plotting!$E$66,E80&lt;=plotting!$F$66),plotting!$G$66,AND(E80&gt;plotting!$F$66,E80&lt;=plotting!$E$67),"na",AND(E80&gt;plotting!$E$67,E80&lt;=plotting!$F$67),plotting!$G$67,E80&gt;plotting!$F$67,"na")</f>
        <v>na</v>
      </c>
      <c r="H80" t="str" cm="1">
        <f t="array" ref="H80">_xlfn.IFS(E80&lt;=plotting!$E$64,"na",AND(E80&gt;plotting!$E$64,E80&lt;=plotting!$F$64),plotting!$H$64,AND(E80&gt;plotting!$F$64,E80&lt;=plotting!$E$65),"na",AND(E80&gt;plotting!$E$65,E80&lt;=plotting!$F$65),plotting!$H$65,AND(E80&gt;plotting!$F$65,E80&lt;=plotting!$E$66),"na",AND(E80&gt;plotting!$E$66,E80&lt;=plotting!$F$66),plotting!$H$66,AND(E80&gt;plotting!$F$66,E80&lt;=plotting!$E$67),"na",AND(E80&gt;plotting!$E$67,E80&lt;=plotting!$F$67),plotting!$H$67,E80&gt;plotting!$F$67,"na")</f>
        <v>na</v>
      </c>
      <c r="I80" t="str" cm="1">
        <f t="array" ref="I80">_xlfn.IFS(E80&lt;=plotting!$E$64,"na",AND(E80&gt;plotting!$E$64,E80&lt;=plotting!$F$64),plotting!$I$64,AND(E80&gt;plotting!$F$64,E80&lt;=plotting!$E$65),"na",AND(E80&gt;plotting!$E$65,E80&lt;=plotting!$F$65),plotting!$I$65,AND(E80&gt;plotting!$F$65,E80&lt;=plotting!$E$66),"na",AND(E80&gt;plotting!$E$66,E80&lt;=plotting!$F$66),plotting!$I$66,AND(E80&gt;plotting!$F$66,E80&lt;=plotting!$E$67),"na",AND(E80&gt;plotting!$E$67,E80&lt;=plotting!$F$67),plotting!$I$67,E80&gt;plotting!$F$67,"na")</f>
        <v>na</v>
      </c>
    </row>
    <row r="81" spans="1:9" x14ac:dyDescent="0.35">
      <c r="A81" s="11">
        <f>IF(plotting!$D$4&gt;0,plotting!$D$4,"na")</f>
        <v>5</v>
      </c>
      <c r="B81" s="11" t="str">
        <f>IF(plotting!$D$10&gt;0,plotting!$D$10,"na")</f>
        <v>idr4000_h24</v>
      </c>
      <c r="C81" s="11" t="str">
        <f>IF(plotting!$D$11&gt;0,plotting!$D$11,"na")</f>
        <v>t1</v>
      </c>
      <c r="D81" s="11">
        <f>IF(plotting!$D$8&gt;0,plotting!$D$8,"na")</f>
        <v>74.599999999999994</v>
      </c>
      <c r="E81" s="29">
        <v>13.3333333</v>
      </c>
      <c r="F81" t="str" cm="1">
        <f t="array" ref="F81">_xlfn.IFS(E81&lt;=plotting!$E$64,"na",AND(E81&gt;plotting!$E$64,E81&lt;=plotting!$F$64),"1",AND(E81&gt;plotting!$F$64,E81&lt;=plotting!$E$65),"na",AND(E81&gt;plotting!$E$65,E81&lt;=plotting!$F$65),"2",AND(E81&gt;plotting!$F$65,E81&lt;=plotting!$E$66),"na",AND(E81&gt;plotting!$E$66,E81&lt;=plotting!$F$66),"3",AND(E81&gt;plotting!$F$66,E81&lt;=plotting!$E$67),"na",AND(E81&gt;plotting!$E$67,E81&lt;=plotting!$F$67),"4",E81&gt;plotting!$F$67,"na")</f>
        <v>na</v>
      </c>
      <c r="G81" t="str" cm="1">
        <f t="array" ref="G81">_xlfn.IFS(E81&lt;=plotting!$E$64,"na",AND(E81&gt;plotting!$E$64,E81&lt;=plotting!$F$64),plotting!$G$64,AND(E81&gt;plotting!$F$64,E81&lt;=plotting!$E$65),"na",AND(E81&gt;plotting!$E$65,E81&lt;=plotting!$F$65),plotting!$G$65,AND(E81&gt;plotting!$F$65,E81&lt;=plotting!$E$66),"na",AND(E81&gt;plotting!$E$66,E81&lt;=plotting!$F$66),plotting!$G$66,AND(E81&gt;plotting!$F$66,E81&lt;=plotting!$E$67),"na",AND(E81&gt;plotting!$E$67,E81&lt;=plotting!$F$67),plotting!$G$67,E81&gt;plotting!$F$67,"na")</f>
        <v>na</v>
      </c>
      <c r="H81" t="str" cm="1">
        <f t="array" ref="H81">_xlfn.IFS(E81&lt;=plotting!$E$64,"na",AND(E81&gt;plotting!$E$64,E81&lt;=plotting!$F$64),plotting!$H$64,AND(E81&gt;plotting!$F$64,E81&lt;=plotting!$E$65),"na",AND(E81&gt;plotting!$E$65,E81&lt;=plotting!$F$65),plotting!$H$65,AND(E81&gt;plotting!$F$65,E81&lt;=plotting!$E$66),"na",AND(E81&gt;plotting!$E$66,E81&lt;=plotting!$F$66),plotting!$H$66,AND(E81&gt;plotting!$F$66,E81&lt;=plotting!$E$67),"na",AND(E81&gt;plotting!$E$67,E81&lt;=plotting!$F$67),plotting!$H$67,E81&gt;plotting!$F$67,"na")</f>
        <v>na</v>
      </c>
      <c r="I81" t="str" cm="1">
        <f t="array" ref="I81">_xlfn.IFS(E81&lt;=plotting!$E$64,"na",AND(E81&gt;plotting!$E$64,E81&lt;=plotting!$F$64),plotting!$I$64,AND(E81&gt;plotting!$F$64,E81&lt;=plotting!$E$65),"na",AND(E81&gt;plotting!$E$65,E81&lt;=plotting!$F$65),plotting!$I$65,AND(E81&gt;plotting!$F$65,E81&lt;=plotting!$E$66),"na",AND(E81&gt;plotting!$E$66,E81&lt;=plotting!$F$66),plotting!$I$66,AND(E81&gt;plotting!$F$66,E81&lt;=plotting!$E$67),"na",AND(E81&gt;plotting!$E$67,E81&lt;=plotting!$F$67),plotting!$I$67,E81&gt;plotting!$F$67,"na")</f>
        <v>na</v>
      </c>
    </row>
    <row r="82" spans="1:9" x14ac:dyDescent="0.35">
      <c r="A82" s="11">
        <f>IF(plotting!$D$4&gt;0,plotting!$D$4,"na")</f>
        <v>5</v>
      </c>
      <c r="B82" s="11" t="str">
        <f>IF(plotting!$D$10&gt;0,plotting!$D$10,"na")</f>
        <v>idr4000_h24</v>
      </c>
      <c r="C82" s="11" t="str">
        <f>IF(plotting!$D$11&gt;0,plotting!$D$11,"na")</f>
        <v>t1</v>
      </c>
      <c r="D82" s="11">
        <f>IF(plotting!$D$8&gt;0,plotting!$D$8,"na")</f>
        <v>74.599999999999994</v>
      </c>
      <c r="E82" s="29">
        <v>13.5</v>
      </c>
      <c r="F82" t="str" cm="1">
        <f t="array" ref="F82">_xlfn.IFS(E82&lt;=plotting!$E$64,"na",AND(E82&gt;plotting!$E$64,E82&lt;=plotting!$F$64),"1",AND(E82&gt;plotting!$F$64,E82&lt;=plotting!$E$65),"na",AND(E82&gt;plotting!$E$65,E82&lt;=plotting!$F$65),"2",AND(E82&gt;plotting!$F$65,E82&lt;=plotting!$E$66),"na",AND(E82&gt;plotting!$E$66,E82&lt;=plotting!$F$66),"3",AND(E82&gt;plotting!$F$66,E82&lt;=plotting!$E$67),"na",AND(E82&gt;plotting!$E$67,E82&lt;=plotting!$F$67),"4",E82&gt;plotting!$F$67,"na")</f>
        <v>na</v>
      </c>
      <c r="G82" t="str" cm="1">
        <f t="array" ref="G82">_xlfn.IFS(E82&lt;=plotting!$E$64,"na",AND(E82&gt;plotting!$E$64,E82&lt;=plotting!$F$64),plotting!$G$64,AND(E82&gt;plotting!$F$64,E82&lt;=plotting!$E$65),"na",AND(E82&gt;plotting!$E$65,E82&lt;=plotting!$F$65),plotting!$G$65,AND(E82&gt;plotting!$F$65,E82&lt;=plotting!$E$66),"na",AND(E82&gt;plotting!$E$66,E82&lt;=plotting!$F$66),plotting!$G$66,AND(E82&gt;plotting!$F$66,E82&lt;=plotting!$E$67),"na",AND(E82&gt;plotting!$E$67,E82&lt;=plotting!$F$67),plotting!$G$67,E82&gt;plotting!$F$67,"na")</f>
        <v>na</v>
      </c>
      <c r="H82" t="str" cm="1">
        <f t="array" ref="H82">_xlfn.IFS(E82&lt;=plotting!$E$64,"na",AND(E82&gt;plotting!$E$64,E82&lt;=plotting!$F$64),plotting!$H$64,AND(E82&gt;plotting!$F$64,E82&lt;=plotting!$E$65),"na",AND(E82&gt;plotting!$E$65,E82&lt;=plotting!$F$65),plotting!$H$65,AND(E82&gt;plotting!$F$65,E82&lt;=plotting!$E$66),"na",AND(E82&gt;plotting!$E$66,E82&lt;=plotting!$F$66),plotting!$H$66,AND(E82&gt;plotting!$F$66,E82&lt;=plotting!$E$67),"na",AND(E82&gt;plotting!$E$67,E82&lt;=plotting!$F$67),plotting!$H$67,E82&gt;plotting!$F$67,"na")</f>
        <v>na</v>
      </c>
      <c r="I82" t="str" cm="1">
        <f t="array" ref="I82">_xlfn.IFS(E82&lt;=plotting!$E$64,"na",AND(E82&gt;plotting!$E$64,E82&lt;=plotting!$F$64),plotting!$I$64,AND(E82&gt;plotting!$F$64,E82&lt;=plotting!$E$65),"na",AND(E82&gt;plotting!$E$65,E82&lt;=plotting!$F$65),plotting!$I$65,AND(E82&gt;plotting!$F$65,E82&lt;=plotting!$E$66),"na",AND(E82&gt;plotting!$E$66,E82&lt;=plotting!$F$66),plotting!$I$66,AND(E82&gt;plotting!$F$66,E82&lt;=plotting!$E$67),"na",AND(E82&gt;plotting!$E$67,E82&lt;=plotting!$F$67),plotting!$I$67,E82&gt;plotting!$F$67,"na")</f>
        <v>na</v>
      </c>
    </row>
    <row r="83" spans="1:9" x14ac:dyDescent="0.35">
      <c r="A83" s="11">
        <f>IF(plotting!$D$4&gt;0,plotting!$D$4,"na")</f>
        <v>5</v>
      </c>
      <c r="B83" s="11" t="str">
        <f>IF(plotting!$D$10&gt;0,plotting!$D$10,"na")</f>
        <v>idr4000_h24</v>
      </c>
      <c r="C83" s="11" t="str">
        <f>IF(plotting!$D$11&gt;0,plotting!$D$11,"na")</f>
        <v>t1</v>
      </c>
      <c r="D83" s="11">
        <f>IF(plotting!$D$8&gt;0,plotting!$D$8,"na")</f>
        <v>74.599999999999994</v>
      </c>
      <c r="E83" s="29">
        <v>13.6666667</v>
      </c>
      <c r="F83" t="str" cm="1">
        <f t="array" ref="F83">_xlfn.IFS(E83&lt;=plotting!$E$64,"na",AND(E83&gt;plotting!$E$64,E83&lt;=plotting!$F$64),"1",AND(E83&gt;plotting!$F$64,E83&lt;=plotting!$E$65),"na",AND(E83&gt;plotting!$E$65,E83&lt;=plotting!$F$65),"2",AND(E83&gt;plotting!$F$65,E83&lt;=plotting!$E$66),"na",AND(E83&gt;plotting!$E$66,E83&lt;=plotting!$F$66),"3",AND(E83&gt;plotting!$F$66,E83&lt;=plotting!$E$67),"na",AND(E83&gt;plotting!$E$67,E83&lt;=plotting!$F$67),"4",E83&gt;plotting!$F$67,"na")</f>
        <v>na</v>
      </c>
      <c r="G83" t="str" cm="1">
        <f t="array" ref="G83">_xlfn.IFS(E83&lt;=plotting!$E$64,"na",AND(E83&gt;plotting!$E$64,E83&lt;=plotting!$F$64),plotting!$G$64,AND(E83&gt;plotting!$F$64,E83&lt;=plotting!$E$65),"na",AND(E83&gt;plotting!$E$65,E83&lt;=plotting!$F$65),plotting!$G$65,AND(E83&gt;plotting!$F$65,E83&lt;=plotting!$E$66),"na",AND(E83&gt;plotting!$E$66,E83&lt;=plotting!$F$66),plotting!$G$66,AND(E83&gt;plotting!$F$66,E83&lt;=plotting!$E$67),"na",AND(E83&gt;plotting!$E$67,E83&lt;=plotting!$F$67),plotting!$G$67,E83&gt;plotting!$F$67,"na")</f>
        <v>na</v>
      </c>
      <c r="H83" t="str" cm="1">
        <f t="array" ref="H83">_xlfn.IFS(E83&lt;=plotting!$E$64,"na",AND(E83&gt;plotting!$E$64,E83&lt;=plotting!$F$64),plotting!$H$64,AND(E83&gt;plotting!$F$64,E83&lt;=plotting!$E$65),"na",AND(E83&gt;plotting!$E$65,E83&lt;=plotting!$F$65),plotting!$H$65,AND(E83&gt;plotting!$F$65,E83&lt;=plotting!$E$66),"na",AND(E83&gt;plotting!$E$66,E83&lt;=plotting!$F$66),plotting!$H$66,AND(E83&gt;plotting!$F$66,E83&lt;=plotting!$E$67),"na",AND(E83&gt;plotting!$E$67,E83&lt;=plotting!$F$67),plotting!$H$67,E83&gt;plotting!$F$67,"na")</f>
        <v>na</v>
      </c>
      <c r="I83" t="str" cm="1">
        <f t="array" ref="I83">_xlfn.IFS(E83&lt;=plotting!$E$64,"na",AND(E83&gt;plotting!$E$64,E83&lt;=plotting!$F$64),plotting!$I$64,AND(E83&gt;plotting!$F$64,E83&lt;=plotting!$E$65),"na",AND(E83&gt;plotting!$E$65,E83&lt;=plotting!$F$65),plotting!$I$65,AND(E83&gt;plotting!$F$65,E83&lt;=plotting!$E$66),"na",AND(E83&gt;plotting!$E$66,E83&lt;=plotting!$F$66),plotting!$I$66,AND(E83&gt;plotting!$F$66,E83&lt;=plotting!$E$67),"na",AND(E83&gt;plotting!$E$67,E83&lt;=plotting!$F$67),plotting!$I$67,E83&gt;plotting!$F$67,"na")</f>
        <v>na</v>
      </c>
    </row>
    <row r="84" spans="1:9" x14ac:dyDescent="0.35">
      <c r="A84" s="11">
        <f>IF(plotting!$D$4&gt;0,plotting!$D$4,"na")</f>
        <v>5</v>
      </c>
      <c r="B84" s="11" t="str">
        <f>IF(plotting!$D$10&gt;0,plotting!$D$10,"na")</f>
        <v>idr4000_h24</v>
      </c>
      <c r="C84" s="11" t="str">
        <f>IF(plotting!$D$11&gt;0,plotting!$D$11,"na")</f>
        <v>t1</v>
      </c>
      <c r="D84" s="11">
        <f>IF(plotting!$D$8&gt;0,plotting!$D$8,"na")</f>
        <v>74.599999999999994</v>
      </c>
      <c r="E84" s="29">
        <v>13.8333333</v>
      </c>
      <c r="F84" t="str" cm="1">
        <f t="array" ref="F84">_xlfn.IFS(E84&lt;=plotting!$E$64,"na",AND(E84&gt;plotting!$E$64,E84&lt;=plotting!$F$64),"1",AND(E84&gt;plotting!$F$64,E84&lt;=plotting!$E$65),"na",AND(E84&gt;plotting!$E$65,E84&lt;=plotting!$F$65),"2",AND(E84&gt;plotting!$F$65,E84&lt;=plotting!$E$66),"na",AND(E84&gt;plotting!$E$66,E84&lt;=plotting!$F$66),"3",AND(E84&gt;plotting!$F$66,E84&lt;=plotting!$E$67),"na",AND(E84&gt;plotting!$E$67,E84&lt;=plotting!$F$67),"4",E84&gt;plotting!$F$67,"na")</f>
        <v>na</v>
      </c>
      <c r="G84" t="str" cm="1">
        <f t="array" ref="G84">_xlfn.IFS(E84&lt;=plotting!$E$64,"na",AND(E84&gt;plotting!$E$64,E84&lt;=plotting!$F$64),plotting!$G$64,AND(E84&gt;plotting!$F$64,E84&lt;=plotting!$E$65),"na",AND(E84&gt;plotting!$E$65,E84&lt;=plotting!$F$65),plotting!$G$65,AND(E84&gt;plotting!$F$65,E84&lt;=plotting!$E$66),"na",AND(E84&gt;plotting!$E$66,E84&lt;=plotting!$F$66),plotting!$G$66,AND(E84&gt;plotting!$F$66,E84&lt;=plotting!$E$67),"na",AND(E84&gt;plotting!$E$67,E84&lt;=plotting!$F$67),plotting!$G$67,E84&gt;plotting!$F$67,"na")</f>
        <v>na</v>
      </c>
      <c r="H84" t="str" cm="1">
        <f t="array" ref="H84">_xlfn.IFS(E84&lt;=plotting!$E$64,"na",AND(E84&gt;plotting!$E$64,E84&lt;=plotting!$F$64),plotting!$H$64,AND(E84&gt;plotting!$F$64,E84&lt;=plotting!$E$65),"na",AND(E84&gt;plotting!$E$65,E84&lt;=plotting!$F$65),plotting!$H$65,AND(E84&gt;plotting!$F$65,E84&lt;=plotting!$E$66),"na",AND(E84&gt;plotting!$E$66,E84&lt;=plotting!$F$66),plotting!$H$66,AND(E84&gt;plotting!$F$66,E84&lt;=plotting!$E$67),"na",AND(E84&gt;plotting!$E$67,E84&lt;=plotting!$F$67),plotting!$H$67,E84&gt;plotting!$F$67,"na")</f>
        <v>na</v>
      </c>
      <c r="I84" t="str" cm="1">
        <f t="array" ref="I84">_xlfn.IFS(E84&lt;=plotting!$E$64,"na",AND(E84&gt;plotting!$E$64,E84&lt;=plotting!$F$64),plotting!$I$64,AND(E84&gt;plotting!$F$64,E84&lt;=plotting!$E$65),"na",AND(E84&gt;plotting!$E$65,E84&lt;=plotting!$F$65),plotting!$I$65,AND(E84&gt;plotting!$F$65,E84&lt;=plotting!$E$66),"na",AND(E84&gt;plotting!$E$66,E84&lt;=plotting!$F$66),plotting!$I$66,AND(E84&gt;plotting!$F$66,E84&lt;=plotting!$E$67),"na",AND(E84&gt;plotting!$E$67,E84&lt;=plotting!$F$67),plotting!$I$67,E84&gt;plotting!$F$67,"na")</f>
        <v>na</v>
      </c>
    </row>
    <row r="85" spans="1:9" x14ac:dyDescent="0.35">
      <c r="A85" s="11">
        <f>IF(plotting!$D$4&gt;0,plotting!$D$4,"na")</f>
        <v>5</v>
      </c>
      <c r="B85" s="11" t="str">
        <f>IF(plotting!$D$10&gt;0,plotting!$D$10,"na")</f>
        <v>idr4000_h24</v>
      </c>
      <c r="C85" s="11" t="str">
        <f>IF(plotting!$D$11&gt;0,plotting!$D$11,"na")</f>
        <v>t1</v>
      </c>
      <c r="D85" s="11">
        <f>IF(plotting!$D$8&gt;0,plotting!$D$8,"na")</f>
        <v>74.599999999999994</v>
      </c>
      <c r="E85" s="29">
        <v>14</v>
      </c>
      <c r="F85" t="str" cm="1">
        <f t="array" ref="F85">_xlfn.IFS(E85&lt;=plotting!$E$64,"na",AND(E85&gt;plotting!$E$64,E85&lt;=plotting!$F$64),"1",AND(E85&gt;plotting!$F$64,E85&lt;=plotting!$E$65),"na",AND(E85&gt;plotting!$E$65,E85&lt;=plotting!$F$65),"2",AND(E85&gt;plotting!$F$65,E85&lt;=plotting!$E$66),"na",AND(E85&gt;plotting!$E$66,E85&lt;=plotting!$F$66),"3",AND(E85&gt;plotting!$F$66,E85&lt;=plotting!$E$67),"na",AND(E85&gt;plotting!$E$67,E85&lt;=plotting!$F$67),"4",E85&gt;plotting!$F$67,"na")</f>
        <v>na</v>
      </c>
      <c r="G85" t="str" cm="1">
        <f t="array" ref="G85">_xlfn.IFS(E85&lt;=plotting!$E$64,"na",AND(E85&gt;plotting!$E$64,E85&lt;=plotting!$F$64),plotting!$G$64,AND(E85&gt;plotting!$F$64,E85&lt;=plotting!$E$65),"na",AND(E85&gt;plotting!$E$65,E85&lt;=plotting!$F$65),plotting!$G$65,AND(E85&gt;plotting!$F$65,E85&lt;=plotting!$E$66),"na",AND(E85&gt;plotting!$E$66,E85&lt;=plotting!$F$66),plotting!$G$66,AND(E85&gt;plotting!$F$66,E85&lt;=plotting!$E$67),"na",AND(E85&gt;plotting!$E$67,E85&lt;=plotting!$F$67),plotting!$G$67,E85&gt;plotting!$F$67,"na")</f>
        <v>na</v>
      </c>
      <c r="H85" t="str" cm="1">
        <f t="array" ref="H85">_xlfn.IFS(E85&lt;=plotting!$E$64,"na",AND(E85&gt;plotting!$E$64,E85&lt;=plotting!$F$64),plotting!$H$64,AND(E85&gt;plotting!$F$64,E85&lt;=plotting!$E$65),"na",AND(E85&gt;plotting!$E$65,E85&lt;=plotting!$F$65),plotting!$H$65,AND(E85&gt;plotting!$F$65,E85&lt;=plotting!$E$66),"na",AND(E85&gt;plotting!$E$66,E85&lt;=plotting!$F$66),plotting!$H$66,AND(E85&gt;plotting!$F$66,E85&lt;=plotting!$E$67),"na",AND(E85&gt;plotting!$E$67,E85&lt;=plotting!$F$67),plotting!$H$67,E85&gt;plotting!$F$67,"na")</f>
        <v>na</v>
      </c>
      <c r="I85" t="str" cm="1">
        <f t="array" ref="I85">_xlfn.IFS(E85&lt;=plotting!$E$64,"na",AND(E85&gt;plotting!$E$64,E85&lt;=plotting!$F$64),plotting!$I$64,AND(E85&gt;plotting!$F$64,E85&lt;=plotting!$E$65),"na",AND(E85&gt;plotting!$E$65,E85&lt;=plotting!$F$65),plotting!$I$65,AND(E85&gt;plotting!$F$65,E85&lt;=plotting!$E$66),"na",AND(E85&gt;plotting!$E$66,E85&lt;=plotting!$F$66),plotting!$I$66,AND(E85&gt;plotting!$F$66,E85&lt;=plotting!$E$67),"na",AND(E85&gt;plotting!$E$67,E85&lt;=plotting!$F$67),plotting!$I$67,E85&gt;plotting!$F$67,"na")</f>
        <v>na</v>
      </c>
    </row>
    <row r="86" spans="1:9" x14ac:dyDescent="0.35">
      <c r="A86" s="11">
        <f>IF(plotting!$D$4&gt;0,plotting!$D$4,"na")</f>
        <v>5</v>
      </c>
      <c r="B86" s="11" t="str">
        <f>IF(plotting!$D$10&gt;0,plotting!$D$10,"na")</f>
        <v>idr4000_h24</v>
      </c>
      <c r="C86" s="11" t="str">
        <f>IF(plotting!$D$11&gt;0,plotting!$D$11,"na")</f>
        <v>t1</v>
      </c>
      <c r="D86" s="11">
        <f>IF(plotting!$D$8&gt;0,plotting!$D$8,"na")</f>
        <v>74.599999999999994</v>
      </c>
      <c r="E86" s="29">
        <v>14.1666667</v>
      </c>
      <c r="F86" t="str" cm="1">
        <f t="array" ref="F86">_xlfn.IFS(E86&lt;=plotting!$E$64,"na",AND(E86&gt;plotting!$E$64,E86&lt;=plotting!$F$64),"1",AND(E86&gt;plotting!$F$64,E86&lt;=plotting!$E$65),"na",AND(E86&gt;plotting!$E$65,E86&lt;=plotting!$F$65),"2",AND(E86&gt;plotting!$F$65,E86&lt;=plotting!$E$66),"na",AND(E86&gt;plotting!$E$66,E86&lt;=plotting!$F$66),"3",AND(E86&gt;plotting!$F$66,E86&lt;=plotting!$E$67),"na",AND(E86&gt;plotting!$E$67,E86&lt;=plotting!$F$67),"4",E86&gt;plotting!$F$67,"na")</f>
        <v>na</v>
      </c>
      <c r="G86" t="str" cm="1">
        <f t="array" ref="G86">_xlfn.IFS(E86&lt;=plotting!$E$64,"na",AND(E86&gt;plotting!$E$64,E86&lt;=plotting!$F$64),plotting!$G$64,AND(E86&gt;plotting!$F$64,E86&lt;=plotting!$E$65),"na",AND(E86&gt;plotting!$E$65,E86&lt;=plotting!$F$65),plotting!$G$65,AND(E86&gt;plotting!$F$65,E86&lt;=plotting!$E$66),"na",AND(E86&gt;plotting!$E$66,E86&lt;=plotting!$F$66),plotting!$G$66,AND(E86&gt;plotting!$F$66,E86&lt;=plotting!$E$67),"na",AND(E86&gt;plotting!$E$67,E86&lt;=plotting!$F$67),plotting!$G$67,E86&gt;plotting!$F$67,"na")</f>
        <v>na</v>
      </c>
      <c r="H86" t="str" cm="1">
        <f t="array" ref="H86">_xlfn.IFS(E86&lt;=plotting!$E$64,"na",AND(E86&gt;plotting!$E$64,E86&lt;=plotting!$F$64),plotting!$H$64,AND(E86&gt;plotting!$F$64,E86&lt;=plotting!$E$65),"na",AND(E86&gt;plotting!$E$65,E86&lt;=plotting!$F$65),plotting!$H$65,AND(E86&gt;plotting!$F$65,E86&lt;=plotting!$E$66),"na",AND(E86&gt;plotting!$E$66,E86&lt;=plotting!$F$66),plotting!$H$66,AND(E86&gt;plotting!$F$66,E86&lt;=plotting!$E$67),"na",AND(E86&gt;plotting!$E$67,E86&lt;=plotting!$F$67),plotting!$H$67,E86&gt;plotting!$F$67,"na")</f>
        <v>na</v>
      </c>
      <c r="I86" t="str" cm="1">
        <f t="array" ref="I86">_xlfn.IFS(E86&lt;=plotting!$E$64,"na",AND(E86&gt;plotting!$E$64,E86&lt;=plotting!$F$64),plotting!$I$64,AND(E86&gt;plotting!$F$64,E86&lt;=plotting!$E$65),"na",AND(E86&gt;plotting!$E$65,E86&lt;=plotting!$F$65),plotting!$I$65,AND(E86&gt;plotting!$F$65,E86&lt;=plotting!$E$66),"na",AND(E86&gt;plotting!$E$66,E86&lt;=plotting!$F$66),plotting!$I$66,AND(E86&gt;plotting!$F$66,E86&lt;=plotting!$E$67),"na",AND(E86&gt;plotting!$E$67,E86&lt;=plotting!$F$67),plotting!$I$67,E86&gt;plotting!$F$67,"na")</f>
        <v>na</v>
      </c>
    </row>
    <row r="87" spans="1:9" x14ac:dyDescent="0.35">
      <c r="A87" s="11">
        <f>IF(plotting!$D$4&gt;0,plotting!$D$4,"na")</f>
        <v>5</v>
      </c>
      <c r="B87" s="11" t="str">
        <f>IF(plotting!$D$10&gt;0,plotting!$D$10,"na")</f>
        <v>idr4000_h24</v>
      </c>
      <c r="C87" s="11" t="str">
        <f>IF(plotting!$D$11&gt;0,plotting!$D$11,"na")</f>
        <v>t1</v>
      </c>
      <c r="D87" s="11">
        <f>IF(plotting!$D$8&gt;0,plotting!$D$8,"na")</f>
        <v>74.599999999999994</v>
      </c>
      <c r="E87" s="29">
        <v>14.3333333</v>
      </c>
      <c r="F87" t="str" cm="1">
        <f t="array" ref="F87">_xlfn.IFS(E87&lt;=plotting!$E$64,"na",AND(E87&gt;plotting!$E$64,E87&lt;=plotting!$F$64),"1",AND(E87&gt;plotting!$F$64,E87&lt;=plotting!$E$65),"na",AND(E87&gt;plotting!$E$65,E87&lt;=plotting!$F$65),"2",AND(E87&gt;plotting!$F$65,E87&lt;=plotting!$E$66),"na",AND(E87&gt;plotting!$E$66,E87&lt;=plotting!$F$66),"3",AND(E87&gt;plotting!$F$66,E87&lt;=plotting!$E$67),"na",AND(E87&gt;plotting!$E$67,E87&lt;=plotting!$F$67),"4",E87&gt;plotting!$F$67,"na")</f>
        <v>na</v>
      </c>
      <c r="G87" t="str" cm="1">
        <f t="array" ref="G87">_xlfn.IFS(E87&lt;=plotting!$E$64,"na",AND(E87&gt;plotting!$E$64,E87&lt;=plotting!$F$64),plotting!$G$64,AND(E87&gt;plotting!$F$64,E87&lt;=plotting!$E$65),"na",AND(E87&gt;plotting!$E$65,E87&lt;=plotting!$F$65),plotting!$G$65,AND(E87&gt;plotting!$F$65,E87&lt;=plotting!$E$66),"na",AND(E87&gt;plotting!$E$66,E87&lt;=plotting!$F$66),plotting!$G$66,AND(E87&gt;plotting!$F$66,E87&lt;=plotting!$E$67),"na",AND(E87&gt;plotting!$E$67,E87&lt;=plotting!$F$67),plotting!$G$67,E87&gt;plotting!$F$67,"na")</f>
        <v>na</v>
      </c>
      <c r="H87" t="str" cm="1">
        <f t="array" ref="H87">_xlfn.IFS(E87&lt;=plotting!$E$64,"na",AND(E87&gt;plotting!$E$64,E87&lt;=plotting!$F$64),plotting!$H$64,AND(E87&gt;plotting!$F$64,E87&lt;=plotting!$E$65),"na",AND(E87&gt;plotting!$E$65,E87&lt;=plotting!$F$65),plotting!$H$65,AND(E87&gt;plotting!$F$65,E87&lt;=plotting!$E$66),"na",AND(E87&gt;plotting!$E$66,E87&lt;=plotting!$F$66),plotting!$H$66,AND(E87&gt;plotting!$F$66,E87&lt;=plotting!$E$67),"na",AND(E87&gt;plotting!$E$67,E87&lt;=plotting!$F$67),plotting!$H$67,E87&gt;plotting!$F$67,"na")</f>
        <v>na</v>
      </c>
      <c r="I87" t="str" cm="1">
        <f t="array" ref="I87">_xlfn.IFS(E87&lt;=plotting!$E$64,"na",AND(E87&gt;plotting!$E$64,E87&lt;=plotting!$F$64),plotting!$I$64,AND(E87&gt;plotting!$F$64,E87&lt;=plotting!$E$65),"na",AND(E87&gt;plotting!$E$65,E87&lt;=plotting!$F$65),plotting!$I$65,AND(E87&gt;plotting!$F$65,E87&lt;=plotting!$E$66),"na",AND(E87&gt;plotting!$E$66,E87&lt;=plotting!$F$66),plotting!$I$66,AND(E87&gt;plotting!$F$66,E87&lt;=plotting!$E$67),"na",AND(E87&gt;plotting!$E$67,E87&lt;=plotting!$F$67),plotting!$I$67,E87&gt;plotting!$F$67,"na")</f>
        <v>na</v>
      </c>
    </row>
    <row r="88" spans="1:9" x14ac:dyDescent="0.35">
      <c r="A88" s="11">
        <f>IF(plotting!$D$4&gt;0,plotting!$D$4,"na")</f>
        <v>5</v>
      </c>
      <c r="B88" s="11" t="str">
        <f>IF(plotting!$D$10&gt;0,plotting!$D$10,"na")</f>
        <v>idr4000_h24</v>
      </c>
      <c r="C88" s="11" t="str">
        <f>IF(plotting!$D$11&gt;0,plotting!$D$11,"na")</f>
        <v>t1</v>
      </c>
      <c r="D88" s="11">
        <f>IF(plotting!$D$8&gt;0,plotting!$D$8,"na")</f>
        <v>74.599999999999994</v>
      </c>
      <c r="E88" s="29">
        <v>14.5</v>
      </c>
      <c r="F88" t="str" cm="1">
        <f t="array" ref="F88">_xlfn.IFS(E88&lt;=plotting!$E$64,"na",AND(E88&gt;plotting!$E$64,E88&lt;=plotting!$F$64),"1",AND(E88&gt;plotting!$F$64,E88&lt;=plotting!$E$65),"na",AND(E88&gt;plotting!$E$65,E88&lt;=plotting!$F$65),"2",AND(E88&gt;plotting!$F$65,E88&lt;=plotting!$E$66),"na",AND(E88&gt;plotting!$E$66,E88&lt;=plotting!$F$66),"3",AND(E88&gt;plotting!$F$66,E88&lt;=plotting!$E$67),"na",AND(E88&gt;plotting!$E$67,E88&lt;=plotting!$F$67),"4",E88&gt;plotting!$F$67,"na")</f>
        <v>na</v>
      </c>
      <c r="G88" t="str" cm="1">
        <f t="array" ref="G88">_xlfn.IFS(E88&lt;=plotting!$E$64,"na",AND(E88&gt;plotting!$E$64,E88&lt;=plotting!$F$64),plotting!$G$64,AND(E88&gt;plotting!$F$64,E88&lt;=plotting!$E$65),"na",AND(E88&gt;plotting!$E$65,E88&lt;=plotting!$F$65),plotting!$G$65,AND(E88&gt;plotting!$F$65,E88&lt;=plotting!$E$66),"na",AND(E88&gt;plotting!$E$66,E88&lt;=plotting!$F$66),plotting!$G$66,AND(E88&gt;plotting!$F$66,E88&lt;=plotting!$E$67),"na",AND(E88&gt;plotting!$E$67,E88&lt;=plotting!$F$67),plotting!$G$67,E88&gt;plotting!$F$67,"na")</f>
        <v>na</v>
      </c>
      <c r="H88" t="str" cm="1">
        <f t="array" ref="H88">_xlfn.IFS(E88&lt;=plotting!$E$64,"na",AND(E88&gt;plotting!$E$64,E88&lt;=plotting!$F$64),plotting!$H$64,AND(E88&gt;plotting!$F$64,E88&lt;=plotting!$E$65),"na",AND(E88&gt;plotting!$E$65,E88&lt;=plotting!$F$65),plotting!$H$65,AND(E88&gt;plotting!$F$65,E88&lt;=plotting!$E$66),"na",AND(E88&gt;plotting!$E$66,E88&lt;=plotting!$F$66),plotting!$H$66,AND(E88&gt;plotting!$F$66,E88&lt;=plotting!$E$67),"na",AND(E88&gt;plotting!$E$67,E88&lt;=plotting!$F$67),plotting!$H$67,E88&gt;plotting!$F$67,"na")</f>
        <v>na</v>
      </c>
      <c r="I88" t="str" cm="1">
        <f t="array" ref="I88">_xlfn.IFS(E88&lt;=plotting!$E$64,"na",AND(E88&gt;plotting!$E$64,E88&lt;=plotting!$F$64),plotting!$I$64,AND(E88&gt;plotting!$F$64,E88&lt;=plotting!$E$65),"na",AND(E88&gt;plotting!$E$65,E88&lt;=plotting!$F$65),plotting!$I$65,AND(E88&gt;plotting!$F$65,E88&lt;=plotting!$E$66),"na",AND(E88&gt;plotting!$E$66,E88&lt;=plotting!$F$66),plotting!$I$66,AND(E88&gt;plotting!$F$66,E88&lt;=plotting!$E$67),"na",AND(E88&gt;plotting!$E$67,E88&lt;=plotting!$F$67),plotting!$I$67,E88&gt;plotting!$F$67,"na")</f>
        <v>na</v>
      </c>
    </row>
    <row r="89" spans="1:9" x14ac:dyDescent="0.35">
      <c r="A89" s="11">
        <f>IF(plotting!$D$4&gt;0,plotting!$D$4,"na")</f>
        <v>5</v>
      </c>
      <c r="B89" s="11" t="str">
        <f>IF(plotting!$D$10&gt;0,plotting!$D$10,"na")</f>
        <v>idr4000_h24</v>
      </c>
      <c r="C89" s="11" t="str">
        <f>IF(plotting!$D$11&gt;0,plotting!$D$11,"na")</f>
        <v>t1</v>
      </c>
      <c r="D89" s="11">
        <f>IF(plotting!$D$8&gt;0,plotting!$D$8,"na")</f>
        <v>74.599999999999994</v>
      </c>
      <c r="E89" s="29">
        <v>14.6666667</v>
      </c>
      <c r="F89" t="str" cm="1">
        <f t="array" ref="F89">_xlfn.IFS(E89&lt;=plotting!$E$64,"na",AND(E89&gt;plotting!$E$64,E89&lt;=plotting!$F$64),"1",AND(E89&gt;plotting!$F$64,E89&lt;=plotting!$E$65),"na",AND(E89&gt;plotting!$E$65,E89&lt;=plotting!$F$65),"2",AND(E89&gt;plotting!$F$65,E89&lt;=plotting!$E$66),"na",AND(E89&gt;plotting!$E$66,E89&lt;=plotting!$F$66),"3",AND(E89&gt;plotting!$F$66,E89&lt;=plotting!$E$67),"na",AND(E89&gt;plotting!$E$67,E89&lt;=plotting!$F$67),"4",E89&gt;plotting!$F$67,"na")</f>
        <v>na</v>
      </c>
      <c r="G89" t="str" cm="1">
        <f t="array" ref="G89">_xlfn.IFS(E89&lt;=plotting!$E$64,"na",AND(E89&gt;plotting!$E$64,E89&lt;=plotting!$F$64),plotting!$G$64,AND(E89&gt;plotting!$F$64,E89&lt;=plotting!$E$65),"na",AND(E89&gt;plotting!$E$65,E89&lt;=plotting!$F$65),plotting!$G$65,AND(E89&gt;plotting!$F$65,E89&lt;=plotting!$E$66),"na",AND(E89&gt;plotting!$E$66,E89&lt;=plotting!$F$66),plotting!$G$66,AND(E89&gt;plotting!$F$66,E89&lt;=plotting!$E$67),"na",AND(E89&gt;plotting!$E$67,E89&lt;=plotting!$F$67),plotting!$G$67,E89&gt;plotting!$F$67,"na")</f>
        <v>na</v>
      </c>
      <c r="H89" t="str" cm="1">
        <f t="array" ref="H89">_xlfn.IFS(E89&lt;=plotting!$E$64,"na",AND(E89&gt;plotting!$E$64,E89&lt;=plotting!$F$64),plotting!$H$64,AND(E89&gt;plotting!$F$64,E89&lt;=plotting!$E$65),"na",AND(E89&gt;plotting!$E$65,E89&lt;=plotting!$F$65),plotting!$H$65,AND(E89&gt;plotting!$F$65,E89&lt;=plotting!$E$66),"na",AND(E89&gt;plotting!$E$66,E89&lt;=plotting!$F$66),plotting!$H$66,AND(E89&gt;plotting!$F$66,E89&lt;=plotting!$E$67),"na",AND(E89&gt;plotting!$E$67,E89&lt;=plotting!$F$67),plotting!$H$67,E89&gt;plotting!$F$67,"na")</f>
        <v>na</v>
      </c>
      <c r="I89" t="str" cm="1">
        <f t="array" ref="I89">_xlfn.IFS(E89&lt;=plotting!$E$64,"na",AND(E89&gt;plotting!$E$64,E89&lt;=plotting!$F$64),plotting!$I$64,AND(E89&gt;plotting!$F$64,E89&lt;=plotting!$E$65),"na",AND(E89&gt;plotting!$E$65,E89&lt;=plotting!$F$65),plotting!$I$65,AND(E89&gt;plotting!$F$65,E89&lt;=plotting!$E$66),"na",AND(E89&gt;plotting!$E$66,E89&lt;=plotting!$F$66),plotting!$I$66,AND(E89&gt;plotting!$F$66,E89&lt;=plotting!$E$67),"na",AND(E89&gt;plotting!$E$67,E89&lt;=plotting!$F$67),plotting!$I$67,E89&gt;plotting!$F$67,"na")</f>
        <v>na</v>
      </c>
    </row>
    <row r="90" spans="1:9" x14ac:dyDescent="0.35">
      <c r="A90" s="11">
        <f>IF(plotting!$D$4&gt;0,plotting!$D$4,"na")</f>
        <v>5</v>
      </c>
      <c r="B90" s="11" t="str">
        <f>IF(plotting!$D$10&gt;0,plotting!$D$10,"na")</f>
        <v>idr4000_h24</v>
      </c>
      <c r="C90" s="11" t="str">
        <f>IF(plotting!$D$11&gt;0,plotting!$D$11,"na")</f>
        <v>t1</v>
      </c>
      <c r="D90" s="11">
        <f>IF(plotting!$D$8&gt;0,plotting!$D$8,"na")</f>
        <v>74.599999999999994</v>
      </c>
      <c r="E90" s="29">
        <v>14.8333333</v>
      </c>
      <c r="F90" t="str" cm="1">
        <f t="array" ref="F90">_xlfn.IFS(E90&lt;=plotting!$E$64,"na",AND(E90&gt;plotting!$E$64,E90&lt;=plotting!$F$64),"1",AND(E90&gt;plotting!$F$64,E90&lt;=plotting!$E$65),"na",AND(E90&gt;plotting!$E$65,E90&lt;=plotting!$F$65),"2",AND(E90&gt;plotting!$F$65,E90&lt;=plotting!$E$66),"na",AND(E90&gt;plotting!$E$66,E90&lt;=plotting!$F$66),"3",AND(E90&gt;plotting!$F$66,E90&lt;=plotting!$E$67),"na",AND(E90&gt;plotting!$E$67,E90&lt;=plotting!$F$67),"4",E90&gt;plotting!$F$67,"na")</f>
        <v>na</v>
      </c>
      <c r="G90" t="str" cm="1">
        <f t="array" ref="G90">_xlfn.IFS(E90&lt;=plotting!$E$64,"na",AND(E90&gt;plotting!$E$64,E90&lt;=plotting!$F$64),plotting!$G$64,AND(E90&gt;plotting!$F$64,E90&lt;=plotting!$E$65),"na",AND(E90&gt;plotting!$E$65,E90&lt;=plotting!$F$65),plotting!$G$65,AND(E90&gt;plotting!$F$65,E90&lt;=plotting!$E$66),"na",AND(E90&gt;plotting!$E$66,E90&lt;=plotting!$F$66),plotting!$G$66,AND(E90&gt;plotting!$F$66,E90&lt;=plotting!$E$67),"na",AND(E90&gt;plotting!$E$67,E90&lt;=plotting!$F$67),plotting!$G$67,E90&gt;plotting!$F$67,"na")</f>
        <v>na</v>
      </c>
      <c r="H90" t="str" cm="1">
        <f t="array" ref="H90">_xlfn.IFS(E90&lt;=plotting!$E$64,"na",AND(E90&gt;plotting!$E$64,E90&lt;=plotting!$F$64),plotting!$H$64,AND(E90&gt;plotting!$F$64,E90&lt;=plotting!$E$65),"na",AND(E90&gt;plotting!$E$65,E90&lt;=plotting!$F$65),plotting!$H$65,AND(E90&gt;plotting!$F$65,E90&lt;=plotting!$E$66),"na",AND(E90&gt;plotting!$E$66,E90&lt;=plotting!$F$66),plotting!$H$66,AND(E90&gt;plotting!$F$66,E90&lt;=plotting!$E$67),"na",AND(E90&gt;plotting!$E$67,E90&lt;=plotting!$F$67),plotting!$H$67,E90&gt;plotting!$F$67,"na")</f>
        <v>na</v>
      </c>
      <c r="I90" t="str" cm="1">
        <f t="array" ref="I90">_xlfn.IFS(E90&lt;=plotting!$E$64,"na",AND(E90&gt;plotting!$E$64,E90&lt;=plotting!$F$64),plotting!$I$64,AND(E90&gt;plotting!$F$64,E90&lt;=plotting!$E$65),"na",AND(E90&gt;plotting!$E$65,E90&lt;=plotting!$F$65),plotting!$I$65,AND(E90&gt;plotting!$F$65,E90&lt;=plotting!$E$66),"na",AND(E90&gt;plotting!$E$66,E90&lt;=plotting!$F$66),plotting!$I$66,AND(E90&gt;plotting!$F$66,E90&lt;=plotting!$E$67),"na",AND(E90&gt;plotting!$E$67,E90&lt;=plotting!$F$67),plotting!$I$67,E90&gt;plotting!$F$67,"na")</f>
        <v>na</v>
      </c>
    </row>
    <row r="91" spans="1:9" x14ac:dyDescent="0.35">
      <c r="A91" s="11">
        <f>IF(plotting!$D$4&gt;0,plotting!$D$4,"na")</f>
        <v>5</v>
      </c>
      <c r="B91" s="11" t="str">
        <f>IF(plotting!$D$10&gt;0,plotting!$D$10,"na")</f>
        <v>idr4000_h24</v>
      </c>
      <c r="C91" s="11" t="str">
        <f>IF(plotting!$D$11&gt;0,plotting!$D$11,"na")</f>
        <v>t1</v>
      </c>
      <c r="D91" s="11">
        <f>IF(plotting!$D$8&gt;0,plotting!$D$8,"na")</f>
        <v>74.599999999999994</v>
      </c>
      <c r="E91" s="29">
        <v>15</v>
      </c>
      <c r="F91" t="str" cm="1">
        <f t="array" ref="F91">_xlfn.IFS(E91&lt;=plotting!$E$64,"na",AND(E91&gt;plotting!$E$64,E91&lt;=plotting!$F$64),"1",AND(E91&gt;plotting!$F$64,E91&lt;=plotting!$E$65),"na",AND(E91&gt;plotting!$E$65,E91&lt;=plotting!$F$65),"2",AND(E91&gt;plotting!$F$65,E91&lt;=plotting!$E$66),"na",AND(E91&gt;plotting!$E$66,E91&lt;=plotting!$F$66),"3",AND(E91&gt;plotting!$F$66,E91&lt;=plotting!$E$67),"na",AND(E91&gt;plotting!$E$67,E91&lt;=plotting!$F$67),"4",E91&gt;plotting!$F$67,"na")</f>
        <v>na</v>
      </c>
      <c r="G91" t="str" cm="1">
        <f t="array" ref="G91">_xlfn.IFS(E91&lt;=plotting!$E$64,"na",AND(E91&gt;plotting!$E$64,E91&lt;=plotting!$F$64),plotting!$G$64,AND(E91&gt;plotting!$F$64,E91&lt;=plotting!$E$65),"na",AND(E91&gt;plotting!$E$65,E91&lt;=plotting!$F$65),plotting!$G$65,AND(E91&gt;plotting!$F$65,E91&lt;=plotting!$E$66),"na",AND(E91&gt;plotting!$E$66,E91&lt;=plotting!$F$66),plotting!$G$66,AND(E91&gt;plotting!$F$66,E91&lt;=plotting!$E$67),"na",AND(E91&gt;plotting!$E$67,E91&lt;=plotting!$F$67),plotting!$G$67,E91&gt;plotting!$F$67,"na")</f>
        <v>na</v>
      </c>
      <c r="H91" t="str" cm="1">
        <f t="array" ref="H91">_xlfn.IFS(E91&lt;=plotting!$E$64,"na",AND(E91&gt;plotting!$E$64,E91&lt;=plotting!$F$64),plotting!$H$64,AND(E91&gt;plotting!$F$64,E91&lt;=plotting!$E$65),"na",AND(E91&gt;plotting!$E$65,E91&lt;=plotting!$F$65),plotting!$H$65,AND(E91&gt;plotting!$F$65,E91&lt;=plotting!$E$66),"na",AND(E91&gt;plotting!$E$66,E91&lt;=plotting!$F$66),plotting!$H$66,AND(E91&gt;plotting!$F$66,E91&lt;=plotting!$E$67),"na",AND(E91&gt;plotting!$E$67,E91&lt;=plotting!$F$67),plotting!$H$67,E91&gt;plotting!$F$67,"na")</f>
        <v>na</v>
      </c>
      <c r="I91" t="str" cm="1">
        <f t="array" ref="I91">_xlfn.IFS(E91&lt;=plotting!$E$64,"na",AND(E91&gt;plotting!$E$64,E91&lt;=plotting!$F$64),plotting!$I$64,AND(E91&gt;plotting!$F$64,E91&lt;=plotting!$E$65),"na",AND(E91&gt;plotting!$E$65,E91&lt;=plotting!$F$65),plotting!$I$65,AND(E91&gt;plotting!$F$65,E91&lt;=plotting!$E$66),"na",AND(E91&gt;plotting!$E$66,E91&lt;=plotting!$F$66),plotting!$I$66,AND(E91&gt;plotting!$F$66,E91&lt;=plotting!$E$67),"na",AND(E91&gt;plotting!$E$67,E91&lt;=plotting!$F$67),plotting!$I$67,E91&gt;plotting!$F$67,"na")</f>
        <v>na</v>
      </c>
    </row>
    <row r="92" spans="1:9" x14ac:dyDescent="0.35">
      <c r="A92" s="11">
        <f>IF(plotting!$D$4&gt;0,plotting!$D$4,"na")</f>
        <v>5</v>
      </c>
      <c r="B92" s="11" t="str">
        <f>IF(plotting!$D$10&gt;0,plotting!$D$10,"na")</f>
        <v>idr4000_h24</v>
      </c>
      <c r="C92" s="11" t="str">
        <f>IF(plotting!$D$11&gt;0,plotting!$D$11,"na")</f>
        <v>t1</v>
      </c>
      <c r="D92" s="11">
        <f>IF(plotting!$D$8&gt;0,plotting!$D$8,"na")</f>
        <v>74.599999999999994</v>
      </c>
      <c r="E92" s="29">
        <v>15.1666667</v>
      </c>
      <c r="F92" t="str" cm="1">
        <f t="array" ref="F92">_xlfn.IFS(E92&lt;=plotting!$E$64,"na",AND(E92&gt;plotting!$E$64,E92&lt;=plotting!$F$64),"1",AND(E92&gt;plotting!$F$64,E92&lt;=plotting!$E$65),"na",AND(E92&gt;plotting!$E$65,E92&lt;=plotting!$F$65),"2",AND(E92&gt;plotting!$F$65,E92&lt;=plotting!$E$66),"na",AND(E92&gt;plotting!$E$66,E92&lt;=plotting!$F$66),"3",AND(E92&gt;plotting!$F$66,E92&lt;=plotting!$E$67),"na",AND(E92&gt;plotting!$E$67,E92&lt;=plotting!$F$67),"4",E92&gt;plotting!$F$67,"na")</f>
        <v>na</v>
      </c>
      <c r="G92" t="str" cm="1">
        <f t="array" ref="G92">_xlfn.IFS(E92&lt;=plotting!$E$64,"na",AND(E92&gt;plotting!$E$64,E92&lt;=plotting!$F$64),plotting!$G$64,AND(E92&gt;plotting!$F$64,E92&lt;=plotting!$E$65),"na",AND(E92&gt;plotting!$E$65,E92&lt;=plotting!$F$65),plotting!$G$65,AND(E92&gt;plotting!$F$65,E92&lt;=plotting!$E$66),"na",AND(E92&gt;plotting!$E$66,E92&lt;=plotting!$F$66),plotting!$G$66,AND(E92&gt;plotting!$F$66,E92&lt;=plotting!$E$67),"na",AND(E92&gt;plotting!$E$67,E92&lt;=plotting!$F$67),plotting!$G$67,E92&gt;plotting!$F$67,"na")</f>
        <v>na</v>
      </c>
      <c r="H92" t="str" cm="1">
        <f t="array" ref="H92">_xlfn.IFS(E92&lt;=plotting!$E$64,"na",AND(E92&gt;plotting!$E$64,E92&lt;=plotting!$F$64),plotting!$H$64,AND(E92&gt;plotting!$F$64,E92&lt;=plotting!$E$65),"na",AND(E92&gt;plotting!$E$65,E92&lt;=plotting!$F$65),plotting!$H$65,AND(E92&gt;plotting!$F$65,E92&lt;=plotting!$E$66),"na",AND(E92&gt;plotting!$E$66,E92&lt;=plotting!$F$66),plotting!$H$66,AND(E92&gt;plotting!$F$66,E92&lt;=plotting!$E$67),"na",AND(E92&gt;plotting!$E$67,E92&lt;=plotting!$F$67),plotting!$H$67,E92&gt;plotting!$F$67,"na")</f>
        <v>na</v>
      </c>
      <c r="I92" t="str" cm="1">
        <f t="array" ref="I92">_xlfn.IFS(E92&lt;=plotting!$E$64,"na",AND(E92&gt;plotting!$E$64,E92&lt;=plotting!$F$64),plotting!$I$64,AND(E92&gt;plotting!$F$64,E92&lt;=plotting!$E$65),"na",AND(E92&gt;plotting!$E$65,E92&lt;=plotting!$F$65),plotting!$I$65,AND(E92&gt;plotting!$F$65,E92&lt;=plotting!$E$66),"na",AND(E92&gt;plotting!$E$66,E92&lt;=plotting!$F$66),plotting!$I$66,AND(E92&gt;plotting!$F$66,E92&lt;=plotting!$E$67),"na",AND(E92&gt;plotting!$E$67,E92&lt;=plotting!$F$67),plotting!$I$67,E92&gt;plotting!$F$67,"na")</f>
        <v>na</v>
      </c>
    </row>
    <row r="93" spans="1:9" x14ac:dyDescent="0.35">
      <c r="A93" s="11">
        <f>IF(plotting!$D$4&gt;0,plotting!$D$4,"na")</f>
        <v>5</v>
      </c>
      <c r="B93" s="11" t="str">
        <f>IF(plotting!$D$10&gt;0,plotting!$D$10,"na")</f>
        <v>idr4000_h24</v>
      </c>
      <c r="C93" s="11" t="str">
        <f>IF(plotting!$D$11&gt;0,plotting!$D$11,"na")</f>
        <v>t1</v>
      </c>
      <c r="D93" s="11">
        <f>IF(plotting!$D$8&gt;0,plotting!$D$8,"na")</f>
        <v>74.599999999999994</v>
      </c>
      <c r="E93" s="29">
        <v>15.3333333</v>
      </c>
      <c r="F93" t="str" cm="1">
        <f t="array" ref="F93">_xlfn.IFS(E93&lt;=plotting!$E$64,"na",AND(E93&gt;plotting!$E$64,E93&lt;=plotting!$F$64),"1",AND(E93&gt;plotting!$F$64,E93&lt;=plotting!$E$65),"na",AND(E93&gt;plotting!$E$65,E93&lt;=plotting!$F$65),"2",AND(E93&gt;plotting!$F$65,E93&lt;=plotting!$E$66),"na",AND(E93&gt;plotting!$E$66,E93&lt;=plotting!$F$66),"3",AND(E93&gt;plotting!$F$66,E93&lt;=plotting!$E$67),"na",AND(E93&gt;plotting!$E$67,E93&lt;=plotting!$F$67),"4",E93&gt;plotting!$F$67,"na")</f>
        <v>na</v>
      </c>
      <c r="G93" t="str" cm="1">
        <f t="array" ref="G93">_xlfn.IFS(E93&lt;=plotting!$E$64,"na",AND(E93&gt;plotting!$E$64,E93&lt;=plotting!$F$64),plotting!$G$64,AND(E93&gt;plotting!$F$64,E93&lt;=plotting!$E$65),"na",AND(E93&gt;plotting!$E$65,E93&lt;=plotting!$F$65),plotting!$G$65,AND(E93&gt;plotting!$F$65,E93&lt;=plotting!$E$66),"na",AND(E93&gt;plotting!$E$66,E93&lt;=plotting!$F$66),plotting!$G$66,AND(E93&gt;plotting!$F$66,E93&lt;=plotting!$E$67),"na",AND(E93&gt;plotting!$E$67,E93&lt;=plotting!$F$67),plotting!$G$67,E93&gt;plotting!$F$67,"na")</f>
        <v>na</v>
      </c>
      <c r="H93" t="str" cm="1">
        <f t="array" ref="H93">_xlfn.IFS(E93&lt;=plotting!$E$64,"na",AND(E93&gt;plotting!$E$64,E93&lt;=plotting!$F$64),plotting!$H$64,AND(E93&gt;plotting!$F$64,E93&lt;=plotting!$E$65),"na",AND(E93&gt;plotting!$E$65,E93&lt;=plotting!$F$65),plotting!$H$65,AND(E93&gt;plotting!$F$65,E93&lt;=plotting!$E$66),"na",AND(E93&gt;plotting!$E$66,E93&lt;=plotting!$F$66),plotting!$H$66,AND(E93&gt;plotting!$F$66,E93&lt;=plotting!$E$67),"na",AND(E93&gt;plotting!$E$67,E93&lt;=plotting!$F$67),plotting!$H$67,E93&gt;plotting!$F$67,"na")</f>
        <v>na</v>
      </c>
      <c r="I93" t="str" cm="1">
        <f t="array" ref="I93">_xlfn.IFS(E93&lt;=plotting!$E$64,"na",AND(E93&gt;plotting!$E$64,E93&lt;=plotting!$F$64),plotting!$I$64,AND(E93&gt;plotting!$F$64,E93&lt;=plotting!$E$65),"na",AND(E93&gt;plotting!$E$65,E93&lt;=plotting!$F$65),plotting!$I$65,AND(E93&gt;plotting!$F$65,E93&lt;=plotting!$E$66),"na",AND(E93&gt;plotting!$E$66,E93&lt;=plotting!$F$66),plotting!$I$66,AND(E93&gt;plotting!$F$66,E93&lt;=plotting!$E$67),"na",AND(E93&gt;plotting!$E$67,E93&lt;=plotting!$F$67),plotting!$I$67,E93&gt;plotting!$F$67,"na")</f>
        <v>na</v>
      </c>
    </row>
    <row r="94" spans="1:9" x14ac:dyDescent="0.35">
      <c r="A94" s="11">
        <f>IF(plotting!$D$4&gt;0,plotting!$D$4,"na")</f>
        <v>5</v>
      </c>
      <c r="B94" s="11" t="str">
        <f>IF(plotting!$D$10&gt;0,plotting!$D$10,"na")</f>
        <v>idr4000_h24</v>
      </c>
      <c r="C94" s="11" t="str">
        <f>IF(plotting!$D$11&gt;0,plotting!$D$11,"na")</f>
        <v>t1</v>
      </c>
      <c r="D94" s="11">
        <f>IF(plotting!$D$8&gt;0,plotting!$D$8,"na")</f>
        <v>74.599999999999994</v>
      </c>
      <c r="E94" s="29">
        <v>15.5</v>
      </c>
      <c r="F94" t="str" cm="1">
        <f t="array" ref="F94">_xlfn.IFS(E94&lt;=plotting!$E$64,"na",AND(E94&gt;plotting!$E$64,E94&lt;=plotting!$F$64),"1",AND(E94&gt;plotting!$F$64,E94&lt;=plotting!$E$65),"na",AND(E94&gt;plotting!$E$65,E94&lt;=plotting!$F$65),"2",AND(E94&gt;plotting!$F$65,E94&lt;=plotting!$E$66),"na",AND(E94&gt;plotting!$E$66,E94&lt;=plotting!$F$66),"3",AND(E94&gt;plotting!$F$66,E94&lt;=plotting!$E$67),"na",AND(E94&gt;plotting!$E$67,E94&lt;=plotting!$F$67),"4",E94&gt;plotting!$F$67,"na")</f>
        <v>na</v>
      </c>
      <c r="G94" t="str" cm="1">
        <f t="array" ref="G94">_xlfn.IFS(E94&lt;=plotting!$E$64,"na",AND(E94&gt;plotting!$E$64,E94&lt;=plotting!$F$64),plotting!$G$64,AND(E94&gt;plotting!$F$64,E94&lt;=plotting!$E$65),"na",AND(E94&gt;plotting!$E$65,E94&lt;=plotting!$F$65),plotting!$G$65,AND(E94&gt;plotting!$F$65,E94&lt;=plotting!$E$66),"na",AND(E94&gt;plotting!$E$66,E94&lt;=plotting!$F$66),plotting!$G$66,AND(E94&gt;plotting!$F$66,E94&lt;=plotting!$E$67),"na",AND(E94&gt;plotting!$E$67,E94&lt;=plotting!$F$67),plotting!$G$67,E94&gt;plotting!$F$67,"na")</f>
        <v>na</v>
      </c>
      <c r="H94" t="str" cm="1">
        <f t="array" ref="H94">_xlfn.IFS(E94&lt;=plotting!$E$64,"na",AND(E94&gt;plotting!$E$64,E94&lt;=plotting!$F$64),plotting!$H$64,AND(E94&gt;plotting!$F$64,E94&lt;=plotting!$E$65),"na",AND(E94&gt;plotting!$E$65,E94&lt;=plotting!$F$65),plotting!$H$65,AND(E94&gt;plotting!$F$65,E94&lt;=plotting!$E$66),"na",AND(E94&gt;plotting!$E$66,E94&lt;=plotting!$F$66),plotting!$H$66,AND(E94&gt;plotting!$F$66,E94&lt;=plotting!$E$67),"na",AND(E94&gt;plotting!$E$67,E94&lt;=plotting!$F$67),plotting!$H$67,E94&gt;plotting!$F$67,"na")</f>
        <v>na</v>
      </c>
      <c r="I94" t="str" cm="1">
        <f t="array" ref="I94">_xlfn.IFS(E94&lt;=plotting!$E$64,"na",AND(E94&gt;plotting!$E$64,E94&lt;=plotting!$F$64),plotting!$I$64,AND(E94&gt;plotting!$F$64,E94&lt;=plotting!$E$65),"na",AND(E94&gt;plotting!$E$65,E94&lt;=plotting!$F$65),plotting!$I$65,AND(E94&gt;plotting!$F$65,E94&lt;=plotting!$E$66),"na",AND(E94&gt;plotting!$E$66,E94&lt;=plotting!$F$66),plotting!$I$66,AND(E94&gt;plotting!$F$66,E94&lt;=plotting!$E$67),"na",AND(E94&gt;plotting!$E$67,E94&lt;=plotting!$F$67),plotting!$I$67,E94&gt;plotting!$F$67,"na")</f>
        <v>na</v>
      </c>
    </row>
    <row r="95" spans="1:9" x14ac:dyDescent="0.35">
      <c r="A95" s="11">
        <f>IF(plotting!$D$4&gt;0,plotting!$D$4,"na")</f>
        <v>5</v>
      </c>
      <c r="B95" s="11" t="str">
        <f>IF(plotting!$D$10&gt;0,plotting!$D$10,"na")</f>
        <v>idr4000_h24</v>
      </c>
      <c r="C95" s="11" t="str">
        <f>IF(plotting!$D$11&gt;0,plotting!$D$11,"na")</f>
        <v>t1</v>
      </c>
      <c r="D95" s="11">
        <f>IF(plotting!$D$8&gt;0,plotting!$D$8,"na")</f>
        <v>74.599999999999994</v>
      </c>
      <c r="E95" s="29">
        <v>15.6666667</v>
      </c>
      <c r="F95" t="str" cm="1">
        <f t="array" ref="F95">_xlfn.IFS(E95&lt;=plotting!$E$64,"na",AND(E95&gt;plotting!$E$64,E95&lt;=plotting!$F$64),"1",AND(E95&gt;plotting!$F$64,E95&lt;=plotting!$E$65),"na",AND(E95&gt;plotting!$E$65,E95&lt;=plotting!$F$65),"2",AND(E95&gt;plotting!$F$65,E95&lt;=plotting!$E$66),"na",AND(E95&gt;plotting!$E$66,E95&lt;=plotting!$F$66),"3",AND(E95&gt;plotting!$F$66,E95&lt;=plotting!$E$67),"na",AND(E95&gt;plotting!$E$67,E95&lt;=plotting!$F$67),"4",E95&gt;plotting!$F$67,"na")</f>
        <v>na</v>
      </c>
      <c r="G95" t="str" cm="1">
        <f t="array" ref="G95">_xlfn.IFS(E95&lt;=plotting!$E$64,"na",AND(E95&gt;plotting!$E$64,E95&lt;=plotting!$F$64),plotting!$G$64,AND(E95&gt;plotting!$F$64,E95&lt;=plotting!$E$65),"na",AND(E95&gt;plotting!$E$65,E95&lt;=plotting!$F$65),plotting!$G$65,AND(E95&gt;plotting!$F$65,E95&lt;=plotting!$E$66),"na",AND(E95&gt;plotting!$E$66,E95&lt;=plotting!$F$66),plotting!$G$66,AND(E95&gt;plotting!$F$66,E95&lt;=plotting!$E$67),"na",AND(E95&gt;plotting!$E$67,E95&lt;=plotting!$F$67),plotting!$G$67,E95&gt;plotting!$F$67,"na")</f>
        <v>na</v>
      </c>
      <c r="H95" t="str" cm="1">
        <f t="array" ref="H95">_xlfn.IFS(E95&lt;=plotting!$E$64,"na",AND(E95&gt;plotting!$E$64,E95&lt;=plotting!$F$64),plotting!$H$64,AND(E95&gt;plotting!$F$64,E95&lt;=plotting!$E$65),"na",AND(E95&gt;plotting!$E$65,E95&lt;=plotting!$F$65),plotting!$H$65,AND(E95&gt;plotting!$F$65,E95&lt;=plotting!$E$66),"na",AND(E95&gt;plotting!$E$66,E95&lt;=plotting!$F$66),plotting!$H$66,AND(E95&gt;plotting!$F$66,E95&lt;=plotting!$E$67),"na",AND(E95&gt;plotting!$E$67,E95&lt;=plotting!$F$67),plotting!$H$67,E95&gt;plotting!$F$67,"na")</f>
        <v>na</v>
      </c>
      <c r="I95" t="str" cm="1">
        <f t="array" ref="I95">_xlfn.IFS(E95&lt;=plotting!$E$64,"na",AND(E95&gt;plotting!$E$64,E95&lt;=plotting!$F$64),plotting!$I$64,AND(E95&gt;plotting!$F$64,E95&lt;=plotting!$E$65),"na",AND(E95&gt;plotting!$E$65,E95&lt;=plotting!$F$65),plotting!$I$65,AND(E95&gt;plotting!$F$65,E95&lt;=plotting!$E$66),"na",AND(E95&gt;plotting!$E$66,E95&lt;=plotting!$F$66),plotting!$I$66,AND(E95&gt;plotting!$F$66,E95&lt;=plotting!$E$67),"na",AND(E95&gt;plotting!$E$67,E95&lt;=plotting!$F$67),plotting!$I$67,E95&gt;plotting!$F$67,"na")</f>
        <v>na</v>
      </c>
    </row>
    <row r="96" spans="1:9" x14ac:dyDescent="0.35">
      <c r="A96" s="11">
        <f>IF(plotting!$D$4&gt;0,plotting!$D$4,"na")</f>
        <v>5</v>
      </c>
      <c r="B96" s="11" t="str">
        <f>IF(plotting!$D$10&gt;0,plotting!$D$10,"na")</f>
        <v>idr4000_h24</v>
      </c>
      <c r="C96" s="11" t="str">
        <f>IF(plotting!$D$11&gt;0,plotting!$D$11,"na")</f>
        <v>t1</v>
      </c>
      <c r="D96" s="11">
        <f>IF(plotting!$D$8&gt;0,plotting!$D$8,"na")</f>
        <v>74.599999999999994</v>
      </c>
      <c r="E96" s="29">
        <v>15.8333333</v>
      </c>
      <c r="F96" t="str" cm="1">
        <f t="array" ref="F96">_xlfn.IFS(E96&lt;=plotting!$E$64,"na",AND(E96&gt;plotting!$E$64,E96&lt;=plotting!$F$64),"1",AND(E96&gt;plotting!$F$64,E96&lt;=plotting!$E$65),"na",AND(E96&gt;plotting!$E$65,E96&lt;=plotting!$F$65),"2",AND(E96&gt;plotting!$F$65,E96&lt;=plotting!$E$66),"na",AND(E96&gt;plotting!$E$66,E96&lt;=plotting!$F$66),"3",AND(E96&gt;plotting!$F$66,E96&lt;=plotting!$E$67),"na",AND(E96&gt;plotting!$E$67,E96&lt;=plotting!$F$67),"4",E96&gt;plotting!$F$67,"na")</f>
        <v>na</v>
      </c>
      <c r="G96" t="str" cm="1">
        <f t="array" ref="G96">_xlfn.IFS(E96&lt;=plotting!$E$64,"na",AND(E96&gt;plotting!$E$64,E96&lt;=plotting!$F$64),plotting!$G$64,AND(E96&gt;plotting!$F$64,E96&lt;=plotting!$E$65),"na",AND(E96&gt;plotting!$E$65,E96&lt;=plotting!$F$65),plotting!$G$65,AND(E96&gt;plotting!$F$65,E96&lt;=plotting!$E$66),"na",AND(E96&gt;plotting!$E$66,E96&lt;=plotting!$F$66),plotting!$G$66,AND(E96&gt;plotting!$F$66,E96&lt;=plotting!$E$67),"na",AND(E96&gt;plotting!$E$67,E96&lt;=plotting!$F$67),plotting!$G$67,E96&gt;plotting!$F$67,"na")</f>
        <v>na</v>
      </c>
      <c r="H96" t="str" cm="1">
        <f t="array" ref="H96">_xlfn.IFS(E96&lt;=plotting!$E$64,"na",AND(E96&gt;plotting!$E$64,E96&lt;=plotting!$F$64),plotting!$H$64,AND(E96&gt;plotting!$F$64,E96&lt;=plotting!$E$65),"na",AND(E96&gt;plotting!$E$65,E96&lt;=plotting!$F$65),plotting!$H$65,AND(E96&gt;plotting!$F$65,E96&lt;=plotting!$E$66),"na",AND(E96&gt;plotting!$E$66,E96&lt;=plotting!$F$66),plotting!$H$66,AND(E96&gt;plotting!$F$66,E96&lt;=plotting!$E$67),"na",AND(E96&gt;plotting!$E$67,E96&lt;=plotting!$F$67),plotting!$H$67,E96&gt;plotting!$F$67,"na")</f>
        <v>na</v>
      </c>
      <c r="I96" t="str" cm="1">
        <f t="array" ref="I96">_xlfn.IFS(E96&lt;=plotting!$E$64,"na",AND(E96&gt;plotting!$E$64,E96&lt;=plotting!$F$64),plotting!$I$64,AND(E96&gt;plotting!$F$64,E96&lt;=plotting!$E$65),"na",AND(E96&gt;plotting!$E$65,E96&lt;=plotting!$F$65),plotting!$I$65,AND(E96&gt;plotting!$F$65,E96&lt;=plotting!$E$66),"na",AND(E96&gt;plotting!$E$66,E96&lt;=plotting!$F$66),plotting!$I$66,AND(E96&gt;plotting!$F$66,E96&lt;=plotting!$E$67),"na",AND(E96&gt;plotting!$E$67,E96&lt;=plotting!$F$67),plotting!$I$67,E96&gt;plotting!$F$67,"na")</f>
        <v>na</v>
      </c>
    </row>
    <row r="97" spans="1:9" x14ac:dyDescent="0.35">
      <c r="A97" s="11">
        <f>IF(plotting!$D$4&gt;0,plotting!$D$4,"na")</f>
        <v>5</v>
      </c>
      <c r="B97" s="11" t="str">
        <f>IF(plotting!$D$10&gt;0,plotting!$D$10,"na")</f>
        <v>idr4000_h24</v>
      </c>
      <c r="C97" s="11" t="str">
        <f>IF(plotting!$D$11&gt;0,plotting!$D$11,"na")</f>
        <v>t1</v>
      </c>
      <c r="D97" s="11">
        <f>IF(plotting!$D$8&gt;0,plotting!$D$8,"na")</f>
        <v>74.599999999999994</v>
      </c>
      <c r="E97" s="29">
        <v>16</v>
      </c>
      <c r="F97" t="str" cm="1">
        <f t="array" ref="F97">_xlfn.IFS(E97&lt;=plotting!$E$64,"na",AND(E97&gt;plotting!$E$64,E97&lt;=plotting!$F$64),"1",AND(E97&gt;plotting!$F$64,E97&lt;=plotting!$E$65),"na",AND(E97&gt;plotting!$E$65,E97&lt;=plotting!$F$65),"2",AND(E97&gt;plotting!$F$65,E97&lt;=plotting!$E$66),"na",AND(E97&gt;plotting!$E$66,E97&lt;=plotting!$F$66),"3",AND(E97&gt;plotting!$F$66,E97&lt;=plotting!$E$67),"na",AND(E97&gt;plotting!$E$67,E97&lt;=plotting!$F$67),"4",E97&gt;plotting!$F$67,"na")</f>
        <v>na</v>
      </c>
      <c r="G97" t="str" cm="1">
        <f t="array" ref="G97">_xlfn.IFS(E97&lt;=plotting!$E$64,"na",AND(E97&gt;plotting!$E$64,E97&lt;=plotting!$F$64),plotting!$G$64,AND(E97&gt;plotting!$F$64,E97&lt;=plotting!$E$65),"na",AND(E97&gt;plotting!$E$65,E97&lt;=plotting!$F$65),plotting!$G$65,AND(E97&gt;plotting!$F$65,E97&lt;=plotting!$E$66),"na",AND(E97&gt;plotting!$E$66,E97&lt;=plotting!$F$66),plotting!$G$66,AND(E97&gt;plotting!$F$66,E97&lt;=plotting!$E$67),"na",AND(E97&gt;plotting!$E$67,E97&lt;=plotting!$F$67),plotting!$G$67,E97&gt;plotting!$F$67,"na")</f>
        <v>na</v>
      </c>
      <c r="H97" t="str" cm="1">
        <f t="array" ref="H97">_xlfn.IFS(E97&lt;=plotting!$E$64,"na",AND(E97&gt;plotting!$E$64,E97&lt;=plotting!$F$64),plotting!$H$64,AND(E97&gt;plotting!$F$64,E97&lt;=plotting!$E$65),"na",AND(E97&gt;plotting!$E$65,E97&lt;=plotting!$F$65),plotting!$H$65,AND(E97&gt;plotting!$F$65,E97&lt;=plotting!$E$66),"na",AND(E97&gt;plotting!$E$66,E97&lt;=plotting!$F$66),plotting!$H$66,AND(E97&gt;plotting!$F$66,E97&lt;=plotting!$E$67),"na",AND(E97&gt;plotting!$E$67,E97&lt;=plotting!$F$67),plotting!$H$67,E97&gt;plotting!$F$67,"na")</f>
        <v>na</v>
      </c>
      <c r="I97" t="str" cm="1">
        <f t="array" ref="I97">_xlfn.IFS(E97&lt;=plotting!$E$64,"na",AND(E97&gt;plotting!$E$64,E97&lt;=plotting!$F$64),plotting!$I$64,AND(E97&gt;plotting!$F$64,E97&lt;=plotting!$E$65),"na",AND(E97&gt;plotting!$E$65,E97&lt;=plotting!$F$65),plotting!$I$65,AND(E97&gt;plotting!$F$65,E97&lt;=plotting!$E$66),"na",AND(E97&gt;plotting!$E$66,E97&lt;=plotting!$F$66),plotting!$I$66,AND(E97&gt;plotting!$F$66,E97&lt;=plotting!$E$67),"na",AND(E97&gt;plotting!$E$67,E97&lt;=plotting!$F$67),plotting!$I$67,E97&gt;plotting!$F$67,"na")</f>
        <v>na</v>
      </c>
    </row>
    <row r="98" spans="1:9" x14ac:dyDescent="0.35">
      <c r="A98" s="11">
        <f>IF(plotting!$D$4&gt;0,plotting!$D$4,"na")</f>
        <v>5</v>
      </c>
      <c r="B98" s="11" t="str">
        <f>IF(plotting!$D$10&gt;0,plotting!$D$10,"na")</f>
        <v>idr4000_h24</v>
      </c>
      <c r="C98" s="11" t="str">
        <f>IF(plotting!$D$11&gt;0,plotting!$D$11,"na")</f>
        <v>t1</v>
      </c>
      <c r="D98" s="11">
        <f>IF(plotting!$D$8&gt;0,plotting!$D$8,"na")</f>
        <v>74.599999999999994</v>
      </c>
      <c r="E98" s="29">
        <v>16.1666667</v>
      </c>
      <c r="F98" t="str" cm="1">
        <f t="array" ref="F98">_xlfn.IFS(E98&lt;=plotting!$E$64,"na",AND(E98&gt;plotting!$E$64,E98&lt;=plotting!$F$64),"1",AND(E98&gt;plotting!$F$64,E98&lt;=plotting!$E$65),"na",AND(E98&gt;plotting!$E$65,E98&lt;=plotting!$F$65),"2",AND(E98&gt;plotting!$F$65,E98&lt;=plotting!$E$66),"na",AND(E98&gt;plotting!$E$66,E98&lt;=plotting!$F$66),"3",AND(E98&gt;plotting!$F$66,E98&lt;=plotting!$E$67),"na",AND(E98&gt;plotting!$E$67,E98&lt;=plotting!$F$67),"4",E98&gt;plotting!$F$67,"na")</f>
        <v>na</v>
      </c>
      <c r="G98" t="str" cm="1">
        <f t="array" ref="G98">_xlfn.IFS(E98&lt;=plotting!$E$64,"na",AND(E98&gt;plotting!$E$64,E98&lt;=plotting!$F$64),plotting!$G$64,AND(E98&gt;plotting!$F$64,E98&lt;=plotting!$E$65),"na",AND(E98&gt;plotting!$E$65,E98&lt;=plotting!$F$65),plotting!$G$65,AND(E98&gt;plotting!$F$65,E98&lt;=plotting!$E$66),"na",AND(E98&gt;plotting!$E$66,E98&lt;=plotting!$F$66),plotting!$G$66,AND(E98&gt;plotting!$F$66,E98&lt;=plotting!$E$67),"na",AND(E98&gt;plotting!$E$67,E98&lt;=plotting!$F$67),plotting!$G$67,E98&gt;plotting!$F$67,"na")</f>
        <v>na</v>
      </c>
      <c r="H98" t="str" cm="1">
        <f t="array" ref="H98">_xlfn.IFS(E98&lt;=plotting!$E$64,"na",AND(E98&gt;plotting!$E$64,E98&lt;=plotting!$F$64),plotting!$H$64,AND(E98&gt;plotting!$F$64,E98&lt;=plotting!$E$65),"na",AND(E98&gt;plotting!$E$65,E98&lt;=plotting!$F$65),plotting!$H$65,AND(E98&gt;plotting!$F$65,E98&lt;=plotting!$E$66),"na",AND(E98&gt;plotting!$E$66,E98&lt;=plotting!$F$66),plotting!$H$66,AND(E98&gt;plotting!$F$66,E98&lt;=plotting!$E$67),"na",AND(E98&gt;plotting!$E$67,E98&lt;=plotting!$F$67),plotting!$H$67,E98&gt;plotting!$F$67,"na")</f>
        <v>na</v>
      </c>
      <c r="I98" t="str" cm="1">
        <f t="array" ref="I98">_xlfn.IFS(E98&lt;=plotting!$E$64,"na",AND(E98&gt;plotting!$E$64,E98&lt;=plotting!$F$64),plotting!$I$64,AND(E98&gt;plotting!$F$64,E98&lt;=plotting!$E$65),"na",AND(E98&gt;plotting!$E$65,E98&lt;=plotting!$F$65),plotting!$I$65,AND(E98&gt;plotting!$F$65,E98&lt;=plotting!$E$66),"na",AND(E98&gt;plotting!$E$66,E98&lt;=plotting!$F$66),plotting!$I$66,AND(E98&gt;plotting!$F$66,E98&lt;=plotting!$E$67),"na",AND(E98&gt;plotting!$E$67,E98&lt;=plotting!$F$67),plotting!$I$67,E98&gt;plotting!$F$67,"na")</f>
        <v>na</v>
      </c>
    </row>
    <row r="99" spans="1:9" x14ac:dyDescent="0.35">
      <c r="A99" s="11">
        <f>IF(plotting!$D$4&gt;0,plotting!$D$4,"na")</f>
        <v>5</v>
      </c>
      <c r="B99" s="11" t="str">
        <f>IF(plotting!$D$10&gt;0,plotting!$D$10,"na")</f>
        <v>idr4000_h24</v>
      </c>
      <c r="C99" s="11" t="str">
        <f>IF(plotting!$D$11&gt;0,plotting!$D$11,"na")</f>
        <v>t1</v>
      </c>
      <c r="D99" s="11">
        <f>IF(plotting!$D$8&gt;0,plotting!$D$8,"na")</f>
        <v>74.599999999999994</v>
      </c>
      <c r="E99" s="29">
        <v>16.3333333</v>
      </c>
      <c r="F99" t="str" cm="1">
        <f t="array" ref="F99">_xlfn.IFS(E99&lt;=plotting!$E$64,"na",AND(E99&gt;plotting!$E$64,E99&lt;=plotting!$F$64),"1",AND(E99&gt;plotting!$F$64,E99&lt;=plotting!$E$65),"na",AND(E99&gt;plotting!$E$65,E99&lt;=plotting!$F$65),"2",AND(E99&gt;plotting!$F$65,E99&lt;=plotting!$E$66),"na",AND(E99&gt;plotting!$E$66,E99&lt;=plotting!$F$66),"3",AND(E99&gt;plotting!$F$66,E99&lt;=plotting!$E$67),"na",AND(E99&gt;plotting!$E$67,E99&lt;=plotting!$F$67),"4",E99&gt;plotting!$F$67,"na")</f>
        <v>na</v>
      </c>
      <c r="G99" t="str" cm="1">
        <f t="array" ref="G99">_xlfn.IFS(E99&lt;=plotting!$E$64,"na",AND(E99&gt;plotting!$E$64,E99&lt;=plotting!$F$64),plotting!$G$64,AND(E99&gt;plotting!$F$64,E99&lt;=plotting!$E$65),"na",AND(E99&gt;plotting!$E$65,E99&lt;=plotting!$F$65),plotting!$G$65,AND(E99&gt;plotting!$F$65,E99&lt;=plotting!$E$66),"na",AND(E99&gt;plotting!$E$66,E99&lt;=plotting!$F$66),plotting!$G$66,AND(E99&gt;plotting!$F$66,E99&lt;=plotting!$E$67),"na",AND(E99&gt;plotting!$E$67,E99&lt;=plotting!$F$67),plotting!$G$67,E99&gt;plotting!$F$67,"na")</f>
        <v>na</v>
      </c>
      <c r="H99" t="str" cm="1">
        <f t="array" ref="H99">_xlfn.IFS(E99&lt;=plotting!$E$64,"na",AND(E99&gt;plotting!$E$64,E99&lt;=plotting!$F$64),plotting!$H$64,AND(E99&gt;plotting!$F$64,E99&lt;=plotting!$E$65),"na",AND(E99&gt;plotting!$E$65,E99&lt;=plotting!$F$65),plotting!$H$65,AND(E99&gt;plotting!$F$65,E99&lt;=plotting!$E$66),"na",AND(E99&gt;plotting!$E$66,E99&lt;=plotting!$F$66),plotting!$H$66,AND(E99&gt;plotting!$F$66,E99&lt;=plotting!$E$67),"na",AND(E99&gt;plotting!$E$67,E99&lt;=plotting!$F$67),plotting!$H$67,E99&gt;plotting!$F$67,"na")</f>
        <v>na</v>
      </c>
      <c r="I99" t="str" cm="1">
        <f t="array" ref="I99">_xlfn.IFS(E99&lt;=plotting!$E$64,"na",AND(E99&gt;plotting!$E$64,E99&lt;=plotting!$F$64),plotting!$I$64,AND(E99&gt;plotting!$F$64,E99&lt;=plotting!$E$65),"na",AND(E99&gt;plotting!$E$65,E99&lt;=plotting!$F$65),plotting!$I$65,AND(E99&gt;plotting!$F$65,E99&lt;=plotting!$E$66),"na",AND(E99&gt;plotting!$E$66,E99&lt;=plotting!$F$66),plotting!$I$66,AND(E99&gt;plotting!$F$66,E99&lt;=plotting!$E$67),"na",AND(E99&gt;plotting!$E$67,E99&lt;=plotting!$F$67),plotting!$I$67,E99&gt;plotting!$F$67,"na")</f>
        <v>na</v>
      </c>
    </row>
    <row r="100" spans="1:9" x14ac:dyDescent="0.35">
      <c r="A100" s="11">
        <f>IF(plotting!$D$4&gt;0,plotting!$D$4,"na")</f>
        <v>5</v>
      </c>
      <c r="B100" s="11" t="str">
        <f>IF(plotting!$D$10&gt;0,plotting!$D$10,"na")</f>
        <v>idr4000_h24</v>
      </c>
      <c r="C100" s="11" t="str">
        <f>IF(plotting!$D$11&gt;0,plotting!$D$11,"na")</f>
        <v>t1</v>
      </c>
      <c r="D100" s="11">
        <f>IF(plotting!$D$8&gt;0,plotting!$D$8,"na")</f>
        <v>74.599999999999994</v>
      </c>
      <c r="E100" s="29">
        <v>16.5</v>
      </c>
      <c r="F100" t="str" cm="1">
        <f t="array" ref="F100">_xlfn.IFS(E100&lt;=plotting!$E$64,"na",AND(E100&gt;plotting!$E$64,E100&lt;=plotting!$F$64),"1",AND(E100&gt;plotting!$F$64,E100&lt;=plotting!$E$65),"na",AND(E100&gt;plotting!$E$65,E100&lt;=plotting!$F$65),"2",AND(E100&gt;plotting!$F$65,E100&lt;=plotting!$E$66),"na",AND(E100&gt;plotting!$E$66,E100&lt;=plotting!$F$66),"3",AND(E100&gt;plotting!$F$66,E100&lt;=plotting!$E$67),"na",AND(E100&gt;plotting!$E$67,E100&lt;=plotting!$F$67),"4",E100&gt;plotting!$F$67,"na")</f>
        <v>na</v>
      </c>
      <c r="G100" t="str" cm="1">
        <f t="array" ref="G100">_xlfn.IFS(E100&lt;=plotting!$E$64,"na",AND(E100&gt;plotting!$E$64,E100&lt;=plotting!$F$64),plotting!$G$64,AND(E100&gt;plotting!$F$64,E100&lt;=plotting!$E$65),"na",AND(E100&gt;plotting!$E$65,E100&lt;=plotting!$F$65),plotting!$G$65,AND(E100&gt;plotting!$F$65,E100&lt;=plotting!$E$66),"na",AND(E100&gt;plotting!$E$66,E100&lt;=plotting!$F$66),plotting!$G$66,AND(E100&gt;plotting!$F$66,E100&lt;=plotting!$E$67),"na",AND(E100&gt;plotting!$E$67,E100&lt;=plotting!$F$67),plotting!$G$67,E100&gt;plotting!$F$67,"na")</f>
        <v>na</v>
      </c>
      <c r="H100" t="str" cm="1">
        <f t="array" ref="H100">_xlfn.IFS(E100&lt;=plotting!$E$64,"na",AND(E100&gt;plotting!$E$64,E100&lt;=plotting!$F$64),plotting!$H$64,AND(E100&gt;plotting!$F$64,E100&lt;=plotting!$E$65),"na",AND(E100&gt;plotting!$E$65,E100&lt;=plotting!$F$65),plotting!$H$65,AND(E100&gt;plotting!$F$65,E100&lt;=plotting!$E$66),"na",AND(E100&gt;plotting!$E$66,E100&lt;=plotting!$F$66),plotting!$H$66,AND(E100&gt;plotting!$F$66,E100&lt;=plotting!$E$67),"na",AND(E100&gt;plotting!$E$67,E100&lt;=plotting!$F$67),plotting!$H$67,E100&gt;plotting!$F$67,"na")</f>
        <v>na</v>
      </c>
      <c r="I100" t="str" cm="1">
        <f t="array" ref="I100">_xlfn.IFS(E100&lt;=plotting!$E$64,"na",AND(E100&gt;plotting!$E$64,E100&lt;=plotting!$F$64),plotting!$I$64,AND(E100&gt;plotting!$F$64,E100&lt;=plotting!$E$65),"na",AND(E100&gt;plotting!$E$65,E100&lt;=plotting!$F$65),plotting!$I$65,AND(E100&gt;plotting!$F$65,E100&lt;=plotting!$E$66),"na",AND(E100&gt;plotting!$E$66,E100&lt;=plotting!$F$66),plotting!$I$66,AND(E100&gt;plotting!$F$66,E100&lt;=plotting!$E$67),"na",AND(E100&gt;plotting!$E$67,E100&lt;=plotting!$F$67),plotting!$I$67,E100&gt;plotting!$F$67,"na")</f>
        <v>na</v>
      </c>
    </row>
    <row r="101" spans="1:9" x14ac:dyDescent="0.35">
      <c r="A101" s="11">
        <f>IF(plotting!$D$4&gt;0,plotting!$D$4,"na")</f>
        <v>5</v>
      </c>
      <c r="B101" s="11" t="str">
        <f>IF(plotting!$D$10&gt;0,plotting!$D$10,"na")</f>
        <v>idr4000_h24</v>
      </c>
      <c r="C101" s="11" t="str">
        <f>IF(plotting!$D$11&gt;0,plotting!$D$11,"na")</f>
        <v>t1</v>
      </c>
      <c r="D101" s="11">
        <f>IF(plotting!$D$8&gt;0,plotting!$D$8,"na")</f>
        <v>74.599999999999994</v>
      </c>
      <c r="E101" s="29">
        <v>16.6666667</v>
      </c>
      <c r="F101" t="str" cm="1">
        <f t="array" ref="F101">_xlfn.IFS(E101&lt;=plotting!$E$64,"na",AND(E101&gt;plotting!$E$64,E101&lt;=plotting!$F$64),"1",AND(E101&gt;plotting!$F$64,E101&lt;=plotting!$E$65),"na",AND(E101&gt;plotting!$E$65,E101&lt;=plotting!$F$65),"2",AND(E101&gt;plotting!$F$65,E101&lt;=plotting!$E$66),"na",AND(E101&gt;plotting!$E$66,E101&lt;=plotting!$F$66),"3",AND(E101&gt;plotting!$F$66,E101&lt;=plotting!$E$67),"na",AND(E101&gt;plotting!$E$67,E101&lt;=plotting!$F$67),"4",E101&gt;plotting!$F$67,"na")</f>
        <v>na</v>
      </c>
      <c r="G101" t="str" cm="1">
        <f t="array" ref="G101">_xlfn.IFS(E101&lt;=plotting!$E$64,"na",AND(E101&gt;plotting!$E$64,E101&lt;=plotting!$F$64),plotting!$G$64,AND(E101&gt;plotting!$F$64,E101&lt;=plotting!$E$65),"na",AND(E101&gt;plotting!$E$65,E101&lt;=plotting!$F$65),plotting!$G$65,AND(E101&gt;plotting!$F$65,E101&lt;=plotting!$E$66),"na",AND(E101&gt;plotting!$E$66,E101&lt;=plotting!$F$66),plotting!$G$66,AND(E101&gt;plotting!$F$66,E101&lt;=plotting!$E$67),"na",AND(E101&gt;plotting!$E$67,E101&lt;=plotting!$F$67),plotting!$G$67,E101&gt;plotting!$F$67,"na")</f>
        <v>na</v>
      </c>
      <c r="H101" t="str" cm="1">
        <f t="array" ref="H101">_xlfn.IFS(E101&lt;=plotting!$E$64,"na",AND(E101&gt;plotting!$E$64,E101&lt;=plotting!$F$64),plotting!$H$64,AND(E101&gt;plotting!$F$64,E101&lt;=plotting!$E$65),"na",AND(E101&gt;plotting!$E$65,E101&lt;=plotting!$F$65),plotting!$H$65,AND(E101&gt;plotting!$F$65,E101&lt;=plotting!$E$66),"na",AND(E101&gt;plotting!$E$66,E101&lt;=plotting!$F$66),plotting!$H$66,AND(E101&gt;plotting!$F$66,E101&lt;=plotting!$E$67),"na",AND(E101&gt;plotting!$E$67,E101&lt;=plotting!$F$67),plotting!$H$67,E101&gt;plotting!$F$67,"na")</f>
        <v>na</v>
      </c>
      <c r="I101" t="str" cm="1">
        <f t="array" ref="I101">_xlfn.IFS(E101&lt;=plotting!$E$64,"na",AND(E101&gt;plotting!$E$64,E101&lt;=plotting!$F$64),plotting!$I$64,AND(E101&gt;plotting!$F$64,E101&lt;=plotting!$E$65),"na",AND(E101&gt;plotting!$E$65,E101&lt;=plotting!$F$65),plotting!$I$65,AND(E101&gt;plotting!$F$65,E101&lt;=plotting!$E$66),"na",AND(E101&gt;plotting!$E$66,E101&lt;=plotting!$F$66),plotting!$I$66,AND(E101&gt;plotting!$F$66,E101&lt;=plotting!$E$67),"na",AND(E101&gt;plotting!$E$67,E101&lt;=plotting!$F$67),plotting!$I$67,E101&gt;plotting!$F$67,"na")</f>
        <v>na</v>
      </c>
    </row>
    <row r="102" spans="1:9" x14ac:dyDescent="0.35">
      <c r="A102" s="11">
        <f>IF(plotting!$D$4&gt;0,plotting!$D$4,"na")</f>
        <v>5</v>
      </c>
      <c r="B102" s="11" t="str">
        <f>IF(plotting!$D$10&gt;0,plotting!$D$10,"na")</f>
        <v>idr4000_h24</v>
      </c>
      <c r="C102" s="11" t="str">
        <f>IF(plotting!$D$11&gt;0,plotting!$D$11,"na")</f>
        <v>t1</v>
      </c>
      <c r="D102" s="11">
        <f>IF(plotting!$D$8&gt;0,plotting!$D$8,"na")</f>
        <v>74.599999999999994</v>
      </c>
      <c r="E102" s="29">
        <v>16.8333333</v>
      </c>
      <c r="F102" t="str" cm="1">
        <f t="array" ref="F102">_xlfn.IFS(E102&lt;=plotting!$E$64,"na",AND(E102&gt;plotting!$E$64,E102&lt;=plotting!$F$64),"1",AND(E102&gt;plotting!$F$64,E102&lt;=plotting!$E$65),"na",AND(E102&gt;plotting!$E$65,E102&lt;=plotting!$F$65),"2",AND(E102&gt;plotting!$F$65,E102&lt;=plotting!$E$66),"na",AND(E102&gt;plotting!$E$66,E102&lt;=plotting!$F$66),"3",AND(E102&gt;plotting!$F$66,E102&lt;=plotting!$E$67),"na",AND(E102&gt;plotting!$E$67,E102&lt;=plotting!$F$67),"4",E102&gt;plotting!$F$67,"na")</f>
        <v>na</v>
      </c>
      <c r="G102" t="str" cm="1">
        <f t="array" ref="G102">_xlfn.IFS(E102&lt;=plotting!$E$64,"na",AND(E102&gt;plotting!$E$64,E102&lt;=plotting!$F$64),plotting!$G$64,AND(E102&gt;plotting!$F$64,E102&lt;=plotting!$E$65),"na",AND(E102&gt;plotting!$E$65,E102&lt;=plotting!$F$65),plotting!$G$65,AND(E102&gt;plotting!$F$65,E102&lt;=plotting!$E$66),"na",AND(E102&gt;plotting!$E$66,E102&lt;=plotting!$F$66),plotting!$G$66,AND(E102&gt;plotting!$F$66,E102&lt;=plotting!$E$67),"na",AND(E102&gt;plotting!$E$67,E102&lt;=plotting!$F$67),plotting!$G$67,E102&gt;plotting!$F$67,"na")</f>
        <v>na</v>
      </c>
      <c r="H102" t="str" cm="1">
        <f t="array" ref="H102">_xlfn.IFS(E102&lt;=plotting!$E$64,"na",AND(E102&gt;plotting!$E$64,E102&lt;=plotting!$F$64),plotting!$H$64,AND(E102&gt;plotting!$F$64,E102&lt;=plotting!$E$65),"na",AND(E102&gt;plotting!$E$65,E102&lt;=plotting!$F$65),plotting!$H$65,AND(E102&gt;plotting!$F$65,E102&lt;=plotting!$E$66),"na",AND(E102&gt;plotting!$E$66,E102&lt;=plotting!$F$66),plotting!$H$66,AND(E102&gt;plotting!$F$66,E102&lt;=plotting!$E$67),"na",AND(E102&gt;plotting!$E$67,E102&lt;=plotting!$F$67),plotting!$H$67,E102&gt;plotting!$F$67,"na")</f>
        <v>na</v>
      </c>
      <c r="I102" t="str" cm="1">
        <f t="array" ref="I102">_xlfn.IFS(E102&lt;=plotting!$E$64,"na",AND(E102&gt;plotting!$E$64,E102&lt;=plotting!$F$64),plotting!$I$64,AND(E102&gt;plotting!$F$64,E102&lt;=plotting!$E$65),"na",AND(E102&gt;plotting!$E$65,E102&lt;=plotting!$F$65),plotting!$I$65,AND(E102&gt;plotting!$F$65,E102&lt;=plotting!$E$66),"na",AND(E102&gt;plotting!$E$66,E102&lt;=plotting!$F$66),plotting!$I$66,AND(E102&gt;plotting!$F$66,E102&lt;=plotting!$E$67),"na",AND(E102&gt;plotting!$E$67,E102&lt;=plotting!$F$67),plotting!$I$67,E102&gt;plotting!$F$67,"na")</f>
        <v>na</v>
      </c>
    </row>
    <row r="103" spans="1:9" x14ac:dyDescent="0.35">
      <c r="A103" s="11">
        <f>IF(plotting!$D$4&gt;0,plotting!$D$4,"na")</f>
        <v>5</v>
      </c>
      <c r="B103" s="11" t="str">
        <f>IF(plotting!$D$10&gt;0,plotting!$D$10,"na")</f>
        <v>idr4000_h24</v>
      </c>
      <c r="C103" s="11" t="str">
        <f>IF(plotting!$D$11&gt;0,plotting!$D$11,"na")</f>
        <v>t1</v>
      </c>
      <c r="D103" s="11">
        <f>IF(plotting!$D$8&gt;0,plotting!$D$8,"na")</f>
        <v>74.599999999999994</v>
      </c>
      <c r="E103" s="29">
        <v>17</v>
      </c>
      <c r="F103" t="str" cm="1">
        <f t="array" ref="F103">_xlfn.IFS(E103&lt;=plotting!$E$64,"na",AND(E103&gt;plotting!$E$64,E103&lt;=plotting!$F$64),"1",AND(E103&gt;plotting!$F$64,E103&lt;=plotting!$E$65),"na",AND(E103&gt;plotting!$E$65,E103&lt;=plotting!$F$65),"2",AND(E103&gt;plotting!$F$65,E103&lt;=plotting!$E$66),"na",AND(E103&gt;plotting!$E$66,E103&lt;=plotting!$F$66),"3",AND(E103&gt;plotting!$F$66,E103&lt;=plotting!$E$67),"na",AND(E103&gt;plotting!$E$67,E103&lt;=plotting!$F$67),"4",E103&gt;plotting!$F$67,"na")</f>
        <v>na</v>
      </c>
      <c r="G103" t="str" cm="1">
        <f t="array" ref="G103">_xlfn.IFS(E103&lt;=plotting!$E$64,"na",AND(E103&gt;plotting!$E$64,E103&lt;=plotting!$F$64),plotting!$G$64,AND(E103&gt;plotting!$F$64,E103&lt;=plotting!$E$65),"na",AND(E103&gt;plotting!$E$65,E103&lt;=plotting!$F$65),plotting!$G$65,AND(E103&gt;plotting!$F$65,E103&lt;=plotting!$E$66),"na",AND(E103&gt;plotting!$E$66,E103&lt;=plotting!$F$66),plotting!$G$66,AND(E103&gt;plotting!$F$66,E103&lt;=plotting!$E$67),"na",AND(E103&gt;plotting!$E$67,E103&lt;=plotting!$F$67),plotting!$G$67,E103&gt;plotting!$F$67,"na")</f>
        <v>na</v>
      </c>
      <c r="H103" t="str" cm="1">
        <f t="array" ref="H103">_xlfn.IFS(E103&lt;=plotting!$E$64,"na",AND(E103&gt;plotting!$E$64,E103&lt;=plotting!$F$64),plotting!$H$64,AND(E103&gt;plotting!$F$64,E103&lt;=plotting!$E$65),"na",AND(E103&gt;plotting!$E$65,E103&lt;=plotting!$F$65),plotting!$H$65,AND(E103&gt;plotting!$F$65,E103&lt;=plotting!$E$66),"na",AND(E103&gt;plotting!$E$66,E103&lt;=plotting!$F$66),plotting!$H$66,AND(E103&gt;plotting!$F$66,E103&lt;=plotting!$E$67),"na",AND(E103&gt;plotting!$E$67,E103&lt;=plotting!$F$67),plotting!$H$67,E103&gt;plotting!$F$67,"na")</f>
        <v>na</v>
      </c>
      <c r="I103" t="str" cm="1">
        <f t="array" ref="I103">_xlfn.IFS(E103&lt;=plotting!$E$64,"na",AND(E103&gt;plotting!$E$64,E103&lt;=plotting!$F$64),plotting!$I$64,AND(E103&gt;plotting!$F$64,E103&lt;=plotting!$E$65),"na",AND(E103&gt;plotting!$E$65,E103&lt;=plotting!$F$65),plotting!$I$65,AND(E103&gt;plotting!$F$65,E103&lt;=plotting!$E$66),"na",AND(E103&gt;plotting!$E$66,E103&lt;=plotting!$F$66),plotting!$I$66,AND(E103&gt;plotting!$F$66,E103&lt;=plotting!$E$67),"na",AND(E103&gt;plotting!$E$67,E103&lt;=plotting!$F$67),plotting!$I$67,E103&gt;plotting!$F$67,"na")</f>
        <v>na</v>
      </c>
    </row>
    <row r="104" spans="1:9" x14ac:dyDescent="0.35">
      <c r="A104" s="11">
        <f>IF(plotting!$D$4&gt;0,plotting!$D$4,"na")</f>
        <v>5</v>
      </c>
      <c r="B104" s="11" t="str">
        <f>IF(plotting!$D$10&gt;0,plotting!$D$10,"na")</f>
        <v>idr4000_h24</v>
      </c>
      <c r="C104" s="11" t="str">
        <f>IF(plotting!$D$11&gt;0,plotting!$D$11,"na")</f>
        <v>t1</v>
      </c>
      <c r="D104" s="11">
        <f>IF(plotting!$D$8&gt;0,plotting!$D$8,"na")</f>
        <v>74.599999999999994</v>
      </c>
      <c r="E104" s="29">
        <v>17.1666667</v>
      </c>
      <c r="F104" t="str" cm="1">
        <f t="array" ref="F104">_xlfn.IFS(E104&lt;=plotting!$E$64,"na",AND(E104&gt;plotting!$E$64,E104&lt;=plotting!$F$64),"1",AND(E104&gt;plotting!$F$64,E104&lt;=plotting!$E$65),"na",AND(E104&gt;plotting!$E$65,E104&lt;=plotting!$F$65),"2",AND(E104&gt;plotting!$F$65,E104&lt;=plotting!$E$66),"na",AND(E104&gt;plotting!$E$66,E104&lt;=plotting!$F$66),"3",AND(E104&gt;plotting!$F$66,E104&lt;=plotting!$E$67),"na",AND(E104&gt;plotting!$E$67,E104&lt;=plotting!$F$67),"4",E104&gt;plotting!$F$67,"na")</f>
        <v>na</v>
      </c>
      <c r="G104" t="str" cm="1">
        <f t="array" ref="G104">_xlfn.IFS(E104&lt;=plotting!$E$64,"na",AND(E104&gt;plotting!$E$64,E104&lt;=plotting!$F$64),plotting!$G$64,AND(E104&gt;plotting!$F$64,E104&lt;=plotting!$E$65),"na",AND(E104&gt;plotting!$E$65,E104&lt;=plotting!$F$65),plotting!$G$65,AND(E104&gt;plotting!$F$65,E104&lt;=plotting!$E$66),"na",AND(E104&gt;plotting!$E$66,E104&lt;=plotting!$F$66),plotting!$G$66,AND(E104&gt;plotting!$F$66,E104&lt;=plotting!$E$67),"na",AND(E104&gt;plotting!$E$67,E104&lt;=plotting!$F$67),plotting!$G$67,E104&gt;plotting!$F$67,"na")</f>
        <v>na</v>
      </c>
      <c r="H104" t="str" cm="1">
        <f t="array" ref="H104">_xlfn.IFS(E104&lt;=plotting!$E$64,"na",AND(E104&gt;plotting!$E$64,E104&lt;=plotting!$F$64),plotting!$H$64,AND(E104&gt;plotting!$F$64,E104&lt;=plotting!$E$65),"na",AND(E104&gt;plotting!$E$65,E104&lt;=plotting!$F$65),plotting!$H$65,AND(E104&gt;plotting!$F$65,E104&lt;=plotting!$E$66),"na",AND(E104&gt;plotting!$E$66,E104&lt;=plotting!$F$66),plotting!$H$66,AND(E104&gt;plotting!$F$66,E104&lt;=plotting!$E$67),"na",AND(E104&gt;plotting!$E$67,E104&lt;=plotting!$F$67),plotting!$H$67,E104&gt;plotting!$F$67,"na")</f>
        <v>na</v>
      </c>
      <c r="I104" t="str" cm="1">
        <f t="array" ref="I104">_xlfn.IFS(E104&lt;=plotting!$E$64,"na",AND(E104&gt;plotting!$E$64,E104&lt;=plotting!$F$64),plotting!$I$64,AND(E104&gt;plotting!$F$64,E104&lt;=plotting!$E$65),"na",AND(E104&gt;plotting!$E$65,E104&lt;=plotting!$F$65),plotting!$I$65,AND(E104&gt;plotting!$F$65,E104&lt;=plotting!$E$66),"na",AND(E104&gt;plotting!$E$66,E104&lt;=plotting!$F$66),plotting!$I$66,AND(E104&gt;plotting!$F$66,E104&lt;=plotting!$E$67),"na",AND(E104&gt;plotting!$E$67,E104&lt;=plotting!$F$67),plotting!$I$67,E104&gt;plotting!$F$67,"na")</f>
        <v>na</v>
      </c>
    </row>
    <row r="105" spans="1:9" x14ac:dyDescent="0.35">
      <c r="A105" s="11">
        <f>IF(plotting!$D$4&gt;0,plotting!$D$4,"na")</f>
        <v>5</v>
      </c>
      <c r="B105" s="11" t="str">
        <f>IF(plotting!$D$10&gt;0,plotting!$D$10,"na")</f>
        <v>idr4000_h24</v>
      </c>
      <c r="C105" s="11" t="str">
        <f>IF(plotting!$D$11&gt;0,plotting!$D$11,"na")</f>
        <v>t1</v>
      </c>
      <c r="D105" s="11">
        <f>IF(plotting!$D$8&gt;0,plotting!$D$8,"na")</f>
        <v>74.599999999999994</v>
      </c>
      <c r="E105" s="29">
        <v>17.3333333</v>
      </c>
      <c r="F105" t="str" cm="1">
        <f t="array" ref="F105">_xlfn.IFS(E105&lt;=plotting!$E$64,"na",AND(E105&gt;plotting!$E$64,E105&lt;=plotting!$F$64),"1",AND(E105&gt;plotting!$F$64,E105&lt;=plotting!$E$65),"na",AND(E105&gt;plotting!$E$65,E105&lt;=plotting!$F$65),"2",AND(E105&gt;plotting!$F$65,E105&lt;=plotting!$E$66),"na",AND(E105&gt;plotting!$E$66,E105&lt;=plotting!$F$66),"3",AND(E105&gt;plotting!$F$66,E105&lt;=plotting!$E$67),"na",AND(E105&gt;plotting!$E$67,E105&lt;=plotting!$F$67),"4",E105&gt;plotting!$F$67,"na")</f>
        <v>na</v>
      </c>
      <c r="G105" t="str" cm="1">
        <f t="array" ref="G105">_xlfn.IFS(E105&lt;=plotting!$E$64,"na",AND(E105&gt;plotting!$E$64,E105&lt;=plotting!$F$64),plotting!$G$64,AND(E105&gt;plotting!$F$64,E105&lt;=plotting!$E$65),"na",AND(E105&gt;plotting!$E$65,E105&lt;=plotting!$F$65),plotting!$G$65,AND(E105&gt;plotting!$F$65,E105&lt;=plotting!$E$66),"na",AND(E105&gt;plotting!$E$66,E105&lt;=plotting!$F$66),plotting!$G$66,AND(E105&gt;plotting!$F$66,E105&lt;=plotting!$E$67),"na",AND(E105&gt;plotting!$E$67,E105&lt;=plotting!$F$67),plotting!$G$67,E105&gt;plotting!$F$67,"na")</f>
        <v>na</v>
      </c>
      <c r="H105" t="str" cm="1">
        <f t="array" ref="H105">_xlfn.IFS(E105&lt;=plotting!$E$64,"na",AND(E105&gt;plotting!$E$64,E105&lt;=plotting!$F$64),plotting!$H$64,AND(E105&gt;plotting!$F$64,E105&lt;=plotting!$E$65),"na",AND(E105&gt;plotting!$E$65,E105&lt;=plotting!$F$65),plotting!$H$65,AND(E105&gt;plotting!$F$65,E105&lt;=plotting!$E$66),"na",AND(E105&gt;plotting!$E$66,E105&lt;=plotting!$F$66),plotting!$H$66,AND(E105&gt;plotting!$F$66,E105&lt;=plotting!$E$67),"na",AND(E105&gt;plotting!$E$67,E105&lt;=plotting!$F$67),plotting!$H$67,E105&gt;plotting!$F$67,"na")</f>
        <v>na</v>
      </c>
      <c r="I105" t="str" cm="1">
        <f t="array" ref="I105">_xlfn.IFS(E105&lt;=plotting!$E$64,"na",AND(E105&gt;plotting!$E$64,E105&lt;=plotting!$F$64),plotting!$I$64,AND(E105&gt;plotting!$F$64,E105&lt;=plotting!$E$65),"na",AND(E105&gt;plotting!$E$65,E105&lt;=plotting!$F$65),plotting!$I$65,AND(E105&gt;plotting!$F$65,E105&lt;=plotting!$E$66),"na",AND(E105&gt;plotting!$E$66,E105&lt;=plotting!$F$66),plotting!$I$66,AND(E105&gt;plotting!$F$66,E105&lt;=plotting!$E$67),"na",AND(E105&gt;plotting!$E$67,E105&lt;=plotting!$F$67),plotting!$I$67,E105&gt;plotting!$F$67,"na")</f>
        <v>na</v>
      </c>
    </row>
    <row r="106" spans="1:9" x14ac:dyDescent="0.35">
      <c r="A106" s="11">
        <f>IF(plotting!$D$4&gt;0,plotting!$D$4,"na")</f>
        <v>5</v>
      </c>
      <c r="B106" s="11" t="str">
        <f>IF(plotting!$D$10&gt;0,plotting!$D$10,"na")</f>
        <v>idr4000_h24</v>
      </c>
      <c r="C106" s="11" t="str">
        <f>IF(plotting!$D$11&gt;0,plotting!$D$11,"na")</f>
        <v>t1</v>
      </c>
      <c r="D106" s="11">
        <f>IF(plotting!$D$8&gt;0,plotting!$D$8,"na")</f>
        <v>74.599999999999994</v>
      </c>
      <c r="E106" s="29">
        <v>17.5</v>
      </c>
      <c r="F106" t="str" cm="1">
        <f t="array" ref="F106">_xlfn.IFS(E106&lt;=plotting!$E$64,"na",AND(E106&gt;plotting!$E$64,E106&lt;=plotting!$F$64),"1",AND(E106&gt;plotting!$F$64,E106&lt;=plotting!$E$65),"na",AND(E106&gt;plotting!$E$65,E106&lt;=plotting!$F$65),"2",AND(E106&gt;plotting!$F$65,E106&lt;=plotting!$E$66),"na",AND(E106&gt;plotting!$E$66,E106&lt;=plotting!$F$66),"3",AND(E106&gt;plotting!$F$66,E106&lt;=plotting!$E$67),"na",AND(E106&gt;plotting!$E$67,E106&lt;=plotting!$F$67),"4",E106&gt;plotting!$F$67,"na")</f>
        <v>na</v>
      </c>
      <c r="G106" t="str" cm="1">
        <f t="array" ref="G106">_xlfn.IFS(E106&lt;=plotting!$E$64,"na",AND(E106&gt;plotting!$E$64,E106&lt;=plotting!$F$64),plotting!$G$64,AND(E106&gt;plotting!$F$64,E106&lt;=plotting!$E$65),"na",AND(E106&gt;plotting!$E$65,E106&lt;=plotting!$F$65),plotting!$G$65,AND(E106&gt;plotting!$F$65,E106&lt;=plotting!$E$66),"na",AND(E106&gt;plotting!$E$66,E106&lt;=plotting!$F$66),plotting!$G$66,AND(E106&gt;plotting!$F$66,E106&lt;=plotting!$E$67),"na",AND(E106&gt;plotting!$E$67,E106&lt;=plotting!$F$67),plotting!$G$67,E106&gt;plotting!$F$67,"na")</f>
        <v>na</v>
      </c>
      <c r="H106" t="str" cm="1">
        <f t="array" ref="H106">_xlfn.IFS(E106&lt;=plotting!$E$64,"na",AND(E106&gt;plotting!$E$64,E106&lt;=plotting!$F$64),plotting!$H$64,AND(E106&gt;plotting!$F$64,E106&lt;=plotting!$E$65),"na",AND(E106&gt;plotting!$E$65,E106&lt;=plotting!$F$65),plotting!$H$65,AND(E106&gt;plotting!$F$65,E106&lt;=plotting!$E$66),"na",AND(E106&gt;plotting!$E$66,E106&lt;=plotting!$F$66),plotting!$H$66,AND(E106&gt;plotting!$F$66,E106&lt;=plotting!$E$67),"na",AND(E106&gt;plotting!$E$67,E106&lt;=plotting!$F$67),plotting!$H$67,E106&gt;plotting!$F$67,"na")</f>
        <v>na</v>
      </c>
      <c r="I106" t="str" cm="1">
        <f t="array" ref="I106">_xlfn.IFS(E106&lt;=plotting!$E$64,"na",AND(E106&gt;plotting!$E$64,E106&lt;=plotting!$F$64),plotting!$I$64,AND(E106&gt;plotting!$F$64,E106&lt;=plotting!$E$65),"na",AND(E106&gt;plotting!$E$65,E106&lt;=plotting!$F$65),plotting!$I$65,AND(E106&gt;plotting!$F$65,E106&lt;=plotting!$E$66),"na",AND(E106&gt;plotting!$E$66,E106&lt;=plotting!$F$66),plotting!$I$66,AND(E106&gt;plotting!$F$66,E106&lt;=plotting!$E$67),"na",AND(E106&gt;plotting!$E$67,E106&lt;=plotting!$F$67),plotting!$I$67,E106&gt;plotting!$F$67,"na")</f>
        <v>na</v>
      </c>
    </row>
    <row r="107" spans="1:9" x14ac:dyDescent="0.35">
      <c r="A107" s="11">
        <f>IF(plotting!$D$4&gt;0,plotting!$D$4,"na")</f>
        <v>5</v>
      </c>
      <c r="B107" s="11" t="str">
        <f>IF(plotting!$D$10&gt;0,plotting!$D$10,"na")</f>
        <v>idr4000_h24</v>
      </c>
      <c r="C107" s="11" t="str">
        <f>IF(plotting!$D$11&gt;0,plotting!$D$11,"na")</f>
        <v>t1</v>
      </c>
      <c r="D107" s="11">
        <f>IF(plotting!$D$8&gt;0,plotting!$D$8,"na")</f>
        <v>74.599999999999994</v>
      </c>
      <c r="E107" s="29">
        <v>17.6666667</v>
      </c>
      <c r="F107" t="str" cm="1">
        <f t="array" ref="F107">_xlfn.IFS(E107&lt;=plotting!$E$64,"na",AND(E107&gt;plotting!$E$64,E107&lt;=plotting!$F$64),"1",AND(E107&gt;plotting!$F$64,E107&lt;=plotting!$E$65),"na",AND(E107&gt;plotting!$E$65,E107&lt;=plotting!$F$65),"2",AND(E107&gt;plotting!$F$65,E107&lt;=plotting!$E$66),"na",AND(E107&gt;plotting!$E$66,E107&lt;=plotting!$F$66),"3",AND(E107&gt;plotting!$F$66,E107&lt;=plotting!$E$67),"na",AND(E107&gt;plotting!$E$67,E107&lt;=plotting!$F$67),"4",E107&gt;plotting!$F$67,"na")</f>
        <v>na</v>
      </c>
      <c r="G107" t="str" cm="1">
        <f t="array" ref="G107">_xlfn.IFS(E107&lt;=plotting!$E$64,"na",AND(E107&gt;plotting!$E$64,E107&lt;=plotting!$F$64),plotting!$G$64,AND(E107&gt;plotting!$F$64,E107&lt;=plotting!$E$65),"na",AND(E107&gt;plotting!$E$65,E107&lt;=plotting!$F$65),plotting!$G$65,AND(E107&gt;plotting!$F$65,E107&lt;=plotting!$E$66),"na",AND(E107&gt;plotting!$E$66,E107&lt;=plotting!$F$66),plotting!$G$66,AND(E107&gt;plotting!$F$66,E107&lt;=plotting!$E$67),"na",AND(E107&gt;plotting!$E$67,E107&lt;=plotting!$F$67),plotting!$G$67,E107&gt;plotting!$F$67,"na")</f>
        <v>na</v>
      </c>
      <c r="H107" t="str" cm="1">
        <f t="array" ref="H107">_xlfn.IFS(E107&lt;=plotting!$E$64,"na",AND(E107&gt;plotting!$E$64,E107&lt;=plotting!$F$64),plotting!$H$64,AND(E107&gt;plotting!$F$64,E107&lt;=plotting!$E$65),"na",AND(E107&gt;plotting!$E$65,E107&lt;=plotting!$F$65),plotting!$H$65,AND(E107&gt;plotting!$F$65,E107&lt;=plotting!$E$66),"na",AND(E107&gt;plotting!$E$66,E107&lt;=plotting!$F$66),plotting!$H$66,AND(E107&gt;plotting!$F$66,E107&lt;=plotting!$E$67),"na",AND(E107&gt;plotting!$E$67,E107&lt;=plotting!$F$67),plotting!$H$67,E107&gt;plotting!$F$67,"na")</f>
        <v>na</v>
      </c>
      <c r="I107" t="str" cm="1">
        <f t="array" ref="I107">_xlfn.IFS(E107&lt;=plotting!$E$64,"na",AND(E107&gt;plotting!$E$64,E107&lt;=plotting!$F$64),plotting!$I$64,AND(E107&gt;plotting!$F$64,E107&lt;=plotting!$E$65),"na",AND(E107&gt;plotting!$E$65,E107&lt;=plotting!$F$65),plotting!$I$65,AND(E107&gt;plotting!$F$65,E107&lt;=plotting!$E$66),"na",AND(E107&gt;plotting!$E$66,E107&lt;=plotting!$F$66),plotting!$I$66,AND(E107&gt;plotting!$F$66,E107&lt;=plotting!$E$67),"na",AND(E107&gt;plotting!$E$67,E107&lt;=plotting!$F$67),plotting!$I$67,E107&gt;plotting!$F$67,"na")</f>
        <v>na</v>
      </c>
    </row>
    <row r="108" spans="1:9" x14ac:dyDescent="0.35">
      <c r="A108" s="11">
        <f>IF(plotting!$D$4&gt;0,plotting!$D$4,"na")</f>
        <v>5</v>
      </c>
      <c r="B108" s="11" t="str">
        <f>IF(plotting!$D$10&gt;0,plotting!$D$10,"na")</f>
        <v>idr4000_h24</v>
      </c>
      <c r="C108" s="11" t="str">
        <f>IF(plotting!$D$11&gt;0,plotting!$D$11,"na")</f>
        <v>t1</v>
      </c>
      <c r="D108" s="11">
        <f>IF(plotting!$D$8&gt;0,plotting!$D$8,"na")</f>
        <v>74.599999999999994</v>
      </c>
      <c r="E108" s="29">
        <v>17.8333333</v>
      </c>
      <c r="F108" t="str" cm="1">
        <f t="array" ref="F108">_xlfn.IFS(E108&lt;=plotting!$E$64,"na",AND(E108&gt;plotting!$E$64,E108&lt;=plotting!$F$64),"1",AND(E108&gt;plotting!$F$64,E108&lt;=plotting!$E$65),"na",AND(E108&gt;plotting!$E$65,E108&lt;=plotting!$F$65),"2",AND(E108&gt;plotting!$F$65,E108&lt;=plotting!$E$66),"na",AND(E108&gt;plotting!$E$66,E108&lt;=plotting!$F$66),"3",AND(E108&gt;plotting!$F$66,E108&lt;=plotting!$E$67),"na",AND(E108&gt;plotting!$E$67,E108&lt;=plotting!$F$67),"4",E108&gt;plotting!$F$67,"na")</f>
        <v>na</v>
      </c>
      <c r="G108" t="str" cm="1">
        <f t="array" ref="G108">_xlfn.IFS(E108&lt;=plotting!$E$64,"na",AND(E108&gt;plotting!$E$64,E108&lt;=plotting!$F$64),plotting!$G$64,AND(E108&gt;plotting!$F$64,E108&lt;=plotting!$E$65),"na",AND(E108&gt;plotting!$E$65,E108&lt;=plotting!$F$65),plotting!$G$65,AND(E108&gt;plotting!$F$65,E108&lt;=plotting!$E$66),"na",AND(E108&gt;plotting!$E$66,E108&lt;=plotting!$F$66),plotting!$G$66,AND(E108&gt;plotting!$F$66,E108&lt;=plotting!$E$67),"na",AND(E108&gt;plotting!$E$67,E108&lt;=plotting!$F$67),plotting!$G$67,E108&gt;plotting!$F$67,"na")</f>
        <v>na</v>
      </c>
      <c r="H108" t="str" cm="1">
        <f t="array" ref="H108">_xlfn.IFS(E108&lt;=plotting!$E$64,"na",AND(E108&gt;plotting!$E$64,E108&lt;=plotting!$F$64),plotting!$H$64,AND(E108&gt;plotting!$F$64,E108&lt;=plotting!$E$65),"na",AND(E108&gt;plotting!$E$65,E108&lt;=plotting!$F$65),plotting!$H$65,AND(E108&gt;plotting!$F$65,E108&lt;=plotting!$E$66),"na",AND(E108&gt;plotting!$E$66,E108&lt;=plotting!$F$66),plotting!$H$66,AND(E108&gt;plotting!$F$66,E108&lt;=plotting!$E$67),"na",AND(E108&gt;plotting!$E$67,E108&lt;=plotting!$F$67),plotting!$H$67,E108&gt;plotting!$F$67,"na")</f>
        <v>na</v>
      </c>
      <c r="I108" t="str" cm="1">
        <f t="array" ref="I108">_xlfn.IFS(E108&lt;=plotting!$E$64,"na",AND(E108&gt;plotting!$E$64,E108&lt;=plotting!$F$64),plotting!$I$64,AND(E108&gt;plotting!$F$64,E108&lt;=plotting!$E$65),"na",AND(E108&gt;plotting!$E$65,E108&lt;=plotting!$F$65),plotting!$I$65,AND(E108&gt;plotting!$F$65,E108&lt;=plotting!$E$66),"na",AND(E108&gt;plotting!$E$66,E108&lt;=plotting!$F$66),plotting!$I$66,AND(E108&gt;plotting!$F$66,E108&lt;=plotting!$E$67),"na",AND(E108&gt;plotting!$E$67,E108&lt;=plotting!$F$67),plotting!$I$67,E108&gt;plotting!$F$67,"na")</f>
        <v>na</v>
      </c>
    </row>
    <row r="109" spans="1:9" x14ac:dyDescent="0.35">
      <c r="A109" s="11">
        <f>IF(plotting!$D$4&gt;0,plotting!$D$4,"na")</f>
        <v>5</v>
      </c>
      <c r="B109" s="11" t="str">
        <f>IF(plotting!$D$10&gt;0,plotting!$D$10,"na")</f>
        <v>idr4000_h24</v>
      </c>
      <c r="C109" s="11" t="str">
        <f>IF(plotting!$D$11&gt;0,plotting!$D$11,"na")</f>
        <v>t1</v>
      </c>
      <c r="D109" s="11">
        <f>IF(plotting!$D$8&gt;0,plotting!$D$8,"na")</f>
        <v>74.599999999999994</v>
      </c>
      <c r="E109" s="29">
        <v>18</v>
      </c>
      <c r="F109" t="str" cm="1">
        <f t="array" ref="F109">_xlfn.IFS(E109&lt;=plotting!$E$64,"na",AND(E109&gt;plotting!$E$64,E109&lt;=plotting!$F$64),"1",AND(E109&gt;plotting!$F$64,E109&lt;=plotting!$E$65),"na",AND(E109&gt;plotting!$E$65,E109&lt;=plotting!$F$65),"2",AND(E109&gt;plotting!$F$65,E109&lt;=plotting!$E$66),"na",AND(E109&gt;plotting!$E$66,E109&lt;=plotting!$F$66),"3",AND(E109&gt;plotting!$F$66,E109&lt;=plotting!$E$67),"na",AND(E109&gt;plotting!$E$67,E109&lt;=plotting!$F$67),"4",E109&gt;plotting!$F$67,"na")</f>
        <v>na</v>
      </c>
      <c r="G109" t="str" cm="1">
        <f t="array" ref="G109">_xlfn.IFS(E109&lt;=plotting!$E$64,"na",AND(E109&gt;plotting!$E$64,E109&lt;=plotting!$F$64),plotting!$G$64,AND(E109&gt;plotting!$F$64,E109&lt;=plotting!$E$65),"na",AND(E109&gt;plotting!$E$65,E109&lt;=plotting!$F$65),plotting!$G$65,AND(E109&gt;plotting!$F$65,E109&lt;=plotting!$E$66),"na",AND(E109&gt;plotting!$E$66,E109&lt;=plotting!$F$66),plotting!$G$66,AND(E109&gt;plotting!$F$66,E109&lt;=plotting!$E$67),"na",AND(E109&gt;plotting!$E$67,E109&lt;=plotting!$F$67),plotting!$G$67,E109&gt;plotting!$F$67,"na")</f>
        <v>na</v>
      </c>
      <c r="H109" t="str" cm="1">
        <f t="array" ref="H109">_xlfn.IFS(E109&lt;=plotting!$E$64,"na",AND(E109&gt;plotting!$E$64,E109&lt;=plotting!$F$64),plotting!$H$64,AND(E109&gt;plotting!$F$64,E109&lt;=plotting!$E$65),"na",AND(E109&gt;plotting!$E$65,E109&lt;=plotting!$F$65),plotting!$H$65,AND(E109&gt;plotting!$F$65,E109&lt;=plotting!$E$66),"na",AND(E109&gt;plotting!$E$66,E109&lt;=plotting!$F$66),plotting!$H$66,AND(E109&gt;plotting!$F$66,E109&lt;=plotting!$E$67),"na",AND(E109&gt;plotting!$E$67,E109&lt;=plotting!$F$67),plotting!$H$67,E109&gt;plotting!$F$67,"na")</f>
        <v>na</v>
      </c>
      <c r="I109" t="str" cm="1">
        <f t="array" ref="I109">_xlfn.IFS(E109&lt;=plotting!$E$64,"na",AND(E109&gt;plotting!$E$64,E109&lt;=plotting!$F$64),plotting!$I$64,AND(E109&gt;plotting!$F$64,E109&lt;=plotting!$E$65),"na",AND(E109&gt;plotting!$E$65,E109&lt;=plotting!$F$65),plotting!$I$65,AND(E109&gt;plotting!$F$65,E109&lt;=plotting!$E$66),"na",AND(E109&gt;plotting!$E$66,E109&lt;=plotting!$F$66),plotting!$I$66,AND(E109&gt;plotting!$F$66,E109&lt;=plotting!$E$67),"na",AND(E109&gt;plotting!$E$67,E109&lt;=plotting!$F$67),plotting!$I$67,E109&gt;plotting!$F$67,"na")</f>
        <v>na</v>
      </c>
    </row>
    <row r="110" spans="1:9" x14ac:dyDescent="0.35">
      <c r="A110" s="11">
        <f>IF(plotting!$D$4&gt;0,plotting!$D$4,"na")</f>
        <v>5</v>
      </c>
      <c r="B110" s="11" t="str">
        <f>IF(plotting!$D$10&gt;0,plotting!$D$10,"na")</f>
        <v>idr4000_h24</v>
      </c>
      <c r="C110" s="11" t="str">
        <f>IF(plotting!$D$11&gt;0,plotting!$D$11,"na")</f>
        <v>t1</v>
      </c>
      <c r="D110" s="11">
        <f>IF(plotting!$D$8&gt;0,plotting!$D$8,"na")</f>
        <v>74.599999999999994</v>
      </c>
      <c r="E110" s="29">
        <v>18.1666667</v>
      </c>
      <c r="F110" t="str" cm="1">
        <f t="array" ref="F110">_xlfn.IFS(E110&lt;=plotting!$E$64,"na",AND(E110&gt;plotting!$E$64,E110&lt;=plotting!$F$64),"1",AND(E110&gt;plotting!$F$64,E110&lt;=plotting!$E$65),"na",AND(E110&gt;plotting!$E$65,E110&lt;=plotting!$F$65),"2",AND(E110&gt;plotting!$F$65,E110&lt;=plotting!$E$66),"na",AND(E110&gt;plotting!$E$66,E110&lt;=plotting!$F$66),"3",AND(E110&gt;plotting!$F$66,E110&lt;=plotting!$E$67),"na",AND(E110&gt;plotting!$E$67,E110&lt;=plotting!$F$67),"4",E110&gt;plotting!$F$67,"na")</f>
        <v>na</v>
      </c>
      <c r="G110" t="str" cm="1">
        <f t="array" ref="G110">_xlfn.IFS(E110&lt;=plotting!$E$64,"na",AND(E110&gt;plotting!$E$64,E110&lt;=plotting!$F$64),plotting!$G$64,AND(E110&gt;plotting!$F$64,E110&lt;=plotting!$E$65),"na",AND(E110&gt;plotting!$E$65,E110&lt;=plotting!$F$65),plotting!$G$65,AND(E110&gt;plotting!$F$65,E110&lt;=plotting!$E$66),"na",AND(E110&gt;plotting!$E$66,E110&lt;=plotting!$F$66),plotting!$G$66,AND(E110&gt;plotting!$F$66,E110&lt;=plotting!$E$67),"na",AND(E110&gt;plotting!$E$67,E110&lt;=plotting!$F$67),plotting!$G$67,E110&gt;plotting!$F$67,"na")</f>
        <v>na</v>
      </c>
      <c r="H110" t="str" cm="1">
        <f t="array" ref="H110">_xlfn.IFS(E110&lt;=plotting!$E$64,"na",AND(E110&gt;plotting!$E$64,E110&lt;=plotting!$F$64),plotting!$H$64,AND(E110&gt;plotting!$F$64,E110&lt;=plotting!$E$65),"na",AND(E110&gt;plotting!$E$65,E110&lt;=plotting!$F$65),plotting!$H$65,AND(E110&gt;plotting!$F$65,E110&lt;=plotting!$E$66),"na",AND(E110&gt;plotting!$E$66,E110&lt;=plotting!$F$66),plotting!$H$66,AND(E110&gt;plotting!$F$66,E110&lt;=plotting!$E$67),"na",AND(E110&gt;plotting!$E$67,E110&lt;=plotting!$F$67),plotting!$H$67,E110&gt;plotting!$F$67,"na")</f>
        <v>na</v>
      </c>
      <c r="I110" t="str" cm="1">
        <f t="array" ref="I110">_xlfn.IFS(E110&lt;=plotting!$E$64,"na",AND(E110&gt;plotting!$E$64,E110&lt;=plotting!$F$64),plotting!$I$64,AND(E110&gt;plotting!$F$64,E110&lt;=plotting!$E$65),"na",AND(E110&gt;plotting!$E$65,E110&lt;=plotting!$F$65),plotting!$I$65,AND(E110&gt;plotting!$F$65,E110&lt;=plotting!$E$66),"na",AND(E110&gt;plotting!$E$66,E110&lt;=plotting!$F$66),plotting!$I$66,AND(E110&gt;plotting!$F$66,E110&lt;=plotting!$E$67),"na",AND(E110&gt;plotting!$E$67,E110&lt;=plotting!$F$67),plotting!$I$67,E110&gt;plotting!$F$67,"na")</f>
        <v>na</v>
      </c>
    </row>
    <row r="111" spans="1:9" x14ac:dyDescent="0.35">
      <c r="A111" s="11">
        <f>IF(plotting!$D$4&gt;0,plotting!$D$4,"na")</f>
        <v>5</v>
      </c>
      <c r="B111" s="11" t="str">
        <f>IF(plotting!$D$10&gt;0,plotting!$D$10,"na")</f>
        <v>idr4000_h24</v>
      </c>
      <c r="C111" s="11" t="str">
        <f>IF(plotting!$D$11&gt;0,plotting!$D$11,"na")</f>
        <v>t1</v>
      </c>
      <c r="D111" s="11">
        <f>IF(plotting!$D$8&gt;0,plotting!$D$8,"na")</f>
        <v>74.599999999999994</v>
      </c>
      <c r="E111" s="29">
        <v>18.3333333</v>
      </c>
      <c r="F111" t="str" cm="1">
        <f t="array" ref="F111">_xlfn.IFS(E111&lt;=plotting!$E$64,"na",AND(E111&gt;plotting!$E$64,E111&lt;=plotting!$F$64),"1",AND(E111&gt;plotting!$F$64,E111&lt;=plotting!$E$65),"na",AND(E111&gt;plotting!$E$65,E111&lt;=plotting!$F$65),"2",AND(E111&gt;plotting!$F$65,E111&lt;=plotting!$E$66),"na",AND(E111&gt;plotting!$E$66,E111&lt;=plotting!$F$66),"3",AND(E111&gt;plotting!$F$66,E111&lt;=plotting!$E$67),"na",AND(E111&gt;plotting!$E$67,E111&lt;=plotting!$F$67),"4",E111&gt;plotting!$F$67,"na")</f>
        <v>na</v>
      </c>
      <c r="G111" t="str" cm="1">
        <f t="array" ref="G111">_xlfn.IFS(E111&lt;=plotting!$E$64,"na",AND(E111&gt;plotting!$E$64,E111&lt;=plotting!$F$64),plotting!$G$64,AND(E111&gt;plotting!$F$64,E111&lt;=plotting!$E$65),"na",AND(E111&gt;plotting!$E$65,E111&lt;=plotting!$F$65),plotting!$G$65,AND(E111&gt;plotting!$F$65,E111&lt;=plotting!$E$66),"na",AND(E111&gt;plotting!$E$66,E111&lt;=plotting!$F$66),plotting!$G$66,AND(E111&gt;plotting!$F$66,E111&lt;=plotting!$E$67),"na",AND(E111&gt;plotting!$E$67,E111&lt;=plotting!$F$67),plotting!$G$67,E111&gt;plotting!$F$67,"na")</f>
        <v>na</v>
      </c>
      <c r="H111" t="str" cm="1">
        <f t="array" ref="H111">_xlfn.IFS(E111&lt;=plotting!$E$64,"na",AND(E111&gt;plotting!$E$64,E111&lt;=plotting!$F$64),plotting!$H$64,AND(E111&gt;plotting!$F$64,E111&lt;=plotting!$E$65),"na",AND(E111&gt;plotting!$E$65,E111&lt;=plotting!$F$65),plotting!$H$65,AND(E111&gt;plotting!$F$65,E111&lt;=plotting!$E$66),"na",AND(E111&gt;plotting!$E$66,E111&lt;=plotting!$F$66),plotting!$H$66,AND(E111&gt;plotting!$F$66,E111&lt;=plotting!$E$67),"na",AND(E111&gt;plotting!$E$67,E111&lt;=plotting!$F$67),plotting!$H$67,E111&gt;plotting!$F$67,"na")</f>
        <v>na</v>
      </c>
      <c r="I111" t="str" cm="1">
        <f t="array" ref="I111">_xlfn.IFS(E111&lt;=plotting!$E$64,"na",AND(E111&gt;plotting!$E$64,E111&lt;=plotting!$F$64),plotting!$I$64,AND(E111&gt;plotting!$F$64,E111&lt;=plotting!$E$65),"na",AND(E111&gt;plotting!$E$65,E111&lt;=plotting!$F$65),plotting!$I$65,AND(E111&gt;plotting!$F$65,E111&lt;=plotting!$E$66),"na",AND(E111&gt;plotting!$E$66,E111&lt;=plotting!$F$66),plotting!$I$66,AND(E111&gt;plotting!$F$66,E111&lt;=plotting!$E$67),"na",AND(E111&gt;plotting!$E$67,E111&lt;=plotting!$F$67),plotting!$I$67,E111&gt;plotting!$F$67,"na")</f>
        <v>na</v>
      </c>
    </row>
    <row r="112" spans="1:9" x14ac:dyDescent="0.35">
      <c r="A112" s="11">
        <f>IF(plotting!$D$4&gt;0,plotting!$D$4,"na")</f>
        <v>5</v>
      </c>
      <c r="B112" s="11" t="str">
        <f>IF(plotting!$D$10&gt;0,plotting!$D$10,"na")</f>
        <v>idr4000_h24</v>
      </c>
      <c r="C112" s="11" t="str">
        <f>IF(plotting!$D$11&gt;0,plotting!$D$11,"na")</f>
        <v>t1</v>
      </c>
      <c r="D112" s="11">
        <f>IF(plotting!$D$8&gt;0,plotting!$D$8,"na")</f>
        <v>74.599999999999994</v>
      </c>
      <c r="E112" s="29">
        <v>18.5</v>
      </c>
      <c r="F112" t="str" cm="1">
        <f t="array" ref="F112">_xlfn.IFS(E112&lt;=plotting!$E$64,"na",AND(E112&gt;plotting!$E$64,E112&lt;=plotting!$F$64),"1",AND(E112&gt;plotting!$F$64,E112&lt;=plotting!$E$65),"na",AND(E112&gt;plotting!$E$65,E112&lt;=plotting!$F$65),"2",AND(E112&gt;plotting!$F$65,E112&lt;=plotting!$E$66),"na",AND(E112&gt;plotting!$E$66,E112&lt;=plotting!$F$66),"3",AND(E112&gt;plotting!$F$66,E112&lt;=plotting!$E$67),"na",AND(E112&gt;plotting!$E$67,E112&lt;=plotting!$F$67),"4",E112&gt;plotting!$F$67,"na")</f>
        <v>na</v>
      </c>
      <c r="G112" t="str" cm="1">
        <f t="array" ref="G112">_xlfn.IFS(E112&lt;=plotting!$E$64,"na",AND(E112&gt;plotting!$E$64,E112&lt;=plotting!$F$64),plotting!$G$64,AND(E112&gt;plotting!$F$64,E112&lt;=plotting!$E$65),"na",AND(E112&gt;plotting!$E$65,E112&lt;=plotting!$F$65),plotting!$G$65,AND(E112&gt;plotting!$F$65,E112&lt;=plotting!$E$66),"na",AND(E112&gt;plotting!$E$66,E112&lt;=plotting!$F$66),plotting!$G$66,AND(E112&gt;plotting!$F$66,E112&lt;=plotting!$E$67),"na",AND(E112&gt;plotting!$E$67,E112&lt;=plotting!$F$67),plotting!$G$67,E112&gt;plotting!$F$67,"na")</f>
        <v>na</v>
      </c>
      <c r="H112" t="str" cm="1">
        <f t="array" ref="H112">_xlfn.IFS(E112&lt;=plotting!$E$64,"na",AND(E112&gt;plotting!$E$64,E112&lt;=plotting!$F$64),plotting!$H$64,AND(E112&gt;plotting!$F$64,E112&lt;=plotting!$E$65),"na",AND(E112&gt;plotting!$E$65,E112&lt;=plotting!$F$65),plotting!$H$65,AND(E112&gt;plotting!$F$65,E112&lt;=plotting!$E$66),"na",AND(E112&gt;plotting!$E$66,E112&lt;=plotting!$F$66),plotting!$H$66,AND(E112&gt;plotting!$F$66,E112&lt;=plotting!$E$67),"na",AND(E112&gt;plotting!$E$67,E112&lt;=plotting!$F$67),plotting!$H$67,E112&gt;plotting!$F$67,"na")</f>
        <v>na</v>
      </c>
      <c r="I112" t="str" cm="1">
        <f t="array" ref="I112">_xlfn.IFS(E112&lt;=plotting!$E$64,"na",AND(E112&gt;plotting!$E$64,E112&lt;=plotting!$F$64),plotting!$I$64,AND(E112&gt;plotting!$F$64,E112&lt;=plotting!$E$65),"na",AND(E112&gt;plotting!$E$65,E112&lt;=plotting!$F$65),plotting!$I$65,AND(E112&gt;plotting!$F$65,E112&lt;=plotting!$E$66),"na",AND(E112&gt;plotting!$E$66,E112&lt;=plotting!$F$66),plotting!$I$66,AND(E112&gt;plotting!$F$66,E112&lt;=plotting!$E$67),"na",AND(E112&gt;plotting!$E$67,E112&lt;=plotting!$F$67),plotting!$I$67,E112&gt;plotting!$F$67,"na")</f>
        <v>na</v>
      </c>
    </row>
    <row r="113" spans="1:9" x14ac:dyDescent="0.35">
      <c r="A113" s="11">
        <f>IF(plotting!$D$4&gt;0,plotting!$D$4,"na")</f>
        <v>5</v>
      </c>
      <c r="B113" s="11" t="str">
        <f>IF(plotting!$D$10&gt;0,plotting!$D$10,"na")</f>
        <v>idr4000_h24</v>
      </c>
      <c r="C113" s="11" t="str">
        <f>IF(plotting!$D$11&gt;0,plotting!$D$11,"na")</f>
        <v>t1</v>
      </c>
      <c r="D113" s="11">
        <f>IF(plotting!$D$8&gt;0,plotting!$D$8,"na")</f>
        <v>74.599999999999994</v>
      </c>
      <c r="E113" s="29">
        <v>18.6666667</v>
      </c>
      <c r="F113" t="str" cm="1">
        <f t="array" ref="F113">_xlfn.IFS(E113&lt;=plotting!$E$64,"na",AND(E113&gt;plotting!$E$64,E113&lt;=plotting!$F$64),"1",AND(E113&gt;plotting!$F$64,E113&lt;=plotting!$E$65),"na",AND(E113&gt;plotting!$E$65,E113&lt;=plotting!$F$65),"2",AND(E113&gt;plotting!$F$65,E113&lt;=plotting!$E$66),"na",AND(E113&gt;plotting!$E$66,E113&lt;=plotting!$F$66),"3",AND(E113&gt;plotting!$F$66,E113&lt;=plotting!$E$67),"na",AND(E113&gt;plotting!$E$67,E113&lt;=plotting!$F$67),"4",E113&gt;plotting!$F$67,"na")</f>
        <v>na</v>
      </c>
      <c r="G113" t="str" cm="1">
        <f t="array" ref="G113">_xlfn.IFS(E113&lt;=plotting!$E$64,"na",AND(E113&gt;plotting!$E$64,E113&lt;=plotting!$F$64),plotting!$G$64,AND(E113&gt;plotting!$F$64,E113&lt;=plotting!$E$65),"na",AND(E113&gt;plotting!$E$65,E113&lt;=plotting!$F$65),plotting!$G$65,AND(E113&gt;plotting!$F$65,E113&lt;=plotting!$E$66),"na",AND(E113&gt;plotting!$E$66,E113&lt;=plotting!$F$66),plotting!$G$66,AND(E113&gt;plotting!$F$66,E113&lt;=plotting!$E$67),"na",AND(E113&gt;plotting!$E$67,E113&lt;=plotting!$F$67),plotting!$G$67,E113&gt;plotting!$F$67,"na")</f>
        <v>na</v>
      </c>
      <c r="H113" t="str" cm="1">
        <f t="array" ref="H113">_xlfn.IFS(E113&lt;=plotting!$E$64,"na",AND(E113&gt;plotting!$E$64,E113&lt;=plotting!$F$64),plotting!$H$64,AND(E113&gt;plotting!$F$64,E113&lt;=plotting!$E$65),"na",AND(E113&gt;plotting!$E$65,E113&lt;=plotting!$F$65),plotting!$H$65,AND(E113&gt;plotting!$F$65,E113&lt;=plotting!$E$66),"na",AND(E113&gt;plotting!$E$66,E113&lt;=plotting!$F$66),plotting!$H$66,AND(E113&gt;plotting!$F$66,E113&lt;=plotting!$E$67),"na",AND(E113&gt;plotting!$E$67,E113&lt;=plotting!$F$67),plotting!$H$67,E113&gt;plotting!$F$67,"na")</f>
        <v>na</v>
      </c>
      <c r="I113" t="str" cm="1">
        <f t="array" ref="I113">_xlfn.IFS(E113&lt;=plotting!$E$64,"na",AND(E113&gt;plotting!$E$64,E113&lt;=plotting!$F$64),plotting!$I$64,AND(E113&gt;plotting!$F$64,E113&lt;=plotting!$E$65),"na",AND(E113&gt;plotting!$E$65,E113&lt;=plotting!$F$65),plotting!$I$65,AND(E113&gt;plotting!$F$65,E113&lt;=plotting!$E$66),"na",AND(E113&gt;plotting!$E$66,E113&lt;=plotting!$F$66),plotting!$I$66,AND(E113&gt;plotting!$F$66,E113&lt;=plotting!$E$67),"na",AND(E113&gt;plotting!$E$67,E113&lt;=plotting!$F$67),plotting!$I$67,E113&gt;plotting!$F$67,"na")</f>
        <v>na</v>
      </c>
    </row>
    <row r="114" spans="1:9" x14ac:dyDescent="0.35">
      <c r="A114" s="11">
        <f>IF(plotting!$D$4&gt;0,plotting!$D$4,"na")</f>
        <v>5</v>
      </c>
      <c r="B114" s="11" t="str">
        <f>IF(plotting!$D$10&gt;0,plotting!$D$10,"na")</f>
        <v>idr4000_h24</v>
      </c>
      <c r="C114" s="11" t="str">
        <f>IF(plotting!$D$11&gt;0,plotting!$D$11,"na")</f>
        <v>t1</v>
      </c>
      <c r="D114" s="11">
        <f>IF(plotting!$D$8&gt;0,plotting!$D$8,"na")</f>
        <v>74.599999999999994</v>
      </c>
      <c r="E114" s="29">
        <v>18.8333333</v>
      </c>
      <c r="F114" t="str" cm="1">
        <f t="array" ref="F114">_xlfn.IFS(E114&lt;=plotting!$E$64,"na",AND(E114&gt;plotting!$E$64,E114&lt;=plotting!$F$64),"1",AND(E114&gt;plotting!$F$64,E114&lt;=plotting!$E$65),"na",AND(E114&gt;plotting!$E$65,E114&lt;=plotting!$F$65),"2",AND(E114&gt;plotting!$F$65,E114&lt;=plotting!$E$66),"na",AND(E114&gt;plotting!$E$66,E114&lt;=plotting!$F$66),"3",AND(E114&gt;plotting!$F$66,E114&lt;=plotting!$E$67),"na",AND(E114&gt;plotting!$E$67,E114&lt;=plotting!$F$67),"4",E114&gt;plotting!$F$67,"na")</f>
        <v>na</v>
      </c>
      <c r="G114" t="str" cm="1">
        <f t="array" ref="G114">_xlfn.IFS(E114&lt;=plotting!$E$64,"na",AND(E114&gt;plotting!$E$64,E114&lt;=plotting!$F$64),plotting!$G$64,AND(E114&gt;plotting!$F$64,E114&lt;=plotting!$E$65),"na",AND(E114&gt;plotting!$E$65,E114&lt;=plotting!$F$65),plotting!$G$65,AND(E114&gt;plotting!$F$65,E114&lt;=plotting!$E$66),"na",AND(E114&gt;plotting!$E$66,E114&lt;=plotting!$F$66),plotting!$G$66,AND(E114&gt;plotting!$F$66,E114&lt;=plotting!$E$67),"na",AND(E114&gt;plotting!$E$67,E114&lt;=plotting!$F$67),plotting!$G$67,E114&gt;plotting!$F$67,"na")</f>
        <v>na</v>
      </c>
      <c r="H114" t="str" cm="1">
        <f t="array" ref="H114">_xlfn.IFS(E114&lt;=plotting!$E$64,"na",AND(E114&gt;plotting!$E$64,E114&lt;=plotting!$F$64),plotting!$H$64,AND(E114&gt;plotting!$F$64,E114&lt;=plotting!$E$65),"na",AND(E114&gt;plotting!$E$65,E114&lt;=plotting!$F$65),plotting!$H$65,AND(E114&gt;plotting!$F$65,E114&lt;=plotting!$E$66),"na",AND(E114&gt;plotting!$E$66,E114&lt;=plotting!$F$66),plotting!$H$66,AND(E114&gt;plotting!$F$66,E114&lt;=plotting!$E$67),"na",AND(E114&gt;plotting!$E$67,E114&lt;=plotting!$F$67),plotting!$H$67,E114&gt;plotting!$F$67,"na")</f>
        <v>na</v>
      </c>
      <c r="I114" t="str" cm="1">
        <f t="array" ref="I114">_xlfn.IFS(E114&lt;=plotting!$E$64,"na",AND(E114&gt;plotting!$E$64,E114&lt;=plotting!$F$64),plotting!$I$64,AND(E114&gt;plotting!$F$64,E114&lt;=plotting!$E$65),"na",AND(E114&gt;plotting!$E$65,E114&lt;=plotting!$F$65),plotting!$I$65,AND(E114&gt;plotting!$F$65,E114&lt;=plotting!$E$66),"na",AND(E114&gt;plotting!$E$66,E114&lt;=plotting!$F$66),plotting!$I$66,AND(E114&gt;plotting!$F$66,E114&lt;=plotting!$E$67),"na",AND(E114&gt;plotting!$E$67,E114&lt;=plotting!$F$67),plotting!$I$67,E114&gt;plotting!$F$67,"na")</f>
        <v>na</v>
      </c>
    </row>
    <row r="115" spans="1:9" x14ac:dyDescent="0.35">
      <c r="A115" s="11">
        <f>IF(plotting!$D$4&gt;0,plotting!$D$4,"na")</f>
        <v>5</v>
      </c>
      <c r="B115" s="11" t="str">
        <f>IF(plotting!$D$10&gt;0,plotting!$D$10,"na")</f>
        <v>idr4000_h24</v>
      </c>
      <c r="C115" s="11" t="str">
        <f>IF(plotting!$D$11&gt;0,plotting!$D$11,"na")</f>
        <v>t1</v>
      </c>
      <c r="D115" s="11">
        <f>IF(plotting!$D$8&gt;0,plotting!$D$8,"na")</f>
        <v>74.599999999999994</v>
      </c>
      <c r="E115" s="29">
        <v>19</v>
      </c>
      <c r="F115" t="str" cm="1">
        <f t="array" ref="F115">_xlfn.IFS(E115&lt;=plotting!$E$64,"na",AND(E115&gt;plotting!$E$64,E115&lt;=plotting!$F$64),"1",AND(E115&gt;plotting!$F$64,E115&lt;=plotting!$E$65),"na",AND(E115&gt;plotting!$E$65,E115&lt;=plotting!$F$65),"2",AND(E115&gt;plotting!$F$65,E115&lt;=plotting!$E$66),"na",AND(E115&gt;plotting!$E$66,E115&lt;=plotting!$F$66),"3",AND(E115&gt;plotting!$F$66,E115&lt;=plotting!$E$67),"na",AND(E115&gt;plotting!$E$67,E115&lt;=plotting!$F$67),"4",E115&gt;plotting!$F$67,"na")</f>
        <v>na</v>
      </c>
      <c r="G115" t="str" cm="1">
        <f t="array" ref="G115">_xlfn.IFS(E115&lt;=plotting!$E$64,"na",AND(E115&gt;plotting!$E$64,E115&lt;=plotting!$F$64),plotting!$G$64,AND(E115&gt;plotting!$F$64,E115&lt;=plotting!$E$65),"na",AND(E115&gt;plotting!$E$65,E115&lt;=plotting!$F$65),plotting!$G$65,AND(E115&gt;plotting!$F$65,E115&lt;=plotting!$E$66),"na",AND(E115&gt;plotting!$E$66,E115&lt;=plotting!$F$66),plotting!$G$66,AND(E115&gt;plotting!$F$66,E115&lt;=plotting!$E$67),"na",AND(E115&gt;plotting!$E$67,E115&lt;=plotting!$F$67),plotting!$G$67,E115&gt;plotting!$F$67,"na")</f>
        <v>na</v>
      </c>
      <c r="H115" t="str" cm="1">
        <f t="array" ref="H115">_xlfn.IFS(E115&lt;=plotting!$E$64,"na",AND(E115&gt;plotting!$E$64,E115&lt;=plotting!$F$64),plotting!$H$64,AND(E115&gt;plotting!$F$64,E115&lt;=plotting!$E$65),"na",AND(E115&gt;plotting!$E$65,E115&lt;=plotting!$F$65),plotting!$H$65,AND(E115&gt;plotting!$F$65,E115&lt;=plotting!$E$66),"na",AND(E115&gt;plotting!$E$66,E115&lt;=plotting!$F$66),plotting!$H$66,AND(E115&gt;plotting!$F$66,E115&lt;=plotting!$E$67),"na",AND(E115&gt;plotting!$E$67,E115&lt;=plotting!$F$67),plotting!$H$67,E115&gt;plotting!$F$67,"na")</f>
        <v>na</v>
      </c>
      <c r="I115" t="str" cm="1">
        <f t="array" ref="I115">_xlfn.IFS(E115&lt;=plotting!$E$64,"na",AND(E115&gt;plotting!$E$64,E115&lt;=plotting!$F$64),plotting!$I$64,AND(E115&gt;plotting!$F$64,E115&lt;=plotting!$E$65),"na",AND(E115&gt;plotting!$E$65,E115&lt;=plotting!$F$65),plotting!$I$65,AND(E115&gt;plotting!$F$65,E115&lt;=plotting!$E$66),"na",AND(E115&gt;plotting!$E$66,E115&lt;=plotting!$F$66),plotting!$I$66,AND(E115&gt;plotting!$F$66,E115&lt;=plotting!$E$67),"na",AND(E115&gt;plotting!$E$67,E115&lt;=plotting!$F$67),plotting!$I$67,E115&gt;plotting!$F$67,"na")</f>
        <v>na</v>
      </c>
    </row>
    <row r="116" spans="1:9" x14ac:dyDescent="0.35">
      <c r="A116" s="11">
        <f>IF(plotting!$D$4&gt;0,plotting!$D$4,"na")</f>
        <v>5</v>
      </c>
      <c r="B116" s="11" t="str">
        <f>IF(plotting!$D$10&gt;0,plotting!$D$10,"na")</f>
        <v>idr4000_h24</v>
      </c>
      <c r="C116" s="11" t="str">
        <f>IF(plotting!$D$11&gt;0,plotting!$D$11,"na")</f>
        <v>t1</v>
      </c>
      <c r="D116" s="11">
        <f>IF(plotting!$D$8&gt;0,plotting!$D$8,"na")</f>
        <v>74.599999999999994</v>
      </c>
      <c r="E116" s="29">
        <v>19.1666667</v>
      </c>
      <c r="F116" t="str" cm="1">
        <f t="array" ref="F116">_xlfn.IFS(E116&lt;=plotting!$E$64,"na",AND(E116&gt;plotting!$E$64,E116&lt;=plotting!$F$64),"1",AND(E116&gt;plotting!$F$64,E116&lt;=plotting!$E$65),"na",AND(E116&gt;plotting!$E$65,E116&lt;=plotting!$F$65),"2",AND(E116&gt;plotting!$F$65,E116&lt;=plotting!$E$66),"na",AND(E116&gt;plotting!$E$66,E116&lt;=plotting!$F$66),"3",AND(E116&gt;plotting!$F$66,E116&lt;=plotting!$E$67),"na",AND(E116&gt;plotting!$E$67,E116&lt;=plotting!$F$67),"4",E116&gt;plotting!$F$67,"na")</f>
        <v>na</v>
      </c>
      <c r="G116" t="str" cm="1">
        <f t="array" ref="G116">_xlfn.IFS(E116&lt;=plotting!$E$64,"na",AND(E116&gt;plotting!$E$64,E116&lt;=plotting!$F$64),plotting!$G$64,AND(E116&gt;plotting!$F$64,E116&lt;=plotting!$E$65),"na",AND(E116&gt;plotting!$E$65,E116&lt;=plotting!$F$65),plotting!$G$65,AND(E116&gt;plotting!$F$65,E116&lt;=plotting!$E$66),"na",AND(E116&gt;plotting!$E$66,E116&lt;=plotting!$F$66),plotting!$G$66,AND(E116&gt;plotting!$F$66,E116&lt;=plotting!$E$67),"na",AND(E116&gt;plotting!$E$67,E116&lt;=plotting!$F$67),plotting!$G$67,E116&gt;plotting!$F$67,"na")</f>
        <v>na</v>
      </c>
      <c r="H116" t="str" cm="1">
        <f t="array" ref="H116">_xlfn.IFS(E116&lt;=plotting!$E$64,"na",AND(E116&gt;plotting!$E$64,E116&lt;=plotting!$F$64),plotting!$H$64,AND(E116&gt;plotting!$F$64,E116&lt;=plotting!$E$65),"na",AND(E116&gt;plotting!$E$65,E116&lt;=plotting!$F$65),plotting!$H$65,AND(E116&gt;plotting!$F$65,E116&lt;=plotting!$E$66),"na",AND(E116&gt;plotting!$E$66,E116&lt;=plotting!$F$66),plotting!$H$66,AND(E116&gt;plotting!$F$66,E116&lt;=plotting!$E$67),"na",AND(E116&gt;plotting!$E$67,E116&lt;=plotting!$F$67),plotting!$H$67,E116&gt;plotting!$F$67,"na")</f>
        <v>na</v>
      </c>
      <c r="I116" t="str" cm="1">
        <f t="array" ref="I116">_xlfn.IFS(E116&lt;=plotting!$E$64,"na",AND(E116&gt;plotting!$E$64,E116&lt;=plotting!$F$64),plotting!$I$64,AND(E116&gt;plotting!$F$64,E116&lt;=plotting!$E$65),"na",AND(E116&gt;plotting!$E$65,E116&lt;=plotting!$F$65),plotting!$I$65,AND(E116&gt;plotting!$F$65,E116&lt;=plotting!$E$66),"na",AND(E116&gt;plotting!$E$66,E116&lt;=plotting!$F$66),plotting!$I$66,AND(E116&gt;plotting!$F$66,E116&lt;=plotting!$E$67),"na",AND(E116&gt;plotting!$E$67,E116&lt;=plotting!$F$67),plotting!$I$67,E116&gt;plotting!$F$67,"na")</f>
        <v>na</v>
      </c>
    </row>
    <row r="117" spans="1:9" x14ac:dyDescent="0.35">
      <c r="A117" s="11">
        <f>IF(plotting!$D$4&gt;0,plotting!$D$4,"na")</f>
        <v>5</v>
      </c>
      <c r="B117" s="11" t="str">
        <f>IF(plotting!$D$10&gt;0,plotting!$D$10,"na")</f>
        <v>idr4000_h24</v>
      </c>
      <c r="C117" s="11" t="str">
        <f>IF(plotting!$D$11&gt;0,plotting!$D$11,"na")</f>
        <v>t1</v>
      </c>
      <c r="D117" s="11">
        <f>IF(plotting!$D$8&gt;0,plotting!$D$8,"na")</f>
        <v>74.599999999999994</v>
      </c>
      <c r="E117" s="29">
        <v>19.3333333</v>
      </c>
      <c r="F117" t="str" cm="1">
        <f t="array" ref="F117">_xlfn.IFS(E117&lt;=plotting!$E$64,"na",AND(E117&gt;plotting!$E$64,E117&lt;=plotting!$F$64),"1",AND(E117&gt;plotting!$F$64,E117&lt;=plotting!$E$65),"na",AND(E117&gt;plotting!$E$65,E117&lt;=plotting!$F$65),"2",AND(E117&gt;plotting!$F$65,E117&lt;=plotting!$E$66),"na",AND(E117&gt;plotting!$E$66,E117&lt;=plotting!$F$66),"3",AND(E117&gt;plotting!$F$66,E117&lt;=plotting!$E$67),"na",AND(E117&gt;plotting!$E$67,E117&lt;=plotting!$F$67),"4",E117&gt;plotting!$F$67,"na")</f>
        <v>na</v>
      </c>
      <c r="G117" t="str" cm="1">
        <f t="array" ref="G117">_xlfn.IFS(E117&lt;=plotting!$E$64,"na",AND(E117&gt;plotting!$E$64,E117&lt;=plotting!$F$64),plotting!$G$64,AND(E117&gt;plotting!$F$64,E117&lt;=plotting!$E$65),"na",AND(E117&gt;plotting!$E$65,E117&lt;=plotting!$F$65),plotting!$G$65,AND(E117&gt;plotting!$F$65,E117&lt;=plotting!$E$66),"na",AND(E117&gt;plotting!$E$66,E117&lt;=plotting!$F$66),plotting!$G$66,AND(E117&gt;plotting!$F$66,E117&lt;=plotting!$E$67),"na",AND(E117&gt;plotting!$E$67,E117&lt;=plotting!$F$67),plotting!$G$67,E117&gt;plotting!$F$67,"na")</f>
        <v>na</v>
      </c>
      <c r="H117" t="str" cm="1">
        <f t="array" ref="H117">_xlfn.IFS(E117&lt;=plotting!$E$64,"na",AND(E117&gt;plotting!$E$64,E117&lt;=plotting!$F$64),plotting!$H$64,AND(E117&gt;plotting!$F$64,E117&lt;=plotting!$E$65),"na",AND(E117&gt;plotting!$E$65,E117&lt;=plotting!$F$65),plotting!$H$65,AND(E117&gt;plotting!$F$65,E117&lt;=plotting!$E$66),"na",AND(E117&gt;plotting!$E$66,E117&lt;=plotting!$F$66),plotting!$H$66,AND(E117&gt;plotting!$F$66,E117&lt;=plotting!$E$67),"na",AND(E117&gt;plotting!$E$67,E117&lt;=plotting!$F$67),plotting!$H$67,E117&gt;plotting!$F$67,"na")</f>
        <v>na</v>
      </c>
      <c r="I117" t="str" cm="1">
        <f t="array" ref="I117">_xlfn.IFS(E117&lt;=plotting!$E$64,"na",AND(E117&gt;plotting!$E$64,E117&lt;=plotting!$F$64),plotting!$I$64,AND(E117&gt;plotting!$F$64,E117&lt;=plotting!$E$65),"na",AND(E117&gt;plotting!$E$65,E117&lt;=plotting!$F$65),plotting!$I$65,AND(E117&gt;plotting!$F$65,E117&lt;=plotting!$E$66),"na",AND(E117&gt;plotting!$E$66,E117&lt;=plotting!$F$66),plotting!$I$66,AND(E117&gt;plotting!$F$66,E117&lt;=plotting!$E$67),"na",AND(E117&gt;plotting!$E$67,E117&lt;=plotting!$F$67),plotting!$I$67,E117&gt;plotting!$F$67,"na")</f>
        <v>na</v>
      </c>
    </row>
    <row r="118" spans="1:9" x14ac:dyDescent="0.35">
      <c r="A118" s="11">
        <f>IF(plotting!$D$4&gt;0,plotting!$D$4,"na")</f>
        <v>5</v>
      </c>
      <c r="B118" s="11" t="str">
        <f>IF(plotting!$D$10&gt;0,plotting!$D$10,"na")</f>
        <v>idr4000_h24</v>
      </c>
      <c r="C118" s="11" t="str">
        <f>IF(plotting!$D$11&gt;0,plotting!$D$11,"na")</f>
        <v>t1</v>
      </c>
      <c r="D118" s="11">
        <f>IF(plotting!$D$8&gt;0,plotting!$D$8,"na")</f>
        <v>74.599999999999994</v>
      </c>
      <c r="E118" s="29">
        <v>19.5</v>
      </c>
      <c r="F118" t="str" cm="1">
        <f t="array" ref="F118">_xlfn.IFS(E118&lt;=plotting!$E$64,"na",AND(E118&gt;plotting!$E$64,E118&lt;=plotting!$F$64),"1",AND(E118&gt;plotting!$F$64,E118&lt;=plotting!$E$65),"na",AND(E118&gt;plotting!$E$65,E118&lt;=plotting!$F$65),"2",AND(E118&gt;plotting!$F$65,E118&lt;=plotting!$E$66),"na",AND(E118&gt;plotting!$E$66,E118&lt;=plotting!$F$66),"3",AND(E118&gt;plotting!$F$66,E118&lt;=plotting!$E$67),"na",AND(E118&gt;plotting!$E$67,E118&lt;=plotting!$F$67),"4",E118&gt;plotting!$F$67,"na")</f>
        <v>na</v>
      </c>
      <c r="G118" t="str" cm="1">
        <f t="array" ref="G118">_xlfn.IFS(E118&lt;=plotting!$E$64,"na",AND(E118&gt;plotting!$E$64,E118&lt;=plotting!$F$64),plotting!$G$64,AND(E118&gt;plotting!$F$64,E118&lt;=plotting!$E$65),"na",AND(E118&gt;plotting!$E$65,E118&lt;=plotting!$F$65),plotting!$G$65,AND(E118&gt;plotting!$F$65,E118&lt;=plotting!$E$66),"na",AND(E118&gt;plotting!$E$66,E118&lt;=plotting!$F$66),plotting!$G$66,AND(E118&gt;plotting!$F$66,E118&lt;=plotting!$E$67),"na",AND(E118&gt;plotting!$E$67,E118&lt;=plotting!$F$67),plotting!$G$67,E118&gt;plotting!$F$67,"na")</f>
        <v>na</v>
      </c>
      <c r="H118" t="str" cm="1">
        <f t="array" ref="H118">_xlfn.IFS(E118&lt;=plotting!$E$64,"na",AND(E118&gt;plotting!$E$64,E118&lt;=plotting!$F$64),plotting!$H$64,AND(E118&gt;plotting!$F$64,E118&lt;=plotting!$E$65),"na",AND(E118&gt;plotting!$E$65,E118&lt;=plotting!$F$65),plotting!$H$65,AND(E118&gt;plotting!$F$65,E118&lt;=plotting!$E$66),"na",AND(E118&gt;plotting!$E$66,E118&lt;=plotting!$F$66),plotting!$H$66,AND(E118&gt;plotting!$F$66,E118&lt;=plotting!$E$67),"na",AND(E118&gt;plotting!$E$67,E118&lt;=plotting!$F$67),plotting!$H$67,E118&gt;plotting!$F$67,"na")</f>
        <v>na</v>
      </c>
      <c r="I118" t="str" cm="1">
        <f t="array" ref="I118">_xlfn.IFS(E118&lt;=plotting!$E$64,"na",AND(E118&gt;plotting!$E$64,E118&lt;=plotting!$F$64),plotting!$I$64,AND(E118&gt;plotting!$F$64,E118&lt;=plotting!$E$65),"na",AND(E118&gt;plotting!$E$65,E118&lt;=plotting!$F$65),plotting!$I$65,AND(E118&gt;plotting!$F$65,E118&lt;=plotting!$E$66),"na",AND(E118&gt;plotting!$E$66,E118&lt;=plotting!$F$66),plotting!$I$66,AND(E118&gt;plotting!$F$66,E118&lt;=plotting!$E$67),"na",AND(E118&gt;plotting!$E$67,E118&lt;=plotting!$F$67),plotting!$I$67,E118&gt;plotting!$F$67,"na")</f>
        <v>na</v>
      </c>
    </row>
    <row r="119" spans="1:9" x14ac:dyDescent="0.35">
      <c r="A119" s="11">
        <f>IF(plotting!$D$4&gt;0,plotting!$D$4,"na")</f>
        <v>5</v>
      </c>
      <c r="B119" s="11" t="str">
        <f>IF(plotting!$D$10&gt;0,plotting!$D$10,"na")</f>
        <v>idr4000_h24</v>
      </c>
      <c r="C119" s="11" t="str">
        <f>IF(plotting!$D$11&gt;0,plotting!$D$11,"na")</f>
        <v>t1</v>
      </c>
      <c r="D119" s="11">
        <f>IF(plotting!$D$8&gt;0,plotting!$D$8,"na")</f>
        <v>74.599999999999994</v>
      </c>
      <c r="E119" s="29">
        <v>19.6666667</v>
      </c>
      <c r="F119" t="str" cm="1">
        <f t="array" ref="F119">_xlfn.IFS(E119&lt;=plotting!$E$64,"na",AND(E119&gt;plotting!$E$64,E119&lt;=plotting!$F$64),"1",AND(E119&gt;plotting!$F$64,E119&lt;=plotting!$E$65),"na",AND(E119&gt;plotting!$E$65,E119&lt;=plotting!$F$65),"2",AND(E119&gt;plotting!$F$65,E119&lt;=plotting!$E$66),"na",AND(E119&gt;plotting!$E$66,E119&lt;=plotting!$F$66),"3",AND(E119&gt;plotting!$F$66,E119&lt;=plotting!$E$67),"na",AND(E119&gt;plotting!$E$67,E119&lt;=plotting!$F$67),"4",E119&gt;plotting!$F$67,"na")</f>
        <v>na</v>
      </c>
      <c r="G119" t="str" cm="1">
        <f t="array" ref="G119">_xlfn.IFS(E119&lt;=plotting!$E$64,"na",AND(E119&gt;plotting!$E$64,E119&lt;=plotting!$F$64),plotting!$G$64,AND(E119&gt;plotting!$F$64,E119&lt;=plotting!$E$65),"na",AND(E119&gt;plotting!$E$65,E119&lt;=plotting!$F$65),plotting!$G$65,AND(E119&gt;plotting!$F$65,E119&lt;=plotting!$E$66),"na",AND(E119&gt;plotting!$E$66,E119&lt;=plotting!$F$66),plotting!$G$66,AND(E119&gt;plotting!$F$66,E119&lt;=plotting!$E$67),"na",AND(E119&gt;plotting!$E$67,E119&lt;=plotting!$F$67),plotting!$G$67,E119&gt;plotting!$F$67,"na")</f>
        <v>na</v>
      </c>
      <c r="H119" t="str" cm="1">
        <f t="array" ref="H119">_xlfn.IFS(E119&lt;=plotting!$E$64,"na",AND(E119&gt;plotting!$E$64,E119&lt;=plotting!$F$64),plotting!$H$64,AND(E119&gt;plotting!$F$64,E119&lt;=plotting!$E$65),"na",AND(E119&gt;plotting!$E$65,E119&lt;=plotting!$F$65),plotting!$H$65,AND(E119&gt;plotting!$F$65,E119&lt;=plotting!$E$66),"na",AND(E119&gt;plotting!$E$66,E119&lt;=plotting!$F$66),plotting!$H$66,AND(E119&gt;plotting!$F$66,E119&lt;=plotting!$E$67),"na",AND(E119&gt;plotting!$E$67,E119&lt;=plotting!$F$67),plotting!$H$67,E119&gt;plotting!$F$67,"na")</f>
        <v>na</v>
      </c>
      <c r="I119" t="str" cm="1">
        <f t="array" ref="I119">_xlfn.IFS(E119&lt;=plotting!$E$64,"na",AND(E119&gt;plotting!$E$64,E119&lt;=plotting!$F$64),plotting!$I$64,AND(E119&gt;plotting!$F$64,E119&lt;=plotting!$E$65),"na",AND(E119&gt;plotting!$E$65,E119&lt;=plotting!$F$65),plotting!$I$65,AND(E119&gt;plotting!$F$65,E119&lt;=plotting!$E$66),"na",AND(E119&gt;plotting!$E$66,E119&lt;=plotting!$F$66),plotting!$I$66,AND(E119&gt;plotting!$F$66,E119&lt;=plotting!$E$67),"na",AND(E119&gt;plotting!$E$67,E119&lt;=plotting!$F$67),plotting!$I$67,E119&gt;plotting!$F$67,"na")</f>
        <v>na</v>
      </c>
    </row>
    <row r="120" spans="1:9" x14ac:dyDescent="0.35">
      <c r="A120" s="11">
        <f>IF(plotting!$D$4&gt;0,plotting!$D$4,"na")</f>
        <v>5</v>
      </c>
      <c r="B120" s="11" t="str">
        <f>IF(plotting!$D$10&gt;0,plotting!$D$10,"na")</f>
        <v>idr4000_h24</v>
      </c>
      <c r="C120" s="11" t="str">
        <f>IF(plotting!$D$11&gt;0,plotting!$D$11,"na")</f>
        <v>t1</v>
      </c>
      <c r="D120" s="11">
        <f>IF(plotting!$D$8&gt;0,plotting!$D$8,"na")</f>
        <v>74.599999999999994</v>
      </c>
      <c r="E120" s="29">
        <v>19.8333333</v>
      </c>
      <c r="F120" t="str" cm="1">
        <f t="array" ref="F120">_xlfn.IFS(E120&lt;=plotting!$E$64,"na",AND(E120&gt;plotting!$E$64,E120&lt;=plotting!$F$64),"1",AND(E120&gt;plotting!$F$64,E120&lt;=plotting!$E$65),"na",AND(E120&gt;plotting!$E$65,E120&lt;=plotting!$F$65),"2",AND(E120&gt;plotting!$F$65,E120&lt;=plotting!$E$66),"na",AND(E120&gt;plotting!$E$66,E120&lt;=plotting!$F$66),"3",AND(E120&gt;plotting!$F$66,E120&lt;=plotting!$E$67),"na",AND(E120&gt;plotting!$E$67,E120&lt;=plotting!$F$67),"4",E120&gt;plotting!$F$67,"na")</f>
        <v>na</v>
      </c>
      <c r="G120" t="str" cm="1">
        <f t="array" ref="G120">_xlfn.IFS(E120&lt;=plotting!$E$64,"na",AND(E120&gt;plotting!$E$64,E120&lt;=plotting!$F$64),plotting!$G$64,AND(E120&gt;plotting!$F$64,E120&lt;=plotting!$E$65),"na",AND(E120&gt;plotting!$E$65,E120&lt;=plotting!$F$65),plotting!$G$65,AND(E120&gt;plotting!$F$65,E120&lt;=plotting!$E$66),"na",AND(E120&gt;plotting!$E$66,E120&lt;=plotting!$F$66),plotting!$G$66,AND(E120&gt;plotting!$F$66,E120&lt;=plotting!$E$67),"na",AND(E120&gt;plotting!$E$67,E120&lt;=plotting!$F$67),plotting!$G$67,E120&gt;plotting!$F$67,"na")</f>
        <v>na</v>
      </c>
      <c r="H120" t="str" cm="1">
        <f t="array" ref="H120">_xlfn.IFS(E120&lt;=plotting!$E$64,"na",AND(E120&gt;plotting!$E$64,E120&lt;=plotting!$F$64),plotting!$H$64,AND(E120&gt;plotting!$F$64,E120&lt;=plotting!$E$65),"na",AND(E120&gt;plotting!$E$65,E120&lt;=plotting!$F$65),plotting!$H$65,AND(E120&gt;plotting!$F$65,E120&lt;=plotting!$E$66),"na",AND(E120&gt;plotting!$E$66,E120&lt;=plotting!$F$66),plotting!$H$66,AND(E120&gt;plotting!$F$66,E120&lt;=plotting!$E$67),"na",AND(E120&gt;plotting!$E$67,E120&lt;=plotting!$F$67),plotting!$H$67,E120&gt;plotting!$F$67,"na")</f>
        <v>na</v>
      </c>
      <c r="I120" t="str" cm="1">
        <f t="array" ref="I120">_xlfn.IFS(E120&lt;=plotting!$E$64,"na",AND(E120&gt;plotting!$E$64,E120&lt;=plotting!$F$64),plotting!$I$64,AND(E120&gt;plotting!$F$64,E120&lt;=plotting!$E$65),"na",AND(E120&gt;plotting!$E$65,E120&lt;=plotting!$F$65),plotting!$I$65,AND(E120&gt;plotting!$F$65,E120&lt;=plotting!$E$66),"na",AND(E120&gt;plotting!$E$66,E120&lt;=plotting!$F$66),plotting!$I$66,AND(E120&gt;plotting!$F$66,E120&lt;=plotting!$E$67),"na",AND(E120&gt;plotting!$E$67,E120&lt;=plotting!$F$67),plotting!$I$67,E120&gt;plotting!$F$67,"na")</f>
        <v>na</v>
      </c>
    </row>
    <row r="121" spans="1:9" x14ac:dyDescent="0.35">
      <c r="A121" s="11">
        <f>IF(plotting!$D$4&gt;0,plotting!$D$4,"na")</f>
        <v>5</v>
      </c>
      <c r="B121" s="11" t="str">
        <f>IF(plotting!$D$10&gt;0,plotting!$D$10,"na")</f>
        <v>idr4000_h24</v>
      </c>
      <c r="C121" s="11" t="str">
        <f>IF(plotting!$D$11&gt;0,plotting!$D$11,"na")</f>
        <v>t1</v>
      </c>
      <c r="D121" s="11">
        <f>IF(plotting!$D$8&gt;0,plotting!$D$8,"na")</f>
        <v>74.599999999999994</v>
      </c>
      <c r="E121" s="29">
        <v>20</v>
      </c>
      <c r="F121" t="str" cm="1">
        <f t="array" ref="F121">_xlfn.IFS(E121&lt;=plotting!$E$64,"na",AND(E121&gt;plotting!$E$64,E121&lt;=plotting!$F$64),"1",AND(E121&gt;plotting!$F$64,E121&lt;=plotting!$E$65),"na",AND(E121&gt;plotting!$E$65,E121&lt;=plotting!$F$65),"2",AND(E121&gt;plotting!$F$65,E121&lt;=plotting!$E$66),"na",AND(E121&gt;plotting!$E$66,E121&lt;=plotting!$F$66),"3",AND(E121&gt;plotting!$F$66,E121&lt;=plotting!$E$67),"na",AND(E121&gt;plotting!$E$67,E121&lt;=plotting!$F$67),"4",E121&gt;plotting!$F$67,"na")</f>
        <v>na</v>
      </c>
      <c r="G121" t="str" cm="1">
        <f t="array" ref="G121">_xlfn.IFS(E121&lt;=plotting!$E$64,"na",AND(E121&gt;plotting!$E$64,E121&lt;=plotting!$F$64),plotting!$G$64,AND(E121&gt;plotting!$F$64,E121&lt;=plotting!$E$65),"na",AND(E121&gt;plotting!$E$65,E121&lt;=plotting!$F$65),plotting!$G$65,AND(E121&gt;plotting!$F$65,E121&lt;=plotting!$E$66),"na",AND(E121&gt;plotting!$E$66,E121&lt;=plotting!$F$66),plotting!$G$66,AND(E121&gt;plotting!$F$66,E121&lt;=plotting!$E$67),"na",AND(E121&gt;plotting!$E$67,E121&lt;=plotting!$F$67),plotting!$G$67,E121&gt;plotting!$F$67,"na")</f>
        <v>na</v>
      </c>
      <c r="H121" t="str" cm="1">
        <f t="array" ref="H121">_xlfn.IFS(E121&lt;=plotting!$E$64,"na",AND(E121&gt;plotting!$E$64,E121&lt;=plotting!$F$64),plotting!$H$64,AND(E121&gt;plotting!$F$64,E121&lt;=plotting!$E$65),"na",AND(E121&gt;plotting!$E$65,E121&lt;=plotting!$F$65),plotting!$H$65,AND(E121&gt;plotting!$F$65,E121&lt;=plotting!$E$66),"na",AND(E121&gt;plotting!$E$66,E121&lt;=plotting!$F$66),plotting!$H$66,AND(E121&gt;plotting!$F$66,E121&lt;=plotting!$E$67),"na",AND(E121&gt;plotting!$E$67,E121&lt;=plotting!$F$67),plotting!$H$67,E121&gt;plotting!$F$67,"na")</f>
        <v>na</v>
      </c>
      <c r="I121" t="str" cm="1">
        <f t="array" ref="I121">_xlfn.IFS(E121&lt;=plotting!$E$64,"na",AND(E121&gt;plotting!$E$64,E121&lt;=plotting!$F$64),plotting!$I$64,AND(E121&gt;plotting!$F$64,E121&lt;=plotting!$E$65),"na",AND(E121&gt;plotting!$E$65,E121&lt;=plotting!$F$65),plotting!$I$65,AND(E121&gt;plotting!$F$65,E121&lt;=plotting!$E$66),"na",AND(E121&gt;plotting!$E$66,E121&lt;=plotting!$F$66),plotting!$I$66,AND(E121&gt;plotting!$F$66,E121&lt;=plotting!$E$67),"na",AND(E121&gt;plotting!$E$67,E121&lt;=plotting!$F$67),plotting!$I$67,E121&gt;plotting!$F$67,"na")</f>
        <v>na</v>
      </c>
    </row>
    <row r="122" spans="1:9" x14ac:dyDescent="0.35">
      <c r="A122" s="11">
        <f>IF(plotting!$D$4&gt;0,plotting!$D$4,"na")</f>
        <v>5</v>
      </c>
      <c r="B122" s="11" t="str">
        <f>IF(plotting!$D$10&gt;0,plotting!$D$10,"na")</f>
        <v>idr4000_h24</v>
      </c>
      <c r="C122" s="11" t="str">
        <f>IF(plotting!$D$11&gt;0,plotting!$D$11,"na")</f>
        <v>t1</v>
      </c>
      <c r="D122" s="11">
        <f>IF(plotting!$D$8&gt;0,plotting!$D$8,"na")</f>
        <v>74.599999999999994</v>
      </c>
      <c r="E122" s="29">
        <v>20.1666667</v>
      </c>
      <c r="F122" t="str" cm="1">
        <f t="array" ref="F122">_xlfn.IFS(E122&lt;=plotting!$E$64,"na",AND(E122&gt;plotting!$E$64,E122&lt;=plotting!$F$64),"1",AND(E122&gt;plotting!$F$64,E122&lt;=plotting!$E$65),"na",AND(E122&gt;plotting!$E$65,E122&lt;=plotting!$F$65),"2",AND(E122&gt;plotting!$F$65,E122&lt;=plotting!$E$66),"na",AND(E122&gt;plotting!$E$66,E122&lt;=plotting!$F$66),"3",AND(E122&gt;plotting!$F$66,E122&lt;=plotting!$E$67),"na",AND(E122&gt;plotting!$E$67,E122&lt;=plotting!$F$67),"4",E122&gt;plotting!$F$67,"na")</f>
        <v>na</v>
      </c>
      <c r="G122" t="str" cm="1">
        <f t="array" ref="G122">_xlfn.IFS(E122&lt;=plotting!$E$64,"na",AND(E122&gt;plotting!$E$64,E122&lt;=plotting!$F$64),plotting!$G$64,AND(E122&gt;plotting!$F$64,E122&lt;=plotting!$E$65),"na",AND(E122&gt;plotting!$E$65,E122&lt;=plotting!$F$65),plotting!$G$65,AND(E122&gt;plotting!$F$65,E122&lt;=plotting!$E$66),"na",AND(E122&gt;plotting!$E$66,E122&lt;=plotting!$F$66),plotting!$G$66,AND(E122&gt;plotting!$F$66,E122&lt;=plotting!$E$67),"na",AND(E122&gt;plotting!$E$67,E122&lt;=plotting!$F$67),plotting!$G$67,E122&gt;plotting!$F$67,"na")</f>
        <v>na</v>
      </c>
      <c r="H122" t="str" cm="1">
        <f t="array" ref="H122">_xlfn.IFS(E122&lt;=plotting!$E$64,"na",AND(E122&gt;plotting!$E$64,E122&lt;=plotting!$F$64),plotting!$H$64,AND(E122&gt;plotting!$F$64,E122&lt;=plotting!$E$65),"na",AND(E122&gt;plotting!$E$65,E122&lt;=plotting!$F$65),plotting!$H$65,AND(E122&gt;plotting!$F$65,E122&lt;=plotting!$E$66),"na",AND(E122&gt;plotting!$E$66,E122&lt;=plotting!$F$66),plotting!$H$66,AND(E122&gt;plotting!$F$66,E122&lt;=plotting!$E$67),"na",AND(E122&gt;plotting!$E$67,E122&lt;=plotting!$F$67),plotting!$H$67,E122&gt;plotting!$F$67,"na")</f>
        <v>na</v>
      </c>
      <c r="I122" t="str" cm="1">
        <f t="array" ref="I122">_xlfn.IFS(E122&lt;=plotting!$E$64,"na",AND(E122&gt;plotting!$E$64,E122&lt;=plotting!$F$64),plotting!$I$64,AND(E122&gt;plotting!$F$64,E122&lt;=plotting!$E$65),"na",AND(E122&gt;plotting!$E$65,E122&lt;=plotting!$F$65),plotting!$I$65,AND(E122&gt;plotting!$F$65,E122&lt;=plotting!$E$66),"na",AND(E122&gt;plotting!$E$66,E122&lt;=plotting!$F$66),plotting!$I$66,AND(E122&gt;plotting!$F$66,E122&lt;=plotting!$E$67),"na",AND(E122&gt;plotting!$E$67,E122&lt;=plotting!$F$67),plotting!$I$67,E122&gt;plotting!$F$67,"na")</f>
        <v>na</v>
      </c>
    </row>
    <row r="123" spans="1:9" x14ac:dyDescent="0.35">
      <c r="A123" s="11">
        <f>IF(plotting!$D$4&gt;0,plotting!$D$4,"na")</f>
        <v>5</v>
      </c>
      <c r="B123" s="11" t="str">
        <f>IF(plotting!$D$10&gt;0,plotting!$D$10,"na")</f>
        <v>idr4000_h24</v>
      </c>
      <c r="C123" s="11" t="str">
        <f>IF(plotting!$D$11&gt;0,plotting!$D$11,"na")</f>
        <v>t1</v>
      </c>
      <c r="D123" s="11">
        <f>IF(plotting!$D$8&gt;0,plotting!$D$8,"na")</f>
        <v>74.599999999999994</v>
      </c>
      <c r="E123" s="29">
        <v>20.3333333</v>
      </c>
      <c r="F123" t="str" cm="1">
        <f t="array" ref="F123">_xlfn.IFS(E123&lt;=plotting!$E$64,"na",AND(E123&gt;plotting!$E$64,E123&lt;=plotting!$F$64),"1",AND(E123&gt;plotting!$F$64,E123&lt;=plotting!$E$65),"na",AND(E123&gt;plotting!$E$65,E123&lt;=plotting!$F$65),"2",AND(E123&gt;plotting!$F$65,E123&lt;=plotting!$E$66),"na",AND(E123&gt;plotting!$E$66,E123&lt;=plotting!$F$66),"3",AND(E123&gt;plotting!$F$66,E123&lt;=plotting!$E$67),"na",AND(E123&gt;plotting!$E$67,E123&lt;=plotting!$F$67),"4",E123&gt;plotting!$F$67,"na")</f>
        <v>na</v>
      </c>
      <c r="G123" t="str" cm="1">
        <f t="array" ref="G123">_xlfn.IFS(E123&lt;=plotting!$E$64,"na",AND(E123&gt;plotting!$E$64,E123&lt;=plotting!$F$64),plotting!$G$64,AND(E123&gt;plotting!$F$64,E123&lt;=plotting!$E$65),"na",AND(E123&gt;plotting!$E$65,E123&lt;=plotting!$F$65),plotting!$G$65,AND(E123&gt;plotting!$F$65,E123&lt;=plotting!$E$66),"na",AND(E123&gt;plotting!$E$66,E123&lt;=plotting!$F$66),plotting!$G$66,AND(E123&gt;plotting!$F$66,E123&lt;=plotting!$E$67),"na",AND(E123&gt;plotting!$E$67,E123&lt;=plotting!$F$67),plotting!$G$67,E123&gt;plotting!$F$67,"na")</f>
        <v>na</v>
      </c>
      <c r="H123" t="str" cm="1">
        <f t="array" ref="H123">_xlfn.IFS(E123&lt;=plotting!$E$64,"na",AND(E123&gt;plotting!$E$64,E123&lt;=plotting!$F$64),plotting!$H$64,AND(E123&gt;plotting!$F$64,E123&lt;=plotting!$E$65),"na",AND(E123&gt;plotting!$E$65,E123&lt;=plotting!$F$65),plotting!$H$65,AND(E123&gt;plotting!$F$65,E123&lt;=plotting!$E$66),"na",AND(E123&gt;plotting!$E$66,E123&lt;=plotting!$F$66),plotting!$H$66,AND(E123&gt;plotting!$F$66,E123&lt;=plotting!$E$67),"na",AND(E123&gt;plotting!$E$67,E123&lt;=plotting!$F$67),plotting!$H$67,E123&gt;plotting!$F$67,"na")</f>
        <v>na</v>
      </c>
      <c r="I123" t="str" cm="1">
        <f t="array" ref="I123">_xlfn.IFS(E123&lt;=plotting!$E$64,"na",AND(E123&gt;plotting!$E$64,E123&lt;=plotting!$F$64),plotting!$I$64,AND(E123&gt;plotting!$F$64,E123&lt;=plotting!$E$65),"na",AND(E123&gt;plotting!$E$65,E123&lt;=plotting!$F$65),plotting!$I$65,AND(E123&gt;plotting!$F$65,E123&lt;=plotting!$E$66),"na",AND(E123&gt;plotting!$E$66,E123&lt;=plotting!$F$66),plotting!$I$66,AND(E123&gt;plotting!$F$66,E123&lt;=plotting!$E$67),"na",AND(E123&gt;plotting!$E$67,E123&lt;=plotting!$F$67),plotting!$I$67,E123&gt;plotting!$F$67,"na")</f>
        <v>na</v>
      </c>
    </row>
    <row r="124" spans="1:9" x14ac:dyDescent="0.35">
      <c r="A124" s="11">
        <f>IF(plotting!$D$4&gt;0,plotting!$D$4,"na")</f>
        <v>5</v>
      </c>
      <c r="B124" s="11" t="str">
        <f>IF(plotting!$D$10&gt;0,plotting!$D$10,"na")</f>
        <v>idr4000_h24</v>
      </c>
      <c r="C124" s="11" t="str">
        <f>IF(plotting!$D$11&gt;0,plotting!$D$11,"na")</f>
        <v>t1</v>
      </c>
      <c r="D124" s="11">
        <f>IF(plotting!$D$8&gt;0,plotting!$D$8,"na")</f>
        <v>74.599999999999994</v>
      </c>
      <c r="E124" s="29">
        <v>20.5</v>
      </c>
      <c r="F124" t="str" cm="1">
        <f t="array" ref="F124">_xlfn.IFS(E124&lt;=plotting!$E$64,"na",AND(E124&gt;plotting!$E$64,E124&lt;=plotting!$F$64),"1",AND(E124&gt;plotting!$F$64,E124&lt;=plotting!$E$65),"na",AND(E124&gt;plotting!$E$65,E124&lt;=plotting!$F$65),"2",AND(E124&gt;plotting!$F$65,E124&lt;=plotting!$E$66),"na",AND(E124&gt;plotting!$E$66,E124&lt;=plotting!$F$66),"3",AND(E124&gt;plotting!$F$66,E124&lt;=plotting!$E$67),"na",AND(E124&gt;plotting!$E$67,E124&lt;=plotting!$F$67),"4",E124&gt;plotting!$F$67,"na")</f>
        <v>na</v>
      </c>
      <c r="G124" t="str" cm="1">
        <f t="array" ref="G124">_xlfn.IFS(E124&lt;=plotting!$E$64,"na",AND(E124&gt;plotting!$E$64,E124&lt;=plotting!$F$64),plotting!$G$64,AND(E124&gt;plotting!$F$64,E124&lt;=plotting!$E$65),"na",AND(E124&gt;plotting!$E$65,E124&lt;=plotting!$F$65),plotting!$G$65,AND(E124&gt;plotting!$F$65,E124&lt;=plotting!$E$66),"na",AND(E124&gt;plotting!$E$66,E124&lt;=plotting!$F$66),plotting!$G$66,AND(E124&gt;plotting!$F$66,E124&lt;=plotting!$E$67),"na",AND(E124&gt;plotting!$E$67,E124&lt;=plotting!$F$67),plotting!$G$67,E124&gt;plotting!$F$67,"na")</f>
        <v>na</v>
      </c>
      <c r="H124" t="str" cm="1">
        <f t="array" ref="H124">_xlfn.IFS(E124&lt;=plotting!$E$64,"na",AND(E124&gt;plotting!$E$64,E124&lt;=plotting!$F$64),plotting!$H$64,AND(E124&gt;plotting!$F$64,E124&lt;=plotting!$E$65),"na",AND(E124&gt;plotting!$E$65,E124&lt;=plotting!$F$65),plotting!$H$65,AND(E124&gt;plotting!$F$65,E124&lt;=plotting!$E$66),"na",AND(E124&gt;plotting!$E$66,E124&lt;=plotting!$F$66),plotting!$H$66,AND(E124&gt;plotting!$F$66,E124&lt;=plotting!$E$67),"na",AND(E124&gt;plotting!$E$67,E124&lt;=plotting!$F$67),plotting!$H$67,E124&gt;plotting!$F$67,"na")</f>
        <v>na</v>
      </c>
      <c r="I124" t="str" cm="1">
        <f t="array" ref="I124">_xlfn.IFS(E124&lt;=plotting!$E$64,"na",AND(E124&gt;plotting!$E$64,E124&lt;=plotting!$F$64),plotting!$I$64,AND(E124&gt;plotting!$F$64,E124&lt;=plotting!$E$65),"na",AND(E124&gt;plotting!$E$65,E124&lt;=plotting!$F$65),plotting!$I$65,AND(E124&gt;plotting!$F$65,E124&lt;=plotting!$E$66),"na",AND(E124&gt;plotting!$E$66,E124&lt;=plotting!$F$66),plotting!$I$66,AND(E124&gt;plotting!$F$66,E124&lt;=plotting!$E$67),"na",AND(E124&gt;plotting!$E$67,E124&lt;=plotting!$F$67),plotting!$I$67,E124&gt;plotting!$F$67,"na")</f>
        <v>na</v>
      </c>
    </row>
    <row r="125" spans="1:9" x14ac:dyDescent="0.35">
      <c r="A125" s="11">
        <f>IF(plotting!$D$4&gt;0,plotting!$D$4,"na")</f>
        <v>5</v>
      </c>
      <c r="B125" s="11" t="str">
        <f>IF(plotting!$D$10&gt;0,plotting!$D$10,"na")</f>
        <v>idr4000_h24</v>
      </c>
      <c r="C125" s="11" t="str">
        <f>IF(plotting!$D$11&gt;0,plotting!$D$11,"na")</f>
        <v>t1</v>
      </c>
      <c r="D125" s="11">
        <f>IF(plotting!$D$8&gt;0,plotting!$D$8,"na")</f>
        <v>74.599999999999994</v>
      </c>
      <c r="E125" s="29">
        <v>20.6666667</v>
      </c>
      <c r="F125" t="str" cm="1">
        <f t="array" ref="F125">_xlfn.IFS(E125&lt;=plotting!$E$64,"na",AND(E125&gt;plotting!$E$64,E125&lt;=plotting!$F$64),"1",AND(E125&gt;plotting!$F$64,E125&lt;=plotting!$E$65),"na",AND(E125&gt;plotting!$E$65,E125&lt;=plotting!$F$65),"2",AND(E125&gt;plotting!$F$65,E125&lt;=plotting!$E$66),"na",AND(E125&gt;plotting!$E$66,E125&lt;=plotting!$F$66),"3",AND(E125&gt;plotting!$F$66,E125&lt;=plotting!$E$67),"na",AND(E125&gt;plotting!$E$67,E125&lt;=plotting!$F$67),"4",E125&gt;plotting!$F$67,"na")</f>
        <v>na</v>
      </c>
      <c r="G125" t="str" cm="1">
        <f t="array" ref="G125">_xlfn.IFS(E125&lt;=plotting!$E$64,"na",AND(E125&gt;plotting!$E$64,E125&lt;=plotting!$F$64),plotting!$G$64,AND(E125&gt;plotting!$F$64,E125&lt;=plotting!$E$65),"na",AND(E125&gt;plotting!$E$65,E125&lt;=plotting!$F$65),plotting!$G$65,AND(E125&gt;plotting!$F$65,E125&lt;=plotting!$E$66),"na",AND(E125&gt;plotting!$E$66,E125&lt;=plotting!$F$66),plotting!$G$66,AND(E125&gt;plotting!$F$66,E125&lt;=plotting!$E$67),"na",AND(E125&gt;plotting!$E$67,E125&lt;=plotting!$F$67),plotting!$G$67,E125&gt;plotting!$F$67,"na")</f>
        <v>na</v>
      </c>
      <c r="H125" t="str" cm="1">
        <f t="array" ref="H125">_xlfn.IFS(E125&lt;=plotting!$E$64,"na",AND(E125&gt;plotting!$E$64,E125&lt;=plotting!$F$64),plotting!$H$64,AND(E125&gt;plotting!$F$64,E125&lt;=plotting!$E$65),"na",AND(E125&gt;plotting!$E$65,E125&lt;=plotting!$F$65),plotting!$H$65,AND(E125&gt;plotting!$F$65,E125&lt;=plotting!$E$66),"na",AND(E125&gt;plotting!$E$66,E125&lt;=plotting!$F$66),plotting!$H$66,AND(E125&gt;plotting!$F$66,E125&lt;=plotting!$E$67),"na",AND(E125&gt;plotting!$E$67,E125&lt;=plotting!$F$67),plotting!$H$67,E125&gt;plotting!$F$67,"na")</f>
        <v>na</v>
      </c>
      <c r="I125" t="str" cm="1">
        <f t="array" ref="I125">_xlfn.IFS(E125&lt;=plotting!$E$64,"na",AND(E125&gt;plotting!$E$64,E125&lt;=plotting!$F$64),plotting!$I$64,AND(E125&gt;plotting!$F$64,E125&lt;=plotting!$E$65),"na",AND(E125&gt;plotting!$E$65,E125&lt;=plotting!$F$65),plotting!$I$65,AND(E125&gt;plotting!$F$65,E125&lt;=plotting!$E$66),"na",AND(E125&gt;plotting!$E$66,E125&lt;=plotting!$F$66),plotting!$I$66,AND(E125&gt;plotting!$F$66,E125&lt;=plotting!$E$67),"na",AND(E125&gt;plotting!$E$67,E125&lt;=plotting!$F$67),plotting!$I$67,E125&gt;plotting!$F$67,"na")</f>
        <v>na</v>
      </c>
    </row>
    <row r="126" spans="1:9" x14ac:dyDescent="0.35">
      <c r="A126" s="11">
        <f>IF(plotting!$D$4&gt;0,plotting!$D$4,"na")</f>
        <v>5</v>
      </c>
      <c r="B126" s="11" t="str">
        <f>IF(plotting!$D$10&gt;0,plotting!$D$10,"na")</f>
        <v>idr4000_h24</v>
      </c>
      <c r="C126" s="11" t="str">
        <f>IF(plotting!$D$11&gt;0,plotting!$D$11,"na")</f>
        <v>t1</v>
      </c>
      <c r="D126" s="11">
        <f>IF(plotting!$D$8&gt;0,plotting!$D$8,"na")</f>
        <v>74.599999999999994</v>
      </c>
      <c r="E126" s="29">
        <v>20.8333333</v>
      </c>
      <c r="F126" t="str" cm="1">
        <f t="array" ref="F126">_xlfn.IFS(E126&lt;=plotting!$E$64,"na",AND(E126&gt;plotting!$E$64,E126&lt;=plotting!$F$64),"1",AND(E126&gt;plotting!$F$64,E126&lt;=plotting!$E$65),"na",AND(E126&gt;plotting!$E$65,E126&lt;=plotting!$F$65),"2",AND(E126&gt;plotting!$F$65,E126&lt;=plotting!$E$66),"na",AND(E126&gt;plotting!$E$66,E126&lt;=plotting!$F$66),"3",AND(E126&gt;plotting!$F$66,E126&lt;=plotting!$E$67),"na",AND(E126&gt;plotting!$E$67,E126&lt;=plotting!$F$67),"4",E126&gt;plotting!$F$67,"na")</f>
        <v>na</v>
      </c>
      <c r="G126" t="str" cm="1">
        <f t="array" ref="G126">_xlfn.IFS(E126&lt;=plotting!$E$64,"na",AND(E126&gt;plotting!$E$64,E126&lt;=plotting!$F$64),plotting!$G$64,AND(E126&gt;plotting!$F$64,E126&lt;=plotting!$E$65),"na",AND(E126&gt;plotting!$E$65,E126&lt;=plotting!$F$65),plotting!$G$65,AND(E126&gt;plotting!$F$65,E126&lt;=plotting!$E$66),"na",AND(E126&gt;plotting!$E$66,E126&lt;=plotting!$F$66),plotting!$G$66,AND(E126&gt;plotting!$F$66,E126&lt;=plotting!$E$67),"na",AND(E126&gt;plotting!$E$67,E126&lt;=plotting!$F$67),plotting!$G$67,E126&gt;plotting!$F$67,"na")</f>
        <v>na</v>
      </c>
      <c r="H126" t="str" cm="1">
        <f t="array" ref="H126">_xlfn.IFS(E126&lt;=plotting!$E$64,"na",AND(E126&gt;plotting!$E$64,E126&lt;=plotting!$F$64),plotting!$H$64,AND(E126&gt;plotting!$F$64,E126&lt;=plotting!$E$65),"na",AND(E126&gt;plotting!$E$65,E126&lt;=plotting!$F$65),plotting!$H$65,AND(E126&gt;plotting!$F$65,E126&lt;=plotting!$E$66),"na",AND(E126&gt;plotting!$E$66,E126&lt;=plotting!$F$66),plotting!$H$66,AND(E126&gt;plotting!$F$66,E126&lt;=plotting!$E$67),"na",AND(E126&gt;plotting!$E$67,E126&lt;=plotting!$F$67),plotting!$H$67,E126&gt;plotting!$F$67,"na")</f>
        <v>na</v>
      </c>
      <c r="I126" t="str" cm="1">
        <f t="array" ref="I126">_xlfn.IFS(E126&lt;=plotting!$E$64,"na",AND(E126&gt;plotting!$E$64,E126&lt;=plotting!$F$64),plotting!$I$64,AND(E126&gt;plotting!$F$64,E126&lt;=plotting!$E$65),"na",AND(E126&gt;plotting!$E$65,E126&lt;=plotting!$F$65),plotting!$I$65,AND(E126&gt;plotting!$F$65,E126&lt;=plotting!$E$66),"na",AND(E126&gt;plotting!$E$66,E126&lt;=plotting!$F$66),plotting!$I$66,AND(E126&gt;plotting!$F$66,E126&lt;=plotting!$E$67),"na",AND(E126&gt;plotting!$E$67,E126&lt;=plotting!$F$67),plotting!$I$67,E126&gt;plotting!$F$67,"na")</f>
        <v>na</v>
      </c>
    </row>
    <row r="127" spans="1:9" x14ac:dyDescent="0.35">
      <c r="A127" s="11">
        <f>IF(plotting!$D$4&gt;0,plotting!$D$4,"na")</f>
        <v>5</v>
      </c>
      <c r="B127" s="11" t="str">
        <f>IF(plotting!$D$10&gt;0,plotting!$D$10,"na")</f>
        <v>idr4000_h24</v>
      </c>
      <c r="C127" s="11" t="str">
        <f>IF(plotting!$D$11&gt;0,plotting!$D$11,"na")</f>
        <v>t1</v>
      </c>
      <c r="D127" s="11">
        <f>IF(plotting!$D$8&gt;0,plotting!$D$8,"na")</f>
        <v>74.599999999999994</v>
      </c>
      <c r="E127" s="29">
        <v>21</v>
      </c>
      <c r="F127" t="str" cm="1">
        <f t="array" ref="F127">_xlfn.IFS(E127&lt;=plotting!$E$64,"na",AND(E127&gt;plotting!$E$64,E127&lt;=plotting!$F$64),"1",AND(E127&gt;plotting!$F$64,E127&lt;=plotting!$E$65),"na",AND(E127&gt;plotting!$E$65,E127&lt;=plotting!$F$65),"2",AND(E127&gt;plotting!$F$65,E127&lt;=plotting!$E$66),"na",AND(E127&gt;plotting!$E$66,E127&lt;=plotting!$F$66),"3",AND(E127&gt;plotting!$F$66,E127&lt;=plotting!$E$67),"na",AND(E127&gt;plotting!$E$67,E127&lt;=plotting!$F$67),"4",E127&gt;plotting!$F$67,"na")</f>
        <v>na</v>
      </c>
      <c r="G127" t="str" cm="1">
        <f t="array" ref="G127">_xlfn.IFS(E127&lt;=plotting!$E$64,"na",AND(E127&gt;plotting!$E$64,E127&lt;=plotting!$F$64),plotting!$G$64,AND(E127&gt;plotting!$F$64,E127&lt;=plotting!$E$65),"na",AND(E127&gt;plotting!$E$65,E127&lt;=plotting!$F$65),plotting!$G$65,AND(E127&gt;plotting!$F$65,E127&lt;=plotting!$E$66),"na",AND(E127&gt;plotting!$E$66,E127&lt;=plotting!$F$66),plotting!$G$66,AND(E127&gt;plotting!$F$66,E127&lt;=plotting!$E$67),"na",AND(E127&gt;plotting!$E$67,E127&lt;=plotting!$F$67),plotting!$G$67,E127&gt;plotting!$F$67,"na")</f>
        <v>na</v>
      </c>
      <c r="H127" t="str" cm="1">
        <f t="array" ref="H127">_xlfn.IFS(E127&lt;=plotting!$E$64,"na",AND(E127&gt;plotting!$E$64,E127&lt;=plotting!$F$64),plotting!$H$64,AND(E127&gt;plotting!$F$64,E127&lt;=plotting!$E$65),"na",AND(E127&gt;plotting!$E$65,E127&lt;=plotting!$F$65),plotting!$H$65,AND(E127&gt;plotting!$F$65,E127&lt;=plotting!$E$66),"na",AND(E127&gt;plotting!$E$66,E127&lt;=plotting!$F$66),plotting!$H$66,AND(E127&gt;plotting!$F$66,E127&lt;=plotting!$E$67),"na",AND(E127&gt;plotting!$E$67,E127&lt;=plotting!$F$67),plotting!$H$67,E127&gt;plotting!$F$67,"na")</f>
        <v>na</v>
      </c>
      <c r="I127" t="str" cm="1">
        <f t="array" ref="I127">_xlfn.IFS(E127&lt;=plotting!$E$64,"na",AND(E127&gt;plotting!$E$64,E127&lt;=plotting!$F$64),plotting!$I$64,AND(E127&gt;plotting!$F$64,E127&lt;=plotting!$E$65),"na",AND(E127&gt;plotting!$E$65,E127&lt;=plotting!$F$65),plotting!$I$65,AND(E127&gt;plotting!$F$65,E127&lt;=plotting!$E$66),"na",AND(E127&gt;plotting!$E$66,E127&lt;=plotting!$F$66),plotting!$I$66,AND(E127&gt;plotting!$F$66,E127&lt;=plotting!$E$67),"na",AND(E127&gt;plotting!$E$67,E127&lt;=plotting!$F$67),plotting!$I$67,E127&gt;plotting!$F$67,"na")</f>
        <v>na</v>
      </c>
    </row>
    <row r="128" spans="1:9" x14ac:dyDescent="0.35">
      <c r="A128" s="11">
        <f>IF(plotting!$D$4&gt;0,plotting!$D$4,"na")</f>
        <v>5</v>
      </c>
      <c r="B128" s="11" t="str">
        <f>IF(plotting!$D$10&gt;0,plotting!$D$10,"na")</f>
        <v>idr4000_h24</v>
      </c>
      <c r="C128" s="11" t="str">
        <f>IF(plotting!$D$11&gt;0,plotting!$D$11,"na")</f>
        <v>t1</v>
      </c>
      <c r="D128" s="11">
        <f>IF(plotting!$D$8&gt;0,plotting!$D$8,"na")</f>
        <v>74.599999999999994</v>
      </c>
      <c r="E128" s="29">
        <v>21.1666667</v>
      </c>
      <c r="F128" t="str" cm="1">
        <f t="array" ref="F128">_xlfn.IFS(E128&lt;=plotting!$E$64,"na",AND(E128&gt;plotting!$E$64,E128&lt;=plotting!$F$64),"1",AND(E128&gt;plotting!$F$64,E128&lt;=plotting!$E$65),"na",AND(E128&gt;plotting!$E$65,E128&lt;=plotting!$F$65),"2",AND(E128&gt;plotting!$F$65,E128&lt;=plotting!$E$66),"na",AND(E128&gt;plotting!$E$66,E128&lt;=plotting!$F$66),"3",AND(E128&gt;plotting!$F$66,E128&lt;=plotting!$E$67),"na",AND(E128&gt;plotting!$E$67,E128&lt;=plotting!$F$67),"4",E128&gt;plotting!$F$67,"na")</f>
        <v>na</v>
      </c>
      <c r="G128" t="str" cm="1">
        <f t="array" ref="G128">_xlfn.IFS(E128&lt;=plotting!$E$64,"na",AND(E128&gt;plotting!$E$64,E128&lt;=plotting!$F$64),plotting!$G$64,AND(E128&gt;plotting!$F$64,E128&lt;=plotting!$E$65),"na",AND(E128&gt;plotting!$E$65,E128&lt;=plotting!$F$65),plotting!$G$65,AND(E128&gt;plotting!$F$65,E128&lt;=plotting!$E$66),"na",AND(E128&gt;plotting!$E$66,E128&lt;=plotting!$F$66),plotting!$G$66,AND(E128&gt;plotting!$F$66,E128&lt;=plotting!$E$67),"na",AND(E128&gt;plotting!$E$67,E128&lt;=plotting!$F$67),plotting!$G$67,E128&gt;plotting!$F$67,"na")</f>
        <v>na</v>
      </c>
      <c r="H128" t="str" cm="1">
        <f t="array" ref="H128">_xlfn.IFS(E128&lt;=plotting!$E$64,"na",AND(E128&gt;plotting!$E$64,E128&lt;=plotting!$F$64),plotting!$H$64,AND(E128&gt;plotting!$F$64,E128&lt;=plotting!$E$65),"na",AND(E128&gt;plotting!$E$65,E128&lt;=plotting!$F$65),plotting!$H$65,AND(E128&gt;plotting!$F$65,E128&lt;=plotting!$E$66),"na",AND(E128&gt;plotting!$E$66,E128&lt;=plotting!$F$66),plotting!$H$66,AND(E128&gt;plotting!$F$66,E128&lt;=plotting!$E$67),"na",AND(E128&gt;plotting!$E$67,E128&lt;=plotting!$F$67),plotting!$H$67,E128&gt;plotting!$F$67,"na")</f>
        <v>na</v>
      </c>
      <c r="I128" t="str" cm="1">
        <f t="array" ref="I128">_xlfn.IFS(E128&lt;=plotting!$E$64,"na",AND(E128&gt;plotting!$E$64,E128&lt;=plotting!$F$64),plotting!$I$64,AND(E128&gt;plotting!$F$64,E128&lt;=plotting!$E$65),"na",AND(E128&gt;plotting!$E$65,E128&lt;=plotting!$F$65),plotting!$I$65,AND(E128&gt;plotting!$F$65,E128&lt;=plotting!$E$66),"na",AND(E128&gt;plotting!$E$66,E128&lt;=plotting!$F$66),plotting!$I$66,AND(E128&gt;plotting!$F$66,E128&lt;=plotting!$E$67),"na",AND(E128&gt;plotting!$E$67,E128&lt;=plotting!$F$67),plotting!$I$67,E128&gt;plotting!$F$67,"na")</f>
        <v>na</v>
      </c>
    </row>
    <row r="129" spans="1:9" x14ac:dyDescent="0.35">
      <c r="A129" s="11">
        <f>IF(plotting!$D$4&gt;0,plotting!$D$4,"na")</f>
        <v>5</v>
      </c>
      <c r="B129" s="11" t="str">
        <f>IF(plotting!$D$10&gt;0,plotting!$D$10,"na")</f>
        <v>idr4000_h24</v>
      </c>
      <c r="C129" s="11" t="str">
        <f>IF(plotting!$D$11&gt;0,plotting!$D$11,"na")</f>
        <v>t1</v>
      </c>
      <c r="D129" s="11">
        <f>IF(plotting!$D$8&gt;0,plotting!$D$8,"na")</f>
        <v>74.599999999999994</v>
      </c>
      <c r="E129" s="29">
        <v>21.3333333</v>
      </c>
      <c r="F129" t="str" cm="1">
        <f t="array" ref="F129">_xlfn.IFS(E129&lt;=plotting!$E$64,"na",AND(E129&gt;plotting!$E$64,E129&lt;=plotting!$F$64),"1",AND(E129&gt;plotting!$F$64,E129&lt;=plotting!$E$65),"na",AND(E129&gt;plotting!$E$65,E129&lt;=plotting!$F$65),"2",AND(E129&gt;plotting!$F$65,E129&lt;=plotting!$E$66),"na",AND(E129&gt;plotting!$E$66,E129&lt;=plotting!$F$66),"3",AND(E129&gt;plotting!$F$66,E129&lt;=plotting!$E$67),"na",AND(E129&gt;plotting!$E$67,E129&lt;=plotting!$F$67),"4",E129&gt;plotting!$F$67,"na")</f>
        <v>na</v>
      </c>
      <c r="G129" t="str" cm="1">
        <f t="array" ref="G129">_xlfn.IFS(E129&lt;=plotting!$E$64,"na",AND(E129&gt;plotting!$E$64,E129&lt;=plotting!$F$64),plotting!$G$64,AND(E129&gt;plotting!$F$64,E129&lt;=plotting!$E$65),"na",AND(E129&gt;plotting!$E$65,E129&lt;=plotting!$F$65),plotting!$G$65,AND(E129&gt;plotting!$F$65,E129&lt;=plotting!$E$66),"na",AND(E129&gt;plotting!$E$66,E129&lt;=plotting!$F$66),plotting!$G$66,AND(E129&gt;plotting!$F$66,E129&lt;=plotting!$E$67),"na",AND(E129&gt;plotting!$E$67,E129&lt;=plotting!$F$67),plotting!$G$67,E129&gt;plotting!$F$67,"na")</f>
        <v>na</v>
      </c>
      <c r="H129" t="str" cm="1">
        <f t="array" ref="H129">_xlfn.IFS(E129&lt;=plotting!$E$64,"na",AND(E129&gt;plotting!$E$64,E129&lt;=plotting!$F$64),plotting!$H$64,AND(E129&gt;plotting!$F$64,E129&lt;=plotting!$E$65),"na",AND(E129&gt;plotting!$E$65,E129&lt;=plotting!$F$65),plotting!$H$65,AND(E129&gt;plotting!$F$65,E129&lt;=plotting!$E$66),"na",AND(E129&gt;plotting!$E$66,E129&lt;=plotting!$F$66),plotting!$H$66,AND(E129&gt;plotting!$F$66,E129&lt;=plotting!$E$67),"na",AND(E129&gt;plotting!$E$67,E129&lt;=plotting!$F$67),plotting!$H$67,E129&gt;plotting!$F$67,"na")</f>
        <v>na</v>
      </c>
      <c r="I129" t="str" cm="1">
        <f t="array" ref="I129">_xlfn.IFS(E129&lt;=plotting!$E$64,"na",AND(E129&gt;plotting!$E$64,E129&lt;=plotting!$F$64),plotting!$I$64,AND(E129&gt;plotting!$F$64,E129&lt;=plotting!$E$65),"na",AND(E129&gt;plotting!$E$65,E129&lt;=plotting!$F$65),plotting!$I$65,AND(E129&gt;plotting!$F$65,E129&lt;=plotting!$E$66),"na",AND(E129&gt;plotting!$E$66,E129&lt;=plotting!$F$66),plotting!$I$66,AND(E129&gt;plotting!$F$66,E129&lt;=plotting!$E$67),"na",AND(E129&gt;plotting!$E$67,E129&lt;=plotting!$F$67),plotting!$I$67,E129&gt;plotting!$F$67,"na")</f>
        <v>na</v>
      </c>
    </row>
    <row r="130" spans="1:9" x14ac:dyDescent="0.35">
      <c r="A130" s="11">
        <f>IF(plotting!$D$4&gt;0,plotting!$D$4,"na")</f>
        <v>5</v>
      </c>
      <c r="B130" s="11" t="str">
        <f>IF(plotting!$D$10&gt;0,plotting!$D$10,"na")</f>
        <v>idr4000_h24</v>
      </c>
      <c r="C130" s="11" t="str">
        <f>IF(plotting!$D$11&gt;0,plotting!$D$11,"na")</f>
        <v>t1</v>
      </c>
      <c r="D130" s="11">
        <f>IF(plotting!$D$8&gt;0,plotting!$D$8,"na")</f>
        <v>74.599999999999994</v>
      </c>
      <c r="E130" s="29">
        <v>21.5</v>
      </c>
      <c r="F130" t="str" cm="1">
        <f t="array" ref="F130">_xlfn.IFS(E130&lt;=plotting!$E$64,"na",AND(E130&gt;plotting!$E$64,E130&lt;=plotting!$F$64),"1",AND(E130&gt;plotting!$F$64,E130&lt;=plotting!$E$65),"na",AND(E130&gt;plotting!$E$65,E130&lt;=plotting!$F$65),"2",AND(E130&gt;plotting!$F$65,E130&lt;=plotting!$E$66),"na",AND(E130&gt;plotting!$E$66,E130&lt;=plotting!$F$66),"3",AND(E130&gt;plotting!$F$66,E130&lt;=plotting!$E$67),"na",AND(E130&gt;plotting!$E$67,E130&lt;=plotting!$F$67),"4",E130&gt;plotting!$F$67,"na")</f>
        <v>na</v>
      </c>
      <c r="G130" t="str" cm="1">
        <f t="array" ref="G130">_xlfn.IFS(E130&lt;=plotting!$E$64,"na",AND(E130&gt;plotting!$E$64,E130&lt;=plotting!$F$64),plotting!$G$64,AND(E130&gt;plotting!$F$64,E130&lt;=plotting!$E$65),"na",AND(E130&gt;plotting!$E$65,E130&lt;=plotting!$F$65),plotting!$G$65,AND(E130&gt;plotting!$F$65,E130&lt;=plotting!$E$66),"na",AND(E130&gt;plotting!$E$66,E130&lt;=plotting!$F$66),plotting!$G$66,AND(E130&gt;plotting!$F$66,E130&lt;=plotting!$E$67),"na",AND(E130&gt;plotting!$E$67,E130&lt;=plotting!$F$67),plotting!$G$67,E130&gt;plotting!$F$67,"na")</f>
        <v>na</v>
      </c>
      <c r="H130" t="str" cm="1">
        <f t="array" ref="H130">_xlfn.IFS(E130&lt;=plotting!$E$64,"na",AND(E130&gt;plotting!$E$64,E130&lt;=plotting!$F$64),plotting!$H$64,AND(E130&gt;plotting!$F$64,E130&lt;=plotting!$E$65),"na",AND(E130&gt;plotting!$E$65,E130&lt;=plotting!$F$65),plotting!$H$65,AND(E130&gt;plotting!$F$65,E130&lt;=plotting!$E$66),"na",AND(E130&gt;plotting!$E$66,E130&lt;=plotting!$F$66),plotting!$H$66,AND(E130&gt;plotting!$F$66,E130&lt;=plotting!$E$67),"na",AND(E130&gt;plotting!$E$67,E130&lt;=plotting!$F$67),plotting!$H$67,E130&gt;plotting!$F$67,"na")</f>
        <v>na</v>
      </c>
      <c r="I130" t="str" cm="1">
        <f t="array" ref="I130">_xlfn.IFS(E130&lt;=plotting!$E$64,"na",AND(E130&gt;plotting!$E$64,E130&lt;=plotting!$F$64),plotting!$I$64,AND(E130&gt;plotting!$F$64,E130&lt;=plotting!$E$65),"na",AND(E130&gt;plotting!$E$65,E130&lt;=plotting!$F$65),plotting!$I$65,AND(E130&gt;plotting!$F$65,E130&lt;=plotting!$E$66),"na",AND(E130&gt;plotting!$E$66,E130&lt;=plotting!$F$66),plotting!$I$66,AND(E130&gt;plotting!$F$66,E130&lt;=plotting!$E$67),"na",AND(E130&gt;plotting!$E$67,E130&lt;=plotting!$F$67),plotting!$I$67,E130&gt;plotting!$F$67,"na")</f>
        <v>na</v>
      </c>
    </row>
    <row r="131" spans="1:9" x14ac:dyDescent="0.35">
      <c r="A131" s="11">
        <f>IF(plotting!$D$4&gt;0,plotting!$D$4,"na")</f>
        <v>5</v>
      </c>
      <c r="B131" s="11" t="str">
        <f>IF(plotting!$D$10&gt;0,plotting!$D$10,"na")</f>
        <v>idr4000_h24</v>
      </c>
      <c r="C131" s="11" t="str">
        <f>IF(plotting!$D$11&gt;0,plotting!$D$11,"na")</f>
        <v>t1</v>
      </c>
      <c r="D131" s="11">
        <f>IF(plotting!$D$8&gt;0,plotting!$D$8,"na")</f>
        <v>74.599999999999994</v>
      </c>
      <c r="E131" s="29">
        <v>21.6666667</v>
      </c>
      <c r="F131" t="str" cm="1">
        <f t="array" ref="F131">_xlfn.IFS(E131&lt;=plotting!$E$64,"na",AND(E131&gt;plotting!$E$64,E131&lt;=plotting!$F$64),"1",AND(E131&gt;plotting!$F$64,E131&lt;=plotting!$E$65),"na",AND(E131&gt;plotting!$E$65,E131&lt;=plotting!$F$65),"2",AND(E131&gt;plotting!$F$65,E131&lt;=plotting!$E$66),"na",AND(E131&gt;plotting!$E$66,E131&lt;=plotting!$F$66),"3",AND(E131&gt;plotting!$F$66,E131&lt;=plotting!$E$67),"na",AND(E131&gt;plotting!$E$67,E131&lt;=plotting!$F$67),"4",E131&gt;plotting!$F$67,"na")</f>
        <v>na</v>
      </c>
      <c r="G131" t="str" cm="1">
        <f t="array" ref="G131">_xlfn.IFS(E131&lt;=plotting!$E$64,"na",AND(E131&gt;plotting!$E$64,E131&lt;=plotting!$F$64),plotting!$G$64,AND(E131&gt;plotting!$F$64,E131&lt;=plotting!$E$65),"na",AND(E131&gt;plotting!$E$65,E131&lt;=plotting!$F$65),plotting!$G$65,AND(E131&gt;plotting!$F$65,E131&lt;=plotting!$E$66),"na",AND(E131&gt;plotting!$E$66,E131&lt;=plotting!$F$66),plotting!$G$66,AND(E131&gt;plotting!$F$66,E131&lt;=plotting!$E$67),"na",AND(E131&gt;plotting!$E$67,E131&lt;=plotting!$F$67),plotting!$G$67,E131&gt;plotting!$F$67,"na")</f>
        <v>na</v>
      </c>
      <c r="H131" t="str" cm="1">
        <f t="array" ref="H131">_xlfn.IFS(E131&lt;=plotting!$E$64,"na",AND(E131&gt;plotting!$E$64,E131&lt;=plotting!$F$64),plotting!$H$64,AND(E131&gt;plotting!$F$64,E131&lt;=plotting!$E$65),"na",AND(E131&gt;plotting!$E$65,E131&lt;=plotting!$F$65),plotting!$H$65,AND(E131&gt;plotting!$F$65,E131&lt;=plotting!$E$66),"na",AND(E131&gt;plotting!$E$66,E131&lt;=plotting!$F$66),plotting!$H$66,AND(E131&gt;plotting!$F$66,E131&lt;=plotting!$E$67),"na",AND(E131&gt;plotting!$E$67,E131&lt;=plotting!$F$67),plotting!$H$67,E131&gt;plotting!$F$67,"na")</f>
        <v>na</v>
      </c>
      <c r="I131" t="str" cm="1">
        <f t="array" ref="I131">_xlfn.IFS(E131&lt;=plotting!$E$64,"na",AND(E131&gt;plotting!$E$64,E131&lt;=plotting!$F$64),plotting!$I$64,AND(E131&gt;plotting!$F$64,E131&lt;=plotting!$E$65),"na",AND(E131&gt;plotting!$E$65,E131&lt;=plotting!$F$65),plotting!$I$65,AND(E131&gt;plotting!$F$65,E131&lt;=plotting!$E$66),"na",AND(E131&gt;plotting!$E$66,E131&lt;=plotting!$F$66),plotting!$I$66,AND(E131&gt;plotting!$F$66,E131&lt;=plotting!$E$67),"na",AND(E131&gt;plotting!$E$67,E131&lt;=plotting!$F$67),plotting!$I$67,E131&gt;plotting!$F$67,"na")</f>
        <v>na</v>
      </c>
    </row>
    <row r="132" spans="1:9" x14ac:dyDescent="0.35">
      <c r="A132" s="11">
        <f>IF(plotting!$D$4&gt;0,plotting!$D$4,"na")</f>
        <v>5</v>
      </c>
      <c r="B132" s="11" t="str">
        <f>IF(plotting!$D$10&gt;0,plotting!$D$10,"na")</f>
        <v>idr4000_h24</v>
      </c>
      <c r="C132" s="11" t="str">
        <f>IF(plotting!$D$11&gt;0,plotting!$D$11,"na")</f>
        <v>t1</v>
      </c>
      <c r="D132" s="11">
        <f>IF(plotting!$D$8&gt;0,plotting!$D$8,"na")</f>
        <v>74.599999999999994</v>
      </c>
      <c r="E132" s="29">
        <v>21.8333333</v>
      </c>
      <c r="F132" t="str" cm="1">
        <f t="array" ref="F132">_xlfn.IFS(E132&lt;=plotting!$E$64,"na",AND(E132&gt;plotting!$E$64,E132&lt;=plotting!$F$64),"1",AND(E132&gt;plotting!$F$64,E132&lt;=plotting!$E$65),"na",AND(E132&gt;plotting!$E$65,E132&lt;=plotting!$F$65),"2",AND(E132&gt;plotting!$F$65,E132&lt;=plotting!$E$66),"na",AND(E132&gt;plotting!$E$66,E132&lt;=plotting!$F$66),"3",AND(E132&gt;plotting!$F$66,E132&lt;=plotting!$E$67),"na",AND(E132&gt;plotting!$E$67,E132&lt;=plotting!$F$67),"4",E132&gt;plotting!$F$67,"na")</f>
        <v>na</v>
      </c>
      <c r="G132" t="str" cm="1">
        <f t="array" ref="G132">_xlfn.IFS(E132&lt;=plotting!$E$64,"na",AND(E132&gt;plotting!$E$64,E132&lt;=plotting!$F$64),plotting!$G$64,AND(E132&gt;plotting!$F$64,E132&lt;=plotting!$E$65),"na",AND(E132&gt;plotting!$E$65,E132&lt;=plotting!$F$65),plotting!$G$65,AND(E132&gt;plotting!$F$65,E132&lt;=plotting!$E$66),"na",AND(E132&gt;plotting!$E$66,E132&lt;=plotting!$F$66),plotting!$G$66,AND(E132&gt;plotting!$F$66,E132&lt;=plotting!$E$67),"na",AND(E132&gt;plotting!$E$67,E132&lt;=plotting!$F$67),plotting!$G$67,E132&gt;plotting!$F$67,"na")</f>
        <v>na</v>
      </c>
      <c r="H132" t="str" cm="1">
        <f t="array" ref="H132">_xlfn.IFS(E132&lt;=plotting!$E$64,"na",AND(E132&gt;plotting!$E$64,E132&lt;=plotting!$F$64),plotting!$H$64,AND(E132&gt;plotting!$F$64,E132&lt;=plotting!$E$65),"na",AND(E132&gt;plotting!$E$65,E132&lt;=plotting!$F$65),plotting!$H$65,AND(E132&gt;plotting!$F$65,E132&lt;=plotting!$E$66),"na",AND(E132&gt;plotting!$E$66,E132&lt;=plotting!$F$66),plotting!$H$66,AND(E132&gt;plotting!$F$66,E132&lt;=plotting!$E$67),"na",AND(E132&gt;plotting!$E$67,E132&lt;=plotting!$F$67),plotting!$H$67,E132&gt;plotting!$F$67,"na")</f>
        <v>na</v>
      </c>
      <c r="I132" t="str" cm="1">
        <f t="array" ref="I132">_xlfn.IFS(E132&lt;=plotting!$E$64,"na",AND(E132&gt;plotting!$E$64,E132&lt;=plotting!$F$64),plotting!$I$64,AND(E132&gt;plotting!$F$64,E132&lt;=plotting!$E$65),"na",AND(E132&gt;plotting!$E$65,E132&lt;=plotting!$F$65),plotting!$I$65,AND(E132&gt;plotting!$F$65,E132&lt;=plotting!$E$66),"na",AND(E132&gt;plotting!$E$66,E132&lt;=plotting!$F$66),plotting!$I$66,AND(E132&gt;plotting!$F$66,E132&lt;=plotting!$E$67),"na",AND(E132&gt;plotting!$E$67,E132&lt;=plotting!$F$67),plotting!$I$67,E132&gt;plotting!$F$67,"na")</f>
        <v>na</v>
      </c>
    </row>
    <row r="133" spans="1:9" x14ac:dyDescent="0.35">
      <c r="A133" s="11">
        <f>IF(plotting!$D$4&gt;0,plotting!$D$4,"na")</f>
        <v>5</v>
      </c>
      <c r="B133" s="11" t="str">
        <f>IF(plotting!$D$10&gt;0,plotting!$D$10,"na")</f>
        <v>idr4000_h24</v>
      </c>
      <c r="C133" s="11" t="str">
        <f>IF(plotting!$D$11&gt;0,plotting!$D$11,"na")</f>
        <v>t1</v>
      </c>
      <c r="D133" s="11">
        <f>IF(plotting!$D$8&gt;0,plotting!$D$8,"na")</f>
        <v>74.599999999999994</v>
      </c>
      <c r="E133" s="29">
        <v>22</v>
      </c>
      <c r="F133" t="str" cm="1">
        <f t="array" ref="F133">_xlfn.IFS(E133&lt;=plotting!$E$64,"na",AND(E133&gt;plotting!$E$64,E133&lt;=plotting!$F$64),"1",AND(E133&gt;plotting!$F$64,E133&lt;=plotting!$E$65),"na",AND(E133&gt;plotting!$E$65,E133&lt;=plotting!$F$65),"2",AND(E133&gt;plotting!$F$65,E133&lt;=plotting!$E$66),"na",AND(E133&gt;plotting!$E$66,E133&lt;=plotting!$F$66),"3",AND(E133&gt;plotting!$F$66,E133&lt;=plotting!$E$67),"na",AND(E133&gt;plotting!$E$67,E133&lt;=plotting!$F$67),"4",E133&gt;plotting!$F$67,"na")</f>
        <v>na</v>
      </c>
      <c r="G133" t="str" cm="1">
        <f t="array" ref="G133">_xlfn.IFS(E133&lt;=plotting!$E$64,"na",AND(E133&gt;plotting!$E$64,E133&lt;=plotting!$F$64),plotting!$G$64,AND(E133&gt;plotting!$F$64,E133&lt;=plotting!$E$65),"na",AND(E133&gt;plotting!$E$65,E133&lt;=plotting!$F$65),plotting!$G$65,AND(E133&gt;plotting!$F$65,E133&lt;=plotting!$E$66),"na",AND(E133&gt;plotting!$E$66,E133&lt;=plotting!$F$66),plotting!$G$66,AND(E133&gt;plotting!$F$66,E133&lt;=plotting!$E$67),"na",AND(E133&gt;plotting!$E$67,E133&lt;=plotting!$F$67),plotting!$G$67,E133&gt;plotting!$F$67,"na")</f>
        <v>na</v>
      </c>
      <c r="H133" t="str" cm="1">
        <f t="array" ref="H133">_xlfn.IFS(E133&lt;=plotting!$E$64,"na",AND(E133&gt;plotting!$E$64,E133&lt;=plotting!$F$64),plotting!$H$64,AND(E133&gt;plotting!$F$64,E133&lt;=plotting!$E$65),"na",AND(E133&gt;plotting!$E$65,E133&lt;=plotting!$F$65),plotting!$H$65,AND(E133&gt;plotting!$F$65,E133&lt;=plotting!$E$66),"na",AND(E133&gt;plotting!$E$66,E133&lt;=plotting!$F$66),plotting!$H$66,AND(E133&gt;plotting!$F$66,E133&lt;=plotting!$E$67),"na",AND(E133&gt;plotting!$E$67,E133&lt;=plotting!$F$67),plotting!$H$67,E133&gt;plotting!$F$67,"na")</f>
        <v>na</v>
      </c>
      <c r="I133" t="str" cm="1">
        <f t="array" ref="I133">_xlfn.IFS(E133&lt;=plotting!$E$64,"na",AND(E133&gt;plotting!$E$64,E133&lt;=plotting!$F$64),plotting!$I$64,AND(E133&gt;plotting!$F$64,E133&lt;=plotting!$E$65),"na",AND(E133&gt;plotting!$E$65,E133&lt;=plotting!$F$65),plotting!$I$65,AND(E133&gt;plotting!$F$65,E133&lt;=plotting!$E$66),"na",AND(E133&gt;plotting!$E$66,E133&lt;=plotting!$F$66),plotting!$I$66,AND(E133&gt;plotting!$F$66,E133&lt;=plotting!$E$67),"na",AND(E133&gt;plotting!$E$67,E133&lt;=plotting!$F$67),plotting!$I$67,E133&gt;plotting!$F$67,"na")</f>
        <v>na</v>
      </c>
    </row>
    <row r="134" spans="1:9" x14ac:dyDescent="0.35">
      <c r="A134" s="11">
        <f>IF(plotting!$D$4&gt;0,plotting!$D$4,"na")</f>
        <v>5</v>
      </c>
      <c r="B134" s="11" t="str">
        <f>IF(plotting!$D$10&gt;0,plotting!$D$10,"na")</f>
        <v>idr4000_h24</v>
      </c>
      <c r="C134" s="11" t="str">
        <f>IF(plotting!$D$11&gt;0,plotting!$D$11,"na")</f>
        <v>t1</v>
      </c>
      <c r="D134" s="11">
        <f>IF(plotting!$D$8&gt;0,plotting!$D$8,"na")</f>
        <v>74.599999999999994</v>
      </c>
      <c r="E134" s="29">
        <v>22.1666667</v>
      </c>
      <c r="F134" t="str" cm="1">
        <f t="array" ref="F134">_xlfn.IFS(E134&lt;=plotting!$E$64,"na",AND(E134&gt;plotting!$E$64,E134&lt;=plotting!$F$64),"1",AND(E134&gt;plotting!$F$64,E134&lt;=plotting!$E$65),"na",AND(E134&gt;plotting!$E$65,E134&lt;=plotting!$F$65),"2",AND(E134&gt;plotting!$F$65,E134&lt;=plotting!$E$66),"na",AND(E134&gt;plotting!$E$66,E134&lt;=plotting!$F$66),"3",AND(E134&gt;plotting!$F$66,E134&lt;=plotting!$E$67),"na",AND(E134&gt;plotting!$E$67,E134&lt;=plotting!$F$67),"4",E134&gt;plotting!$F$67,"na")</f>
        <v>na</v>
      </c>
      <c r="G134" t="str" cm="1">
        <f t="array" ref="G134">_xlfn.IFS(E134&lt;=plotting!$E$64,"na",AND(E134&gt;plotting!$E$64,E134&lt;=plotting!$F$64),plotting!$G$64,AND(E134&gt;plotting!$F$64,E134&lt;=plotting!$E$65),"na",AND(E134&gt;plotting!$E$65,E134&lt;=plotting!$F$65),plotting!$G$65,AND(E134&gt;plotting!$F$65,E134&lt;=plotting!$E$66),"na",AND(E134&gt;plotting!$E$66,E134&lt;=plotting!$F$66),plotting!$G$66,AND(E134&gt;plotting!$F$66,E134&lt;=plotting!$E$67),"na",AND(E134&gt;plotting!$E$67,E134&lt;=plotting!$F$67),plotting!$G$67,E134&gt;plotting!$F$67,"na")</f>
        <v>na</v>
      </c>
      <c r="H134" t="str" cm="1">
        <f t="array" ref="H134">_xlfn.IFS(E134&lt;=plotting!$E$64,"na",AND(E134&gt;plotting!$E$64,E134&lt;=plotting!$F$64),plotting!$H$64,AND(E134&gt;plotting!$F$64,E134&lt;=plotting!$E$65),"na",AND(E134&gt;plotting!$E$65,E134&lt;=plotting!$F$65),plotting!$H$65,AND(E134&gt;plotting!$F$65,E134&lt;=plotting!$E$66),"na",AND(E134&gt;plotting!$E$66,E134&lt;=plotting!$F$66),plotting!$H$66,AND(E134&gt;plotting!$F$66,E134&lt;=plotting!$E$67),"na",AND(E134&gt;plotting!$E$67,E134&lt;=plotting!$F$67),plotting!$H$67,E134&gt;plotting!$F$67,"na")</f>
        <v>na</v>
      </c>
      <c r="I134" t="str" cm="1">
        <f t="array" ref="I134">_xlfn.IFS(E134&lt;=plotting!$E$64,"na",AND(E134&gt;plotting!$E$64,E134&lt;=plotting!$F$64),plotting!$I$64,AND(E134&gt;plotting!$F$64,E134&lt;=plotting!$E$65),"na",AND(E134&gt;plotting!$E$65,E134&lt;=plotting!$F$65),plotting!$I$65,AND(E134&gt;plotting!$F$65,E134&lt;=plotting!$E$66),"na",AND(E134&gt;plotting!$E$66,E134&lt;=plotting!$F$66),plotting!$I$66,AND(E134&gt;plotting!$F$66,E134&lt;=plotting!$E$67),"na",AND(E134&gt;plotting!$E$67,E134&lt;=plotting!$F$67),plotting!$I$67,E134&gt;plotting!$F$67,"na")</f>
        <v>na</v>
      </c>
    </row>
    <row r="135" spans="1:9" x14ac:dyDescent="0.35">
      <c r="A135" s="11">
        <f>IF(plotting!$D$4&gt;0,plotting!$D$4,"na")</f>
        <v>5</v>
      </c>
      <c r="B135" s="11" t="str">
        <f>IF(plotting!$D$10&gt;0,plotting!$D$10,"na")</f>
        <v>idr4000_h24</v>
      </c>
      <c r="C135" s="11" t="str">
        <f>IF(plotting!$D$11&gt;0,plotting!$D$11,"na")</f>
        <v>t1</v>
      </c>
      <c r="D135" s="11">
        <f>IF(plotting!$D$8&gt;0,plotting!$D$8,"na")</f>
        <v>74.599999999999994</v>
      </c>
      <c r="E135" s="29">
        <v>22.3333333</v>
      </c>
      <c r="F135" t="str" cm="1">
        <f t="array" ref="F135">_xlfn.IFS(E135&lt;=plotting!$E$64,"na",AND(E135&gt;plotting!$E$64,E135&lt;=plotting!$F$64),"1",AND(E135&gt;plotting!$F$64,E135&lt;=plotting!$E$65),"na",AND(E135&gt;plotting!$E$65,E135&lt;=plotting!$F$65),"2",AND(E135&gt;plotting!$F$65,E135&lt;=plotting!$E$66),"na",AND(E135&gt;plotting!$E$66,E135&lt;=plotting!$F$66),"3",AND(E135&gt;plotting!$F$66,E135&lt;=plotting!$E$67),"na",AND(E135&gt;plotting!$E$67,E135&lt;=plotting!$F$67),"4",E135&gt;plotting!$F$67,"na")</f>
        <v>na</v>
      </c>
      <c r="G135" t="str" cm="1">
        <f t="array" ref="G135">_xlfn.IFS(E135&lt;=plotting!$E$64,"na",AND(E135&gt;plotting!$E$64,E135&lt;=plotting!$F$64),plotting!$G$64,AND(E135&gt;plotting!$F$64,E135&lt;=plotting!$E$65),"na",AND(E135&gt;plotting!$E$65,E135&lt;=plotting!$F$65),plotting!$G$65,AND(E135&gt;plotting!$F$65,E135&lt;=plotting!$E$66),"na",AND(E135&gt;plotting!$E$66,E135&lt;=plotting!$F$66),plotting!$G$66,AND(E135&gt;plotting!$F$66,E135&lt;=plotting!$E$67),"na",AND(E135&gt;plotting!$E$67,E135&lt;=plotting!$F$67),plotting!$G$67,E135&gt;plotting!$F$67,"na")</f>
        <v>na</v>
      </c>
      <c r="H135" t="str" cm="1">
        <f t="array" ref="H135">_xlfn.IFS(E135&lt;=plotting!$E$64,"na",AND(E135&gt;plotting!$E$64,E135&lt;=plotting!$F$64),plotting!$H$64,AND(E135&gt;plotting!$F$64,E135&lt;=plotting!$E$65),"na",AND(E135&gt;plotting!$E$65,E135&lt;=plotting!$F$65),plotting!$H$65,AND(E135&gt;plotting!$F$65,E135&lt;=plotting!$E$66),"na",AND(E135&gt;plotting!$E$66,E135&lt;=plotting!$F$66),plotting!$H$66,AND(E135&gt;plotting!$F$66,E135&lt;=plotting!$E$67),"na",AND(E135&gt;plotting!$E$67,E135&lt;=plotting!$F$67),plotting!$H$67,E135&gt;plotting!$F$67,"na")</f>
        <v>na</v>
      </c>
      <c r="I135" t="str" cm="1">
        <f t="array" ref="I135">_xlfn.IFS(E135&lt;=plotting!$E$64,"na",AND(E135&gt;plotting!$E$64,E135&lt;=plotting!$F$64),plotting!$I$64,AND(E135&gt;plotting!$F$64,E135&lt;=plotting!$E$65),"na",AND(E135&gt;plotting!$E$65,E135&lt;=plotting!$F$65),plotting!$I$65,AND(E135&gt;plotting!$F$65,E135&lt;=plotting!$E$66),"na",AND(E135&gt;plotting!$E$66,E135&lt;=plotting!$F$66),plotting!$I$66,AND(E135&gt;plotting!$F$66,E135&lt;=plotting!$E$67),"na",AND(E135&gt;plotting!$E$67,E135&lt;=plotting!$F$67),plotting!$I$67,E135&gt;plotting!$F$67,"na")</f>
        <v>na</v>
      </c>
    </row>
    <row r="136" spans="1:9" x14ac:dyDescent="0.35">
      <c r="A136" s="11">
        <f>IF(plotting!$D$4&gt;0,plotting!$D$4,"na")</f>
        <v>5</v>
      </c>
      <c r="B136" s="11" t="str">
        <f>IF(plotting!$D$10&gt;0,plotting!$D$10,"na")</f>
        <v>idr4000_h24</v>
      </c>
      <c r="C136" s="11" t="str">
        <f>IF(plotting!$D$11&gt;0,plotting!$D$11,"na")</f>
        <v>t1</v>
      </c>
      <c r="D136" s="11">
        <f>IF(plotting!$D$8&gt;0,plotting!$D$8,"na")</f>
        <v>74.599999999999994</v>
      </c>
      <c r="E136" s="29">
        <v>22.5</v>
      </c>
      <c r="F136" t="str" cm="1">
        <f t="array" ref="F136">_xlfn.IFS(E136&lt;=plotting!$E$64,"na",AND(E136&gt;plotting!$E$64,E136&lt;=plotting!$F$64),"1",AND(E136&gt;plotting!$F$64,E136&lt;=plotting!$E$65),"na",AND(E136&gt;plotting!$E$65,E136&lt;=plotting!$F$65),"2",AND(E136&gt;plotting!$F$65,E136&lt;=plotting!$E$66),"na",AND(E136&gt;plotting!$E$66,E136&lt;=plotting!$F$66),"3",AND(E136&gt;plotting!$F$66,E136&lt;=plotting!$E$67),"na",AND(E136&gt;plotting!$E$67,E136&lt;=plotting!$F$67),"4",E136&gt;plotting!$F$67,"na")</f>
        <v>na</v>
      </c>
      <c r="G136" t="str" cm="1">
        <f t="array" ref="G136">_xlfn.IFS(E136&lt;=plotting!$E$64,"na",AND(E136&gt;plotting!$E$64,E136&lt;=plotting!$F$64),plotting!$G$64,AND(E136&gt;plotting!$F$64,E136&lt;=plotting!$E$65),"na",AND(E136&gt;plotting!$E$65,E136&lt;=plotting!$F$65),plotting!$G$65,AND(E136&gt;plotting!$F$65,E136&lt;=plotting!$E$66),"na",AND(E136&gt;plotting!$E$66,E136&lt;=plotting!$F$66),plotting!$G$66,AND(E136&gt;plotting!$F$66,E136&lt;=plotting!$E$67),"na",AND(E136&gt;plotting!$E$67,E136&lt;=plotting!$F$67),plotting!$G$67,E136&gt;plotting!$F$67,"na")</f>
        <v>na</v>
      </c>
      <c r="H136" t="str" cm="1">
        <f t="array" ref="H136">_xlfn.IFS(E136&lt;=plotting!$E$64,"na",AND(E136&gt;plotting!$E$64,E136&lt;=plotting!$F$64),plotting!$H$64,AND(E136&gt;plotting!$F$64,E136&lt;=plotting!$E$65),"na",AND(E136&gt;plotting!$E$65,E136&lt;=plotting!$F$65),plotting!$H$65,AND(E136&gt;plotting!$F$65,E136&lt;=plotting!$E$66),"na",AND(E136&gt;plotting!$E$66,E136&lt;=plotting!$F$66),plotting!$H$66,AND(E136&gt;plotting!$F$66,E136&lt;=plotting!$E$67),"na",AND(E136&gt;plotting!$E$67,E136&lt;=plotting!$F$67),plotting!$H$67,E136&gt;plotting!$F$67,"na")</f>
        <v>na</v>
      </c>
      <c r="I136" t="str" cm="1">
        <f t="array" ref="I136">_xlfn.IFS(E136&lt;=plotting!$E$64,"na",AND(E136&gt;plotting!$E$64,E136&lt;=plotting!$F$64),plotting!$I$64,AND(E136&gt;plotting!$F$64,E136&lt;=plotting!$E$65),"na",AND(E136&gt;plotting!$E$65,E136&lt;=plotting!$F$65),plotting!$I$65,AND(E136&gt;plotting!$F$65,E136&lt;=plotting!$E$66),"na",AND(E136&gt;plotting!$E$66,E136&lt;=plotting!$F$66),plotting!$I$66,AND(E136&gt;plotting!$F$66,E136&lt;=plotting!$E$67),"na",AND(E136&gt;plotting!$E$67,E136&lt;=plotting!$F$67),plotting!$I$67,E136&gt;plotting!$F$67,"na")</f>
        <v>na</v>
      </c>
    </row>
    <row r="137" spans="1:9" x14ac:dyDescent="0.35">
      <c r="A137" s="11">
        <f>IF(plotting!$D$4&gt;0,plotting!$D$4,"na")</f>
        <v>5</v>
      </c>
      <c r="B137" s="11" t="str">
        <f>IF(plotting!$D$10&gt;0,plotting!$D$10,"na")</f>
        <v>idr4000_h24</v>
      </c>
      <c r="C137" s="11" t="str">
        <f>IF(plotting!$D$11&gt;0,plotting!$D$11,"na")</f>
        <v>t1</v>
      </c>
      <c r="D137" s="11">
        <f>IF(plotting!$D$8&gt;0,plotting!$D$8,"na")</f>
        <v>74.599999999999994</v>
      </c>
      <c r="E137" s="29">
        <v>22.6666667</v>
      </c>
      <c r="F137" t="str" cm="1">
        <f t="array" ref="F137">_xlfn.IFS(E137&lt;=plotting!$E$64,"na",AND(E137&gt;plotting!$E$64,E137&lt;=plotting!$F$64),"1",AND(E137&gt;plotting!$F$64,E137&lt;=plotting!$E$65),"na",AND(E137&gt;plotting!$E$65,E137&lt;=plotting!$F$65),"2",AND(E137&gt;plotting!$F$65,E137&lt;=plotting!$E$66),"na",AND(E137&gt;plotting!$E$66,E137&lt;=plotting!$F$66),"3",AND(E137&gt;plotting!$F$66,E137&lt;=plotting!$E$67),"na",AND(E137&gt;plotting!$E$67,E137&lt;=plotting!$F$67),"4",E137&gt;plotting!$F$67,"na")</f>
        <v>na</v>
      </c>
      <c r="G137" t="str" cm="1">
        <f t="array" ref="G137">_xlfn.IFS(E137&lt;=plotting!$E$64,"na",AND(E137&gt;plotting!$E$64,E137&lt;=plotting!$F$64),plotting!$G$64,AND(E137&gt;plotting!$F$64,E137&lt;=plotting!$E$65),"na",AND(E137&gt;plotting!$E$65,E137&lt;=plotting!$F$65),plotting!$G$65,AND(E137&gt;plotting!$F$65,E137&lt;=plotting!$E$66),"na",AND(E137&gt;plotting!$E$66,E137&lt;=plotting!$F$66),plotting!$G$66,AND(E137&gt;plotting!$F$66,E137&lt;=plotting!$E$67),"na",AND(E137&gt;plotting!$E$67,E137&lt;=plotting!$F$67),plotting!$G$67,E137&gt;plotting!$F$67,"na")</f>
        <v>na</v>
      </c>
      <c r="H137" t="str" cm="1">
        <f t="array" ref="H137">_xlfn.IFS(E137&lt;=plotting!$E$64,"na",AND(E137&gt;plotting!$E$64,E137&lt;=plotting!$F$64),plotting!$H$64,AND(E137&gt;plotting!$F$64,E137&lt;=plotting!$E$65),"na",AND(E137&gt;plotting!$E$65,E137&lt;=plotting!$F$65),plotting!$H$65,AND(E137&gt;plotting!$F$65,E137&lt;=plotting!$E$66),"na",AND(E137&gt;plotting!$E$66,E137&lt;=plotting!$F$66),plotting!$H$66,AND(E137&gt;plotting!$F$66,E137&lt;=plotting!$E$67),"na",AND(E137&gt;plotting!$E$67,E137&lt;=plotting!$F$67),plotting!$H$67,E137&gt;plotting!$F$67,"na")</f>
        <v>na</v>
      </c>
      <c r="I137" t="str" cm="1">
        <f t="array" ref="I137">_xlfn.IFS(E137&lt;=plotting!$E$64,"na",AND(E137&gt;plotting!$E$64,E137&lt;=plotting!$F$64),plotting!$I$64,AND(E137&gt;plotting!$F$64,E137&lt;=plotting!$E$65),"na",AND(E137&gt;plotting!$E$65,E137&lt;=plotting!$F$65),plotting!$I$65,AND(E137&gt;plotting!$F$65,E137&lt;=plotting!$E$66),"na",AND(E137&gt;plotting!$E$66,E137&lt;=plotting!$F$66),plotting!$I$66,AND(E137&gt;plotting!$F$66,E137&lt;=plotting!$E$67),"na",AND(E137&gt;plotting!$E$67,E137&lt;=plotting!$F$67),plotting!$I$67,E137&gt;plotting!$F$67,"na")</f>
        <v>na</v>
      </c>
    </row>
    <row r="138" spans="1:9" x14ac:dyDescent="0.35">
      <c r="A138" s="11">
        <f>IF(plotting!$D$4&gt;0,plotting!$D$4,"na")</f>
        <v>5</v>
      </c>
      <c r="B138" s="11" t="str">
        <f>IF(plotting!$D$10&gt;0,plotting!$D$10,"na")</f>
        <v>idr4000_h24</v>
      </c>
      <c r="C138" s="11" t="str">
        <f>IF(plotting!$D$11&gt;0,plotting!$D$11,"na")</f>
        <v>t1</v>
      </c>
      <c r="D138" s="11">
        <f>IF(plotting!$D$8&gt;0,plotting!$D$8,"na")</f>
        <v>74.599999999999994</v>
      </c>
      <c r="E138" s="29">
        <v>22.8333333</v>
      </c>
      <c r="F138" t="str" cm="1">
        <f t="array" ref="F138">_xlfn.IFS(E138&lt;=plotting!$E$64,"na",AND(E138&gt;plotting!$E$64,E138&lt;=plotting!$F$64),"1",AND(E138&gt;plotting!$F$64,E138&lt;=plotting!$E$65),"na",AND(E138&gt;plotting!$E$65,E138&lt;=plotting!$F$65),"2",AND(E138&gt;plotting!$F$65,E138&lt;=plotting!$E$66),"na",AND(E138&gt;plotting!$E$66,E138&lt;=plotting!$F$66),"3",AND(E138&gt;plotting!$F$66,E138&lt;=plotting!$E$67),"na",AND(E138&gt;plotting!$E$67,E138&lt;=plotting!$F$67),"4",E138&gt;plotting!$F$67,"na")</f>
        <v>na</v>
      </c>
      <c r="G138" t="str" cm="1">
        <f t="array" ref="G138">_xlfn.IFS(E138&lt;=plotting!$E$64,"na",AND(E138&gt;plotting!$E$64,E138&lt;=plotting!$F$64),plotting!$G$64,AND(E138&gt;plotting!$F$64,E138&lt;=plotting!$E$65),"na",AND(E138&gt;plotting!$E$65,E138&lt;=plotting!$F$65),plotting!$G$65,AND(E138&gt;plotting!$F$65,E138&lt;=plotting!$E$66),"na",AND(E138&gt;plotting!$E$66,E138&lt;=plotting!$F$66),plotting!$G$66,AND(E138&gt;plotting!$F$66,E138&lt;=plotting!$E$67),"na",AND(E138&gt;plotting!$E$67,E138&lt;=plotting!$F$67),plotting!$G$67,E138&gt;plotting!$F$67,"na")</f>
        <v>na</v>
      </c>
      <c r="H138" t="str" cm="1">
        <f t="array" ref="H138">_xlfn.IFS(E138&lt;=plotting!$E$64,"na",AND(E138&gt;plotting!$E$64,E138&lt;=plotting!$F$64),plotting!$H$64,AND(E138&gt;plotting!$F$64,E138&lt;=plotting!$E$65),"na",AND(E138&gt;plotting!$E$65,E138&lt;=plotting!$F$65),plotting!$H$65,AND(E138&gt;plotting!$F$65,E138&lt;=plotting!$E$66),"na",AND(E138&gt;plotting!$E$66,E138&lt;=plotting!$F$66),plotting!$H$66,AND(E138&gt;plotting!$F$66,E138&lt;=plotting!$E$67),"na",AND(E138&gt;plotting!$E$67,E138&lt;=plotting!$F$67),plotting!$H$67,E138&gt;plotting!$F$67,"na")</f>
        <v>na</v>
      </c>
      <c r="I138" t="str" cm="1">
        <f t="array" ref="I138">_xlfn.IFS(E138&lt;=plotting!$E$64,"na",AND(E138&gt;plotting!$E$64,E138&lt;=plotting!$F$64),plotting!$I$64,AND(E138&gt;plotting!$F$64,E138&lt;=plotting!$E$65),"na",AND(E138&gt;plotting!$E$65,E138&lt;=plotting!$F$65),plotting!$I$65,AND(E138&gt;plotting!$F$65,E138&lt;=plotting!$E$66),"na",AND(E138&gt;plotting!$E$66,E138&lt;=plotting!$F$66),plotting!$I$66,AND(E138&gt;plotting!$F$66,E138&lt;=plotting!$E$67),"na",AND(E138&gt;plotting!$E$67,E138&lt;=plotting!$F$67),plotting!$I$67,E138&gt;plotting!$F$67,"na")</f>
        <v>na</v>
      </c>
    </row>
    <row r="139" spans="1:9" x14ac:dyDescent="0.35">
      <c r="A139" s="11">
        <f>IF(plotting!$D$4&gt;0,plotting!$D$4,"na")</f>
        <v>5</v>
      </c>
      <c r="B139" s="11" t="str">
        <f>IF(plotting!$D$10&gt;0,plotting!$D$10,"na")</f>
        <v>idr4000_h24</v>
      </c>
      <c r="C139" s="11" t="str">
        <f>IF(plotting!$D$11&gt;0,plotting!$D$11,"na")</f>
        <v>t1</v>
      </c>
      <c r="D139" s="11">
        <f>IF(plotting!$D$8&gt;0,plotting!$D$8,"na")</f>
        <v>74.599999999999994</v>
      </c>
      <c r="E139" s="29">
        <v>23</v>
      </c>
      <c r="F139" t="str" cm="1">
        <f t="array" ref="F139">_xlfn.IFS(E139&lt;=plotting!$E$64,"na",AND(E139&gt;plotting!$E$64,E139&lt;=plotting!$F$64),"1",AND(E139&gt;plotting!$F$64,E139&lt;=plotting!$E$65),"na",AND(E139&gt;plotting!$E$65,E139&lt;=plotting!$F$65),"2",AND(E139&gt;plotting!$F$65,E139&lt;=plotting!$E$66),"na",AND(E139&gt;plotting!$E$66,E139&lt;=plotting!$F$66),"3",AND(E139&gt;plotting!$F$66,E139&lt;=plotting!$E$67),"na",AND(E139&gt;plotting!$E$67,E139&lt;=plotting!$F$67),"4",E139&gt;plotting!$F$67,"na")</f>
        <v>na</v>
      </c>
      <c r="G139" t="str" cm="1">
        <f t="array" ref="G139">_xlfn.IFS(E139&lt;=plotting!$E$64,"na",AND(E139&gt;plotting!$E$64,E139&lt;=plotting!$F$64),plotting!$G$64,AND(E139&gt;plotting!$F$64,E139&lt;=plotting!$E$65),"na",AND(E139&gt;plotting!$E$65,E139&lt;=plotting!$F$65),plotting!$G$65,AND(E139&gt;plotting!$F$65,E139&lt;=plotting!$E$66),"na",AND(E139&gt;plotting!$E$66,E139&lt;=plotting!$F$66),plotting!$G$66,AND(E139&gt;plotting!$F$66,E139&lt;=plotting!$E$67),"na",AND(E139&gt;plotting!$E$67,E139&lt;=plotting!$F$67),plotting!$G$67,E139&gt;plotting!$F$67,"na")</f>
        <v>na</v>
      </c>
      <c r="H139" t="str" cm="1">
        <f t="array" ref="H139">_xlfn.IFS(E139&lt;=plotting!$E$64,"na",AND(E139&gt;plotting!$E$64,E139&lt;=plotting!$F$64),plotting!$H$64,AND(E139&gt;plotting!$F$64,E139&lt;=plotting!$E$65),"na",AND(E139&gt;plotting!$E$65,E139&lt;=plotting!$F$65),plotting!$H$65,AND(E139&gt;plotting!$F$65,E139&lt;=plotting!$E$66),"na",AND(E139&gt;plotting!$E$66,E139&lt;=plotting!$F$66),plotting!$H$66,AND(E139&gt;plotting!$F$66,E139&lt;=plotting!$E$67),"na",AND(E139&gt;plotting!$E$67,E139&lt;=plotting!$F$67),plotting!$H$67,E139&gt;plotting!$F$67,"na")</f>
        <v>na</v>
      </c>
      <c r="I139" t="str" cm="1">
        <f t="array" ref="I139">_xlfn.IFS(E139&lt;=plotting!$E$64,"na",AND(E139&gt;plotting!$E$64,E139&lt;=plotting!$F$64),plotting!$I$64,AND(E139&gt;plotting!$F$64,E139&lt;=plotting!$E$65),"na",AND(E139&gt;plotting!$E$65,E139&lt;=plotting!$F$65),plotting!$I$65,AND(E139&gt;plotting!$F$65,E139&lt;=plotting!$E$66),"na",AND(E139&gt;plotting!$E$66,E139&lt;=plotting!$F$66),plotting!$I$66,AND(E139&gt;plotting!$F$66,E139&lt;=plotting!$E$67),"na",AND(E139&gt;plotting!$E$67,E139&lt;=plotting!$F$67),plotting!$I$67,E139&gt;plotting!$F$67,"na")</f>
        <v>na</v>
      </c>
    </row>
    <row r="140" spans="1:9" x14ac:dyDescent="0.35">
      <c r="A140" s="11">
        <f>IF(plotting!$D$4&gt;0,plotting!$D$4,"na")</f>
        <v>5</v>
      </c>
      <c r="B140" s="11" t="str">
        <f>IF(plotting!$D$10&gt;0,plotting!$D$10,"na")</f>
        <v>idr4000_h24</v>
      </c>
      <c r="C140" s="11" t="str">
        <f>IF(plotting!$D$11&gt;0,plotting!$D$11,"na")</f>
        <v>t1</v>
      </c>
      <c r="D140" s="11">
        <f>IF(plotting!$D$8&gt;0,plotting!$D$8,"na")</f>
        <v>74.599999999999994</v>
      </c>
      <c r="E140" s="29">
        <v>23.1666667</v>
      </c>
      <c r="F140" t="str" cm="1">
        <f t="array" ref="F140">_xlfn.IFS(E140&lt;=plotting!$E$64,"na",AND(E140&gt;plotting!$E$64,E140&lt;=plotting!$F$64),"1",AND(E140&gt;plotting!$F$64,E140&lt;=plotting!$E$65),"na",AND(E140&gt;plotting!$E$65,E140&lt;=plotting!$F$65),"2",AND(E140&gt;plotting!$F$65,E140&lt;=plotting!$E$66),"na",AND(E140&gt;plotting!$E$66,E140&lt;=plotting!$F$66),"3",AND(E140&gt;plotting!$F$66,E140&lt;=plotting!$E$67),"na",AND(E140&gt;plotting!$E$67,E140&lt;=plotting!$F$67),"4",E140&gt;plotting!$F$67,"na")</f>
        <v>na</v>
      </c>
      <c r="G140" t="str" cm="1">
        <f t="array" ref="G140">_xlfn.IFS(E140&lt;=plotting!$E$64,"na",AND(E140&gt;plotting!$E$64,E140&lt;=plotting!$F$64),plotting!$G$64,AND(E140&gt;plotting!$F$64,E140&lt;=plotting!$E$65),"na",AND(E140&gt;plotting!$E$65,E140&lt;=plotting!$F$65),plotting!$G$65,AND(E140&gt;plotting!$F$65,E140&lt;=plotting!$E$66),"na",AND(E140&gt;plotting!$E$66,E140&lt;=plotting!$F$66),plotting!$G$66,AND(E140&gt;plotting!$F$66,E140&lt;=plotting!$E$67),"na",AND(E140&gt;plotting!$E$67,E140&lt;=plotting!$F$67),plotting!$G$67,E140&gt;plotting!$F$67,"na")</f>
        <v>na</v>
      </c>
      <c r="H140" t="str" cm="1">
        <f t="array" ref="H140">_xlfn.IFS(E140&lt;=plotting!$E$64,"na",AND(E140&gt;plotting!$E$64,E140&lt;=plotting!$F$64),plotting!$H$64,AND(E140&gt;plotting!$F$64,E140&lt;=plotting!$E$65),"na",AND(E140&gt;plotting!$E$65,E140&lt;=plotting!$F$65),plotting!$H$65,AND(E140&gt;plotting!$F$65,E140&lt;=plotting!$E$66),"na",AND(E140&gt;plotting!$E$66,E140&lt;=plotting!$F$66),plotting!$H$66,AND(E140&gt;plotting!$F$66,E140&lt;=plotting!$E$67),"na",AND(E140&gt;plotting!$E$67,E140&lt;=plotting!$F$67),plotting!$H$67,E140&gt;plotting!$F$67,"na")</f>
        <v>na</v>
      </c>
      <c r="I140" t="str" cm="1">
        <f t="array" ref="I140">_xlfn.IFS(E140&lt;=plotting!$E$64,"na",AND(E140&gt;plotting!$E$64,E140&lt;=plotting!$F$64),plotting!$I$64,AND(E140&gt;plotting!$F$64,E140&lt;=plotting!$E$65),"na",AND(E140&gt;plotting!$E$65,E140&lt;=plotting!$F$65),plotting!$I$65,AND(E140&gt;plotting!$F$65,E140&lt;=plotting!$E$66),"na",AND(E140&gt;plotting!$E$66,E140&lt;=plotting!$F$66),plotting!$I$66,AND(E140&gt;plotting!$F$66,E140&lt;=plotting!$E$67),"na",AND(E140&gt;plotting!$E$67,E140&lt;=plotting!$F$67),plotting!$I$67,E140&gt;plotting!$F$67,"na")</f>
        <v>na</v>
      </c>
    </row>
    <row r="141" spans="1:9" x14ac:dyDescent="0.35">
      <c r="A141" s="11">
        <f>IF(plotting!$D$4&gt;0,plotting!$D$4,"na")</f>
        <v>5</v>
      </c>
      <c r="B141" s="11" t="str">
        <f>IF(plotting!$D$10&gt;0,plotting!$D$10,"na")</f>
        <v>idr4000_h24</v>
      </c>
      <c r="C141" s="11" t="str">
        <f>IF(plotting!$D$11&gt;0,plotting!$D$11,"na")</f>
        <v>t1</v>
      </c>
      <c r="D141" s="11">
        <f>IF(plotting!$D$8&gt;0,plotting!$D$8,"na")</f>
        <v>74.599999999999994</v>
      </c>
      <c r="E141" s="29">
        <v>23.3333333</v>
      </c>
      <c r="F141" t="str" cm="1">
        <f t="array" ref="F141">_xlfn.IFS(E141&lt;=plotting!$E$64,"na",AND(E141&gt;plotting!$E$64,E141&lt;=plotting!$F$64),"1",AND(E141&gt;plotting!$F$64,E141&lt;=plotting!$E$65),"na",AND(E141&gt;plotting!$E$65,E141&lt;=plotting!$F$65),"2",AND(E141&gt;plotting!$F$65,E141&lt;=plotting!$E$66),"na",AND(E141&gt;plotting!$E$66,E141&lt;=plotting!$F$66),"3",AND(E141&gt;plotting!$F$66,E141&lt;=plotting!$E$67),"na",AND(E141&gt;plotting!$E$67,E141&lt;=plotting!$F$67),"4",E141&gt;plotting!$F$67,"na")</f>
        <v>na</v>
      </c>
      <c r="G141" t="str" cm="1">
        <f t="array" ref="G141">_xlfn.IFS(E141&lt;=plotting!$E$64,"na",AND(E141&gt;plotting!$E$64,E141&lt;=plotting!$F$64),plotting!$G$64,AND(E141&gt;plotting!$F$64,E141&lt;=plotting!$E$65),"na",AND(E141&gt;plotting!$E$65,E141&lt;=plotting!$F$65),plotting!$G$65,AND(E141&gt;plotting!$F$65,E141&lt;=plotting!$E$66),"na",AND(E141&gt;plotting!$E$66,E141&lt;=plotting!$F$66),plotting!$G$66,AND(E141&gt;plotting!$F$66,E141&lt;=plotting!$E$67),"na",AND(E141&gt;plotting!$E$67,E141&lt;=plotting!$F$67),plotting!$G$67,E141&gt;plotting!$F$67,"na")</f>
        <v>na</v>
      </c>
      <c r="H141" t="str" cm="1">
        <f t="array" ref="H141">_xlfn.IFS(E141&lt;=plotting!$E$64,"na",AND(E141&gt;plotting!$E$64,E141&lt;=plotting!$F$64),plotting!$H$64,AND(E141&gt;plotting!$F$64,E141&lt;=plotting!$E$65),"na",AND(E141&gt;plotting!$E$65,E141&lt;=plotting!$F$65),plotting!$H$65,AND(E141&gt;plotting!$F$65,E141&lt;=plotting!$E$66),"na",AND(E141&gt;plotting!$E$66,E141&lt;=plotting!$F$66),plotting!$H$66,AND(E141&gt;plotting!$F$66,E141&lt;=plotting!$E$67),"na",AND(E141&gt;plotting!$E$67,E141&lt;=plotting!$F$67),plotting!$H$67,E141&gt;plotting!$F$67,"na")</f>
        <v>na</v>
      </c>
      <c r="I141" t="str" cm="1">
        <f t="array" ref="I141">_xlfn.IFS(E141&lt;=plotting!$E$64,"na",AND(E141&gt;plotting!$E$64,E141&lt;=plotting!$F$64),plotting!$I$64,AND(E141&gt;plotting!$F$64,E141&lt;=plotting!$E$65),"na",AND(E141&gt;plotting!$E$65,E141&lt;=plotting!$F$65),plotting!$I$65,AND(E141&gt;plotting!$F$65,E141&lt;=plotting!$E$66),"na",AND(E141&gt;plotting!$E$66,E141&lt;=plotting!$F$66),plotting!$I$66,AND(E141&gt;plotting!$F$66,E141&lt;=plotting!$E$67),"na",AND(E141&gt;plotting!$E$67,E141&lt;=plotting!$F$67),plotting!$I$67,E141&gt;plotting!$F$67,"na")</f>
        <v>na</v>
      </c>
    </row>
    <row r="142" spans="1:9" x14ac:dyDescent="0.35">
      <c r="A142" s="11">
        <f>IF(plotting!$D$4&gt;0,plotting!$D$4,"na")</f>
        <v>5</v>
      </c>
      <c r="B142" s="11" t="str">
        <f>IF(plotting!$D$10&gt;0,plotting!$D$10,"na")</f>
        <v>idr4000_h24</v>
      </c>
      <c r="C142" s="11" t="str">
        <f>IF(plotting!$D$11&gt;0,plotting!$D$11,"na")</f>
        <v>t1</v>
      </c>
      <c r="D142" s="11">
        <f>IF(plotting!$D$8&gt;0,plotting!$D$8,"na")</f>
        <v>74.599999999999994</v>
      </c>
      <c r="E142" s="29">
        <v>23.5</v>
      </c>
      <c r="F142" t="str" cm="1">
        <f t="array" ref="F142">_xlfn.IFS(E142&lt;=plotting!$E$64,"na",AND(E142&gt;plotting!$E$64,E142&lt;=plotting!$F$64),"1",AND(E142&gt;plotting!$F$64,E142&lt;=plotting!$E$65),"na",AND(E142&gt;plotting!$E$65,E142&lt;=plotting!$F$65),"2",AND(E142&gt;plotting!$F$65,E142&lt;=plotting!$E$66),"na",AND(E142&gt;plotting!$E$66,E142&lt;=plotting!$F$66),"3",AND(E142&gt;plotting!$F$66,E142&lt;=plotting!$E$67),"na",AND(E142&gt;plotting!$E$67,E142&lt;=plotting!$F$67),"4",E142&gt;plotting!$F$67,"na")</f>
        <v>na</v>
      </c>
      <c r="G142" t="str" cm="1">
        <f t="array" ref="G142">_xlfn.IFS(E142&lt;=plotting!$E$64,"na",AND(E142&gt;plotting!$E$64,E142&lt;=plotting!$F$64),plotting!$G$64,AND(E142&gt;plotting!$F$64,E142&lt;=plotting!$E$65),"na",AND(E142&gt;plotting!$E$65,E142&lt;=plotting!$F$65),plotting!$G$65,AND(E142&gt;plotting!$F$65,E142&lt;=plotting!$E$66),"na",AND(E142&gt;plotting!$E$66,E142&lt;=plotting!$F$66),plotting!$G$66,AND(E142&gt;plotting!$F$66,E142&lt;=plotting!$E$67),"na",AND(E142&gt;plotting!$E$67,E142&lt;=plotting!$F$67),plotting!$G$67,E142&gt;plotting!$F$67,"na")</f>
        <v>na</v>
      </c>
      <c r="H142" t="str" cm="1">
        <f t="array" ref="H142">_xlfn.IFS(E142&lt;=plotting!$E$64,"na",AND(E142&gt;plotting!$E$64,E142&lt;=plotting!$F$64),plotting!$H$64,AND(E142&gt;plotting!$F$64,E142&lt;=plotting!$E$65),"na",AND(E142&gt;plotting!$E$65,E142&lt;=plotting!$F$65),plotting!$H$65,AND(E142&gt;plotting!$F$65,E142&lt;=plotting!$E$66),"na",AND(E142&gt;plotting!$E$66,E142&lt;=plotting!$F$66),plotting!$H$66,AND(E142&gt;plotting!$F$66,E142&lt;=plotting!$E$67),"na",AND(E142&gt;plotting!$E$67,E142&lt;=plotting!$F$67),plotting!$H$67,E142&gt;plotting!$F$67,"na")</f>
        <v>na</v>
      </c>
      <c r="I142" t="str" cm="1">
        <f t="array" ref="I142">_xlfn.IFS(E142&lt;=plotting!$E$64,"na",AND(E142&gt;plotting!$E$64,E142&lt;=plotting!$F$64),plotting!$I$64,AND(E142&gt;plotting!$F$64,E142&lt;=plotting!$E$65),"na",AND(E142&gt;plotting!$E$65,E142&lt;=plotting!$F$65),plotting!$I$65,AND(E142&gt;plotting!$F$65,E142&lt;=plotting!$E$66),"na",AND(E142&gt;plotting!$E$66,E142&lt;=plotting!$F$66),plotting!$I$66,AND(E142&gt;plotting!$F$66,E142&lt;=plotting!$E$67),"na",AND(E142&gt;plotting!$E$67,E142&lt;=plotting!$F$67),plotting!$I$67,E142&gt;plotting!$F$67,"na")</f>
        <v>na</v>
      </c>
    </row>
    <row r="143" spans="1:9" x14ac:dyDescent="0.35">
      <c r="A143" s="11">
        <f>IF(plotting!$D$4&gt;0,plotting!$D$4,"na")</f>
        <v>5</v>
      </c>
      <c r="B143" s="11" t="str">
        <f>IF(plotting!$D$10&gt;0,plotting!$D$10,"na")</f>
        <v>idr4000_h24</v>
      </c>
      <c r="C143" s="11" t="str">
        <f>IF(plotting!$D$11&gt;0,plotting!$D$11,"na")</f>
        <v>t1</v>
      </c>
      <c r="D143" s="11">
        <f>IF(plotting!$D$8&gt;0,plotting!$D$8,"na")</f>
        <v>74.599999999999994</v>
      </c>
      <c r="E143" s="29">
        <v>23.6666667</v>
      </c>
      <c r="F143" t="str" cm="1">
        <f t="array" ref="F143">_xlfn.IFS(E143&lt;=plotting!$E$64,"na",AND(E143&gt;plotting!$E$64,E143&lt;=plotting!$F$64),"1",AND(E143&gt;plotting!$F$64,E143&lt;=plotting!$E$65),"na",AND(E143&gt;plotting!$E$65,E143&lt;=plotting!$F$65),"2",AND(E143&gt;plotting!$F$65,E143&lt;=plotting!$E$66),"na",AND(E143&gt;plotting!$E$66,E143&lt;=plotting!$F$66),"3",AND(E143&gt;plotting!$F$66,E143&lt;=plotting!$E$67),"na",AND(E143&gt;plotting!$E$67,E143&lt;=plotting!$F$67),"4",E143&gt;plotting!$F$67,"na")</f>
        <v>na</v>
      </c>
      <c r="G143" t="str" cm="1">
        <f t="array" ref="G143">_xlfn.IFS(E143&lt;=plotting!$E$64,"na",AND(E143&gt;plotting!$E$64,E143&lt;=plotting!$F$64),plotting!$G$64,AND(E143&gt;plotting!$F$64,E143&lt;=plotting!$E$65),"na",AND(E143&gt;plotting!$E$65,E143&lt;=plotting!$F$65),plotting!$G$65,AND(E143&gt;plotting!$F$65,E143&lt;=plotting!$E$66),"na",AND(E143&gt;plotting!$E$66,E143&lt;=plotting!$F$66),plotting!$G$66,AND(E143&gt;plotting!$F$66,E143&lt;=plotting!$E$67),"na",AND(E143&gt;plotting!$E$67,E143&lt;=plotting!$F$67),plotting!$G$67,E143&gt;plotting!$F$67,"na")</f>
        <v>na</v>
      </c>
      <c r="H143" t="str" cm="1">
        <f t="array" ref="H143">_xlfn.IFS(E143&lt;=plotting!$E$64,"na",AND(E143&gt;plotting!$E$64,E143&lt;=plotting!$F$64),plotting!$H$64,AND(E143&gt;plotting!$F$64,E143&lt;=plotting!$E$65),"na",AND(E143&gt;plotting!$E$65,E143&lt;=plotting!$F$65),plotting!$H$65,AND(E143&gt;plotting!$F$65,E143&lt;=plotting!$E$66),"na",AND(E143&gt;plotting!$E$66,E143&lt;=plotting!$F$66),plotting!$H$66,AND(E143&gt;plotting!$F$66,E143&lt;=plotting!$E$67),"na",AND(E143&gt;plotting!$E$67,E143&lt;=plotting!$F$67),plotting!$H$67,E143&gt;plotting!$F$67,"na")</f>
        <v>na</v>
      </c>
      <c r="I143" t="str" cm="1">
        <f t="array" ref="I143">_xlfn.IFS(E143&lt;=plotting!$E$64,"na",AND(E143&gt;plotting!$E$64,E143&lt;=plotting!$F$64),plotting!$I$64,AND(E143&gt;plotting!$F$64,E143&lt;=plotting!$E$65),"na",AND(E143&gt;plotting!$E$65,E143&lt;=plotting!$F$65),plotting!$I$65,AND(E143&gt;plotting!$F$65,E143&lt;=plotting!$E$66),"na",AND(E143&gt;plotting!$E$66,E143&lt;=plotting!$F$66),plotting!$I$66,AND(E143&gt;plotting!$F$66,E143&lt;=plotting!$E$67),"na",AND(E143&gt;plotting!$E$67,E143&lt;=plotting!$F$67),plotting!$I$67,E143&gt;plotting!$F$67,"na")</f>
        <v>na</v>
      </c>
    </row>
    <row r="144" spans="1:9" x14ac:dyDescent="0.35">
      <c r="A144" s="11">
        <f>IF(plotting!$D$4&gt;0,plotting!$D$4,"na")</f>
        <v>5</v>
      </c>
      <c r="B144" s="11" t="str">
        <f>IF(plotting!$D$10&gt;0,plotting!$D$10,"na")</f>
        <v>idr4000_h24</v>
      </c>
      <c r="C144" s="11" t="str">
        <f>IF(plotting!$D$11&gt;0,plotting!$D$11,"na")</f>
        <v>t1</v>
      </c>
      <c r="D144" s="11">
        <f>IF(plotting!$D$8&gt;0,plotting!$D$8,"na")</f>
        <v>74.599999999999994</v>
      </c>
      <c r="E144" s="29">
        <v>23.8333333</v>
      </c>
      <c r="F144" t="str" cm="1">
        <f t="array" ref="F144">_xlfn.IFS(E144&lt;=plotting!$E$64,"na",AND(E144&gt;plotting!$E$64,E144&lt;=plotting!$F$64),"1",AND(E144&gt;plotting!$F$64,E144&lt;=plotting!$E$65),"na",AND(E144&gt;plotting!$E$65,E144&lt;=plotting!$F$65),"2",AND(E144&gt;plotting!$F$65,E144&lt;=plotting!$E$66),"na",AND(E144&gt;plotting!$E$66,E144&lt;=plotting!$F$66),"3",AND(E144&gt;plotting!$F$66,E144&lt;=plotting!$E$67),"na",AND(E144&gt;plotting!$E$67,E144&lt;=plotting!$F$67),"4",E144&gt;plotting!$F$67,"na")</f>
        <v>na</v>
      </c>
      <c r="G144" t="str" cm="1">
        <f t="array" ref="G144">_xlfn.IFS(E144&lt;=plotting!$E$64,"na",AND(E144&gt;plotting!$E$64,E144&lt;=plotting!$F$64),plotting!$G$64,AND(E144&gt;plotting!$F$64,E144&lt;=plotting!$E$65),"na",AND(E144&gt;plotting!$E$65,E144&lt;=plotting!$F$65),plotting!$G$65,AND(E144&gt;plotting!$F$65,E144&lt;=plotting!$E$66),"na",AND(E144&gt;plotting!$E$66,E144&lt;=plotting!$F$66),plotting!$G$66,AND(E144&gt;plotting!$F$66,E144&lt;=plotting!$E$67),"na",AND(E144&gt;plotting!$E$67,E144&lt;=plotting!$F$67),plotting!$G$67,E144&gt;plotting!$F$67,"na")</f>
        <v>na</v>
      </c>
      <c r="H144" t="str" cm="1">
        <f t="array" ref="H144">_xlfn.IFS(E144&lt;=plotting!$E$64,"na",AND(E144&gt;plotting!$E$64,E144&lt;=plotting!$F$64),plotting!$H$64,AND(E144&gt;plotting!$F$64,E144&lt;=plotting!$E$65),"na",AND(E144&gt;plotting!$E$65,E144&lt;=plotting!$F$65),plotting!$H$65,AND(E144&gt;plotting!$F$65,E144&lt;=plotting!$E$66),"na",AND(E144&gt;plotting!$E$66,E144&lt;=plotting!$F$66),plotting!$H$66,AND(E144&gt;plotting!$F$66,E144&lt;=plotting!$E$67),"na",AND(E144&gt;plotting!$E$67,E144&lt;=plotting!$F$67),plotting!$H$67,E144&gt;plotting!$F$67,"na")</f>
        <v>na</v>
      </c>
      <c r="I144" t="str" cm="1">
        <f t="array" ref="I144">_xlfn.IFS(E144&lt;=plotting!$E$64,"na",AND(E144&gt;plotting!$E$64,E144&lt;=plotting!$F$64),plotting!$I$64,AND(E144&gt;plotting!$F$64,E144&lt;=plotting!$E$65),"na",AND(E144&gt;plotting!$E$65,E144&lt;=plotting!$F$65),plotting!$I$65,AND(E144&gt;plotting!$F$65,E144&lt;=plotting!$E$66),"na",AND(E144&gt;plotting!$E$66,E144&lt;=plotting!$F$66),plotting!$I$66,AND(E144&gt;plotting!$F$66,E144&lt;=plotting!$E$67),"na",AND(E144&gt;plotting!$E$67,E144&lt;=plotting!$F$67),plotting!$I$67,E144&gt;plotting!$F$67,"na")</f>
        <v>na</v>
      </c>
    </row>
    <row r="145" spans="1:9" x14ac:dyDescent="0.35">
      <c r="A145" s="11">
        <f>IF(plotting!$D$4&gt;0,plotting!$D$4,"na")</f>
        <v>5</v>
      </c>
      <c r="B145" s="11" t="str">
        <f>IF(plotting!$D$10&gt;0,plotting!$D$10,"na")</f>
        <v>idr4000_h24</v>
      </c>
      <c r="C145" s="11" t="str">
        <f>IF(plotting!$D$11&gt;0,plotting!$D$11,"na")</f>
        <v>t1</v>
      </c>
      <c r="D145" s="11">
        <f>IF(plotting!$D$8&gt;0,plotting!$D$8,"na")</f>
        <v>74.599999999999994</v>
      </c>
      <c r="E145" s="29">
        <v>24</v>
      </c>
      <c r="F145" t="str" cm="1">
        <f t="array" ref="F145">_xlfn.IFS(E145&lt;=plotting!$E$64,"na",AND(E145&gt;plotting!$E$64,E145&lt;=plotting!$F$64),"1",AND(E145&gt;plotting!$F$64,E145&lt;=plotting!$E$65),"na",AND(E145&gt;plotting!$E$65,E145&lt;=plotting!$F$65),"2",AND(E145&gt;plotting!$F$65,E145&lt;=plotting!$E$66),"na",AND(E145&gt;plotting!$E$66,E145&lt;=plotting!$F$66),"3",AND(E145&gt;plotting!$F$66,E145&lt;=plotting!$E$67),"na",AND(E145&gt;plotting!$E$67,E145&lt;=plotting!$F$67),"4",E145&gt;plotting!$F$67,"na")</f>
        <v>na</v>
      </c>
      <c r="G145" t="str" cm="1">
        <f t="array" ref="G145">_xlfn.IFS(E145&lt;=plotting!$E$64,"na",AND(E145&gt;plotting!$E$64,E145&lt;=plotting!$F$64),plotting!$G$64,AND(E145&gt;plotting!$F$64,E145&lt;=plotting!$E$65),"na",AND(E145&gt;plotting!$E$65,E145&lt;=plotting!$F$65),plotting!$G$65,AND(E145&gt;plotting!$F$65,E145&lt;=plotting!$E$66),"na",AND(E145&gt;plotting!$E$66,E145&lt;=plotting!$F$66),plotting!$G$66,AND(E145&gt;plotting!$F$66,E145&lt;=plotting!$E$67),"na",AND(E145&gt;plotting!$E$67,E145&lt;=plotting!$F$67),plotting!$G$67,E145&gt;plotting!$F$67,"na")</f>
        <v>na</v>
      </c>
      <c r="H145" t="str" cm="1">
        <f t="array" ref="H145">_xlfn.IFS(E145&lt;=plotting!$E$64,"na",AND(E145&gt;plotting!$E$64,E145&lt;=plotting!$F$64),plotting!$H$64,AND(E145&gt;plotting!$F$64,E145&lt;=plotting!$E$65),"na",AND(E145&gt;plotting!$E$65,E145&lt;=plotting!$F$65),plotting!$H$65,AND(E145&gt;plotting!$F$65,E145&lt;=plotting!$E$66),"na",AND(E145&gt;plotting!$E$66,E145&lt;=plotting!$F$66),plotting!$H$66,AND(E145&gt;plotting!$F$66,E145&lt;=plotting!$E$67),"na",AND(E145&gt;plotting!$E$67,E145&lt;=plotting!$F$67),plotting!$H$67,E145&gt;plotting!$F$67,"na")</f>
        <v>na</v>
      </c>
      <c r="I145" t="str" cm="1">
        <f t="array" ref="I145">_xlfn.IFS(E145&lt;=plotting!$E$64,"na",AND(E145&gt;plotting!$E$64,E145&lt;=plotting!$F$64),plotting!$I$64,AND(E145&gt;plotting!$F$64,E145&lt;=plotting!$E$65),"na",AND(E145&gt;plotting!$E$65,E145&lt;=plotting!$F$65),plotting!$I$65,AND(E145&gt;plotting!$F$65,E145&lt;=plotting!$E$66),"na",AND(E145&gt;plotting!$E$66,E145&lt;=plotting!$F$66),plotting!$I$66,AND(E145&gt;plotting!$F$66,E145&lt;=plotting!$E$67),"na",AND(E145&gt;plotting!$E$67,E145&lt;=plotting!$F$67),plotting!$I$67,E145&gt;plotting!$F$67,"na")</f>
        <v>na</v>
      </c>
    </row>
    <row r="146" spans="1:9" x14ac:dyDescent="0.35">
      <c r="A146" s="11">
        <f>IF(plotting!$D$4&gt;0,plotting!$D$4,"na")</f>
        <v>5</v>
      </c>
      <c r="B146" s="11" t="str">
        <f>IF(plotting!$D$10&gt;0,plotting!$D$10,"na")</f>
        <v>idr4000_h24</v>
      </c>
      <c r="C146" s="11" t="str">
        <f>IF(plotting!$D$11&gt;0,plotting!$D$11,"na")</f>
        <v>t1</v>
      </c>
      <c r="D146" s="11">
        <f>IF(plotting!$D$8&gt;0,plotting!$D$8,"na")</f>
        <v>74.599999999999994</v>
      </c>
      <c r="E146" s="29">
        <v>24.1666667</v>
      </c>
      <c r="F146" t="str" cm="1">
        <f t="array" ref="F146">_xlfn.IFS(E146&lt;=plotting!$E$64,"na",AND(E146&gt;plotting!$E$64,E146&lt;=plotting!$F$64),"1",AND(E146&gt;plotting!$F$64,E146&lt;=plotting!$E$65),"na",AND(E146&gt;plotting!$E$65,E146&lt;=plotting!$F$65),"2",AND(E146&gt;plotting!$F$65,E146&lt;=plotting!$E$66),"na",AND(E146&gt;plotting!$E$66,E146&lt;=plotting!$F$66),"3",AND(E146&gt;plotting!$F$66,E146&lt;=plotting!$E$67),"na",AND(E146&gt;plotting!$E$67,E146&lt;=plotting!$F$67),"4",E146&gt;plotting!$F$67,"na")</f>
        <v>na</v>
      </c>
      <c r="G146" t="str" cm="1">
        <f t="array" ref="G146">_xlfn.IFS(E146&lt;=plotting!$E$64,"na",AND(E146&gt;plotting!$E$64,E146&lt;=plotting!$F$64),plotting!$G$64,AND(E146&gt;plotting!$F$64,E146&lt;=plotting!$E$65),"na",AND(E146&gt;plotting!$E$65,E146&lt;=plotting!$F$65),plotting!$G$65,AND(E146&gt;plotting!$F$65,E146&lt;=plotting!$E$66),"na",AND(E146&gt;plotting!$E$66,E146&lt;=plotting!$F$66),plotting!$G$66,AND(E146&gt;plotting!$F$66,E146&lt;=plotting!$E$67),"na",AND(E146&gt;plotting!$E$67,E146&lt;=plotting!$F$67),plotting!$G$67,E146&gt;plotting!$F$67,"na")</f>
        <v>na</v>
      </c>
      <c r="H146" t="str" cm="1">
        <f t="array" ref="H146">_xlfn.IFS(E146&lt;=plotting!$E$64,"na",AND(E146&gt;plotting!$E$64,E146&lt;=plotting!$F$64),plotting!$H$64,AND(E146&gt;plotting!$F$64,E146&lt;=plotting!$E$65),"na",AND(E146&gt;plotting!$E$65,E146&lt;=plotting!$F$65),plotting!$H$65,AND(E146&gt;plotting!$F$65,E146&lt;=plotting!$E$66),"na",AND(E146&gt;plotting!$E$66,E146&lt;=plotting!$F$66),plotting!$H$66,AND(E146&gt;plotting!$F$66,E146&lt;=plotting!$E$67),"na",AND(E146&gt;plotting!$E$67,E146&lt;=plotting!$F$67),plotting!$H$67,E146&gt;plotting!$F$67,"na")</f>
        <v>na</v>
      </c>
      <c r="I146" t="str" cm="1">
        <f t="array" ref="I146">_xlfn.IFS(E146&lt;=plotting!$E$64,"na",AND(E146&gt;plotting!$E$64,E146&lt;=plotting!$F$64),plotting!$I$64,AND(E146&gt;plotting!$F$64,E146&lt;=plotting!$E$65),"na",AND(E146&gt;plotting!$E$65,E146&lt;=plotting!$F$65),plotting!$I$65,AND(E146&gt;plotting!$F$65,E146&lt;=plotting!$E$66),"na",AND(E146&gt;plotting!$E$66,E146&lt;=plotting!$F$66),plotting!$I$66,AND(E146&gt;plotting!$F$66,E146&lt;=plotting!$E$67),"na",AND(E146&gt;plotting!$E$67,E146&lt;=plotting!$F$67),plotting!$I$67,E146&gt;plotting!$F$67,"na")</f>
        <v>na</v>
      </c>
    </row>
    <row r="147" spans="1:9" x14ac:dyDescent="0.35">
      <c r="A147" s="11">
        <f>IF(plotting!$D$4&gt;0,plotting!$D$4,"na")</f>
        <v>5</v>
      </c>
      <c r="B147" s="11" t="str">
        <f>IF(plotting!$D$10&gt;0,plotting!$D$10,"na")</f>
        <v>idr4000_h24</v>
      </c>
      <c r="C147" s="11" t="str">
        <f>IF(plotting!$D$11&gt;0,plotting!$D$11,"na")</f>
        <v>t1</v>
      </c>
      <c r="D147" s="11">
        <f>IF(plotting!$D$8&gt;0,plotting!$D$8,"na")</f>
        <v>74.599999999999994</v>
      </c>
      <c r="E147" s="29">
        <v>24.3333333</v>
      </c>
      <c r="F147" t="str" cm="1">
        <f t="array" ref="F147">_xlfn.IFS(E147&lt;=plotting!$E$64,"na",AND(E147&gt;plotting!$E$64,E147&lt;=plotting!$F$64),"1",AND(E147&gt;plotting!$F$64,E147&lt;=plotting!$E$65),"na",AND(E147&gt;plotting!$E$65,E147&lt;=plotting!$F$65),"2",AND(E147&gt;plotting!$F$65,E147&lt;=plotting!$E$66),"na",AND(E147&gt;plotting!$E$66,E147&lt;=plotting!$F$66),"3",AND(E147&gt;plotting!$F$66,E147&lt;=plotting!$E$67),"na",AND(E147&gt;plotting!$E$67,E147&lt;=plotting!$F$67),"4",E147&gt;plotting!$F$67,"na")</f>
        <v>na</v>
      </c>
      <c r="G147" t="str" cm="1">
        <f t="array" ref="G147">_xlfn.IFS(E147&lt;=plotting!$E$64,"na",AND(E147&gt;plotting!$E$64,E147&lt;=plotting!$F$64),plotting!$G$64,AND(E147&gt;plotting!$F$64,E147&lt;=plotting!$E$65),"na",AND(E147&gt;plotting!$E$65,E147&lt;=plotting!$F$65),plotting!$G$65,AND(E147&gt;plotting!$F$65,E147&lt;=plotting!$E$66),"na",AND(E147&gt;plotting!$E$66,E147&lt;=plotting!$F$66),plotting!$G$66,AND(E147&gt;plotting!$F$66,E147&lt;=plotting!$E$67),"na",AND(E147&gt;plotting!$E$67,E147&lt;=plotting!$F$67),plotting!$G$67,E147&gt;plotting!$F$67,"na")</f>
        <v>na</v>
      </c>
      <c r="H147" t="str" cm="1">
        <f t="array" ref="H147">_xlfn.IFS(E147&lt;=plotting!$E$64,"na",AND(E147&gt;plotting!$E$64,E147&lt;=plotting!$F$64),plotting!$H$64,AND(E147&gt;plotting!$F$64,E147&lt;=plotting!$E$65),"na",AND(E147&gt;plotting!$E$65,E147&lt;=plotting!$F$65),plotting!$H$65,AND(E147&gt;plotting!$F$65,E147&lt;=plotting!$E$66),"na",AND(E147&gt;plotting!$E$66,E147&lt;=plotting!$F$66),plotting!$H$66,AND(E147&gt;plotting!$F$66,E147&lt;=plotting!$E$67),"na",AND(E147&gt;plotting!$E$67,E147&lt;=plotting!$F$67),plotting!$H$67,E147&gt;plotting!$F$67,"na")</f>
        <v>na</v>
      </c>
      <c r="I147" t="str" cm="1">
        <f t="array" ref="I147">_xlfn.IFS(E147&lt;=plotting!$E$64,"na",AND(E147&gt;plotting!$E$64,E147&lt;=plotting!$F$64),plotting!$I$64,AND(E147&gt;plotting!$F$64,E147&lt;=plotting!$E$65),"na",AND(E147&gt;plotting!$E$65,E147&lt;=plotting!$F$65),plotting!$I$65,AND(E147&gt;plotting!$F$65,E147&lt;=plotting!$E$66),"na",AND(E147&gt;plotting!$E$66,E147&lt;=plotting!$F$66),plotting!$I$66,AND(E147&gt;plotting!$F$66,E147&lt;=plotting!$E$67),"na",AND(E147&gt;plotting!$E$67,E147&lt;=plotting!$F$67),plotting!$I$67,E147&gt;plotting!$F$67,"na")</f>
        <v>na</v>
      </c>
    </row>
    <row r="148" spans="1:9" x14ac:dyDescent="0.35">
      <c r="A148" s="11">
        <f>IF(plotting!$D$4&gt;0,plotting!$D$4,"na")</f>
        <v>5</v>
      </c>
      <c r="B148" s="11" t="str">
        <f>IF(plotting!$D$10&gt;0,plotting!$D$10,"na")</f>
        <v>idr4000_h24</v>
      </c>
      <c r="C148" s="11" t="str">
        <f>IF(plotting!$D$11&gt;0,plotting!$D$11,"na")</f>
        <v>t1</v>
      </c>
      <c r="D148" s="11">
        <f>IF(plotting!$D$8&gt;0,plotting!$D$8,"na")</f>
        <v>74.599999999999994</v>
      </c>
      <c r="E148" s="29">
        <v>24.5</v>
      </c>
      <c r="F148" t="str" cm="1">
        <f t="array" ref="F148">_xlfn.IFS(E148&lt;=plotting!$E$64,"na",AND(E148&gt;plotting!$E$64,E148&lt;=plotting!$F$64),"1",AND(E148&gt;plotting!$F$64,E148&lt;=plotting!$E$65),"na",AND(E148&gt;plotting!$E$65,E148&lt;=plotting!$F$65),"2",AND(E148&gt;plotting!$F$65,E148&lt;=plotting!$E$66),"na",AND(E148&gt;plotting!$E$66,E148&lt;=plotting!$F$66),"3",AND(E148&gt;plotting!$F$66,E148&lt;=plotting!$E$67),"na",AND(E148&gt;plotting!$E$67,E148&lt;=plotting!$F$67),"4",E148&gt;plotting!$F$67,"na")</f>
        <v>na</v>
      </c>
      <c r="G148" t="str" cm="1">
        <f t="array" ref="G148">_xlfn.IFS(E148&lt;=plotting!$E$64,"na",AND(E148&gt;plotting!$E$64,E148&lt;=plotting!$F$64),plotting!$G$64,AND(E148&gt;plotting!$F$64,E148&lt;=plotting!$E$65),"na",AND(E148&gt;plotting!$E$65,E148&lt;=plotting!$F$65),plotting!$G$65,AND(E148&gt;plotting!$F$65,E148&lt;=plotting!$E$66),"na",AND(E148&gt;plotting!$E$66,E148&lt;=plotting!$F$66),plotting!$G$66,AND(E148&gt;plotting!$F$66,E148&lt;=plotting!$E$67),"na",AND(E148&gt;plotting!$E$67,E148&lt;=plotting!$F$67),plotting!$G$67,E148&gt;plotting!$F$67,"na")</f>
        <v>na</v>
      </c>
      <c r="H148" t="str" cm="1">
        <f t="array" ref="H148">_xlfn.IFS(E148&lt;=plotting!$E$64,"na",AND(E148&gt;plotting!$E$64,E148&lt;=plotting!$F$64),plotting!$H$64,AND(E148&gt;plotting!$F$64,E148&lt;=plotting!$E$65),"na",AND(E148&gt;plotting!$E$65,E148&lt;=plotting!$F$65),plotting!$H$65,AND(E148&gt;plotting!$F$65,E148&lt;=plotting!$E$66),"na",AND(E148&gt;plotting!$E$66,E148&lt;=plotting!$F$66),plotting!$H$66,AND(E148&gt;plotting!$F$66,E148&lt;=plotting!$E$67),"na",AND(E148&gt;plotting!$E$67,E148&lt;=plotting!$F$67),plotting!$H$67,E148&gt;plotting!$F$67,"na")</f>
        <v>na</v>
      </c>
      <c r="I148" t="str" cm="1">
        <f t="array" ref="I148">_xlfn.IFS(E148&lt;=plotting!$E$64,"na",AND(E148&gt;plotting!$E$64,E148&lt;=plotting!$F$64),plotting!$I$64,AND(E148&gt;plotting!$F$64,E148&lt;=plotting!$E$65),"na",AND(E148&gt;plotting!$E$65,E148&lt;=plotting!$F$65),plotting!$I$65,AND(E148&gt;plotting!$F$65,E148&lt;=plotting!$E$66),"na",AND(E148&gt;plotting!$E$66,E148&lt;=plotting!$F$66),plotting!$I$66,AND(E148&gt;plotting!$F$66,E148&lt;=plotting!$E$67),"na",AND(E148&gt;plotting!$E$67,E148&lt;=plotting!$F$67),plotting!$I$67,E148&gt;plotting!$F$67,"na")</f>
        <v>na</v>
      </c>
    </row>
    <row r="149" spans="1:9" x14ac:dyDescent="0.35">
      <c r="A149" s="11">
        <f>IF(plotting!$D$4&gt;0,plotting!$D$4,"na")</f>
        <v>5</v>
      </c>
      <c r="B149" s="11" t="str">
        <f>IF(plotting!$D$10&gt;0,plotting!$D$10,"na")</f>
        <v>idr4000_h24</v>
      </c>
      <c r="C149" s="11" t="str">
        <f>IF(plotting!$D$11&gt;0,plotting!$D$11,"na")</f>
        <v>t1</v>
      </c>
      <c r="D149" s="11">
        <f>IF(plotting!$D$8&gt;0,plotting!$D$8,"na")</f>
        <v>74.599999999999994</v>
      </c>
      <c r="E149" s="29">
        <v>24.6666667</v>
      </c>
      <c r="F149" t="str" cm="1">
        <f t="array" ref="F149">_xlfn.IFS(E149&lt;=plotting!$E$64,"na",AND(E149&gt;plotting!$E$64,E149&lt;=plotting!$F$64),"1",AND(E149&gt;plotting!$F$64,E149&lt;=plotting!$E$65),"na",AND(E149&gt;plotting!$E$65,E149&lt;=plotting!$F$65),"2",AND(E149&gt;plotting!$F$65,E149&lt;=plotting!$E$66),"na",AND(E149&gt;plotting!$E$66,E149&lt;=plotting!$F$66),"3",AND(E149&gt;plotting!$F$66,E149&lt;=plotting!$E$67),"na",AND(E149&gt;plotting!$E$67,E149&lt;=plotting!$F$67),"4",E149&gt;plotting!$F$67,"na")</f>
        <v>na</v>
      </c>
      <c r="G149" t="str" cm="1">
        <f t="array" ref="G149">_xlfn.IFS(E149&lt;=plotting!$E$64,"na",AND(E149&gt;plotting!$E$64,E149&lt;=plotting!$F$64),plotting!$G$64,AND(E149&gt;plotting!$F$64,E149&lt;=plotting!$E$65),"na",AND(E149&gt;plotting!$E$65,E149&lt;=plotting!$F$65),plotting!$G$65,AND(E149&gt;plotting!$F$65,E149&lt;=plotting!$E$66),"na",AND(E149&gt;plotting!$E$66,E149&lt;=plotting!$F$66),plotting!$G$66,AND(E149&gt;plotting!$F$66,E149&lt;=plotting!$E$67),"na",AND(E149&gt;plotting!$E$67,E149&lt;=plotting!$F$67),plotting!$G$67,E149&gt;plotting!$F$67,"na")</f>
        <v>na</v>
      </c>
      <c r="H149" t="str" cm="1">
        <f t="array" ref="H149">_xlfn.IFS(E149&lt;=plotting!$E$64,"na",AND(E149&gt;plotting!$E$64,E149&lt;=plotting!$F$64),plotting!$H$64,AND(E149&gt;plotting!$F$64,E149&lt;=plotting!$E$65),"na",AND(E149&gt;plotting!$E$65,E149&lt;=plotting!$F$65),plotting!$H$65,AND(E149&gt;plotting!$F$65,E149&lt;=plotting!$E$66),"na",AND(E149&gt;plotting!$E$66,E149&lt;=plotting!$F$66),plotting!$H$66,AND(E149&gt;plotting!$F$66,E149&lt;=plotting!$E$67),"na",AND(E149&gt;plotting!$E$67,E149&lt;=plotting!$F$67),plotting!$H$67,E149&gt;plotting!$F$67,"na")</f>
        <v>na</v>
      </c>
      <c r="I149" t="str" cm="1">
        <f t="array" ref="I149">_xlfn.IFS(E149&lt;=plotting!$E$64,"na",AND(E149&gt;plotting!$E$64,E149&lt;=plotting!$F$64),plotting!$I$64,AND(E149&gt;plotting!$F$64,E149&lt;=plotting!$E$65),"na",AND(E149&gt;plotting!$E$65,E149&lt;=plotting!$F$65),plotting!$I$65,AND(E149&gt;plotting!$F$65,E149&lt;=plotting!$E$66),"na",AND(E149&gt;plotting!$E$66,E149&lt;=plotting!$F$66),plotting!$I$66,AND(E149&gt;plotting!$F$66,E149&lt;=plotting!$E$67),"na",AND(E149&gt;plotting!$E$67,E149&lt;=plotting!$F$67),plotting!$I$67,E149&gt;plotting!$F$67,"na")</f>
        <v>na</v>
      </c>
    </row>
    <row r="150" spans="1:9" x14ac:dyDescent="0.35">
      <c r="A150" s="11">
        <f>IF(plotting!$D$4&gt;0,plotting!$D$4,"na")</f>
        <v>5</v>
      </c>
      <c r="B150" s="11" t="str">
        <f>IF(plotting!$D$10&gt;0,plotting!$D$10,"na")</f>
        <v>idr4000_h24</v>
      </c>
      <c r="C150" s="11" t="str">
        <f>IF(plotting!$D$11&gt;0,plotting!$D$11,"na")</f>
        <v>t1</v>
      </c>
      <c r="D150" s="11">
        <f>IF(plotting!$D$8&gt;0,plotting!$D$8,"na")</f>
        <v>74.599999999999994</v>
      </c>
      <c r="E150" s="29">
        <v>24.8333333</v>
      </c>
      <c r="F150" t="str" cm="1">
        <f t="array" ref="F150">_xlfn.IFS(E150&lt;=plotting!$E$64,"na",AND(E150&gt;plotting!$E$64,E150&lt;=plotting!$F$64),"1",AND(E150&gt;plotting!$F$64,E150&lt;=plotting!$E$65),"na",AND(E150&gt;plotting!$E$65,E150&lt;=plotting!$F$65),"2",AND(E150&gt;plotting!$F$65,E150&lt;=plotting!$E$66),"na",AND(E150&gt;plotting!$E$66,E150&lt;=plotting!$F$66),"3",AND(E150&gt;plotting!$F$66,E150&lt;=plotting!$E$67),"na",AND(E150&gt;plotting!$E$67,E150&lt;=plotting!$F$67),"4",E150&gt;plotting!$F$67,"na")</f>
        <v>na</v>
      </c>
      <c r="G150" t="str" cm="1">
        <f t="array" ref="G150">_xlfn.IFS(E150&lt;=plotting!$E$64,"na",AND(E150&gt;plotting!$E$64,E150&lt;=plotting!$F$64),plotting!$G$64,AND(E150&gt;plotting!$F$64,E150&lt;=plotting!$E$65),"na",AND(E150&gt;plotting!$E$65,E150&lt;=plotting!$F$65),plotting!$G$65,AND(E150&gt;plotting!$F$65,E150&lt;=plotting!$E$66),"na",AND(E150&gt;plotting!$E$66,E150&lt;=plotting!$F$66),plotting!$G$66,AND(E150&gt;plotting!$F$66,E150&lt;=plotting!$E$67),"na",AND(E150&gt;plotting!$E$67,E150&lt;=plotting!$F$67),plotting!$G$67,E150&gt;plotting!$F$67,"na")</f>
        <v>na</v>
      </c>
      <c r="H150" t="str" cm="1">
        <f t="array" ref="H150">_xlfn.IFS(E150&lt;=plotting!$E$64,"na",AND(E150&gt;plotting!$E$64,E150&lt;=plotting!$F$64),plotting!$H$64,AND(E150&gt;plotting!$F$64,E150&lt;=plotting!$E$65),"na",AND(E150&gt;plotting!$E$65,E150&lt;=plotting!$F$65),plotting!$H$65,AND(E150&gt;plotting!$F$65,E150&lt;=plotting!$E$66),"na",AND(E150&gt;plotting!$E$66,E150&lt;=plotting!$F$66),plotting!$H$66,AND(E150&gt;plotting!$F$66,E150&lt;=plotting!$E$67),"na",AND(E150&gt;plotting!$E$67,E150&lt;=plotting!$F$67),plotting!$H$67,E150&gt;plotting!$F$67,"na")</f>
        <v>na</v>
      </c>
      <c r="I150" t="str" cm="1">
        <f t="array" ref="I150">_xlfn.IFS(E150&lt;=plotting!$E$64,"na",AND(E150&gt;plotting!$E$64,E150&lt;=plotting!$F$64),plotting!$I$64,AND(E150&gt;plotting!$F$64,E150&lt;=plotting!$E$65),"na",AND(E150&gt;plotting!$E$65,E150&lt;=plotting!$F$65),plotting!$I$65,AND(E150&gt;plotting!$F$65,E150&lt;=plotting!$E$66),"na",AND(E150&gt;plotting!$E$66,E150&lt;=plotting!$F$66),plotting!$I$66,AND(E150&gt;plotting!$F$66,E150&lt;=plotting!$E$67),"na",AND(E150&gt;plotting!$E$67,E150&lt;=plotting!$F$67),plotting!$I$67,E150&gt;plotting!$F$67,"na")</f>
        <v>na</v>
      </c>
    </row>
    <row r="151" spans="1:9" x14ac:dyDescent="0.35">
      <c r="A151" s="11">
        <f>IF(plotting!$D$4&gt;0,plotting!$D$4,"na")</f>
        <v>5</v>
      </c>
      <c r="B151" s="11" t="str">
        <f>IF(plotting!$D$10&gt;0,plotting!$D$10,"na")</f>
        <v>idr4000_h24</v>
      </c>
      <c r="C151" s="11" t="str">
        <f>IF(plotting!$D$11&gt;0,plotting!$D$11,"na")</f>
        <v>t1</v>
      </c>
      <c r="D151" s="11">
        <f>IF(plotting!$D$8&gt;0,plotting!$D$8,"na")</f>
        <v>74.599999999999994</v>
      </c>
      <c r="E151" s="29">
        <v>25</v>
      </c>
      <c r="F151" t="str" cm="1">
        <f t="array" ref="F151">_xlfn.IFS(E151&lt;=plotting!$E$64,"na",AND(E151&gt;plotting!$E$64,E151&lt;=plotting!$F$64),"1",AND(E151&gt;plotting!$F$64,E151&lt;=plotting!$E$65),"na",AND(E151&gt;plotting!$E$65,E151&lt;=plotting!$F$65),"2",AND(E151&gt;plotting!$F$65,E151&lt;=plotting!$E$66),"na",AND(E151&gt;plotting!$E$66,E151&lt;=plotting!$F$66),"3",AND(E151&gt;plotting!$F$66,E151&lt;=plotting!$E$67),"na",AND(E151&gt;plotting!$E$67,E151&lt;=plotting!$F$67),"4",E151&gt;plotting!$F$67,"na")</f>
        <v>na</v>
      </c>
      <c r="G151" t="str" cm="1">
        <f t="array" ref="G151">_xlfn.IFS(E151&lt;=plotting!$E$64,"na",AND(E151&gt;plotting!$E$64,E151&lt;=plotting!$F$64),plotting!$G$64,AND(E151&gt;plotting!$F$64,E151&lt;=plotting!$E$65),"na",AND(E151&gt;plotting!$E$65,E151&lt;=plotting!$F$65),plotting!$G$65,AND(E151&gt;plotting!$F$65,E151&lt;=plotting!$E$66),"na",AND(E151&gt;plotting!$E$66,E151&lt;=plotting!$F$66),plotting!$G$66,AND(E151&gt;plotting!$F$66,E151&lt;=plotting!$E$67),"na",AND(E151&gt;plotting!$E$67,E151&lt;=plotting!$F$67),plotting!$G$67,E151&gt;plotting!$F$67,"na")</f>
        <v>na</v>
      </c>
      <c r="H151" t="str" cm="1">
        <f t="array" ref="H151">_xlfn.IFS(E151&lt;=plotting!$E$64,"na",AND(E151&gt;plotting!$E$64,E151&lt;=plotting!$F$64),plotting!$H$64,AND(E151&gt;plotting!$F$64,E151&lt;=plotting!$E$65),"na",AND(E151&gt;plotting!$E$65,E151&lt;=plotting!$F$65),plotting!$H$65,AND(E151&gt;plotting!$F$65,E151&lt;=plotting!$E$66),"na",AND(E151&gt;plotting!$E$66,E151&lt;=plotting!$F$66),plotting!$H$66,AND(E151&gt;plotting!$F$66,E151&lt;=plotting!$E$67),"na",AND(E151&gt;plotting!$E$67,E151&lt;=plotting!$F$67),plotting!$H$67,E151&gt;plotting!$F$67,"na")</f>
        <v>na</v>
      </c>
      <c r="I151" t="str" cm="1">
        <f t="array" ref="I151">_xlfn.IFS(E151&lt;=plotting!$E$64,"na",AND(E151&gt;plotting!$E$64,E151&lt;=plotting!$F$64),plotting!$I$64,AND(E151&gt;plotting!$F$64,E151&lt;=plotting!$E$65),"na",AND(E151&gt;plotting!$E$65,E151&lt;=plotting!$F$65),plotting!$I$65,AND(E151&gt;plotting!$F$65,E151&lt;=plotting!$E$66),"na",AND(E151&gt;plotting!$E$66,E151&lt;=plotting!$F$66),plotting!$I$66,AND(E151&gt;plotting!$F$66,E151&lt;=plotting!$E$67),"na",AND(E151&gt;plotting!$E$67,E151&lt;=plotting!$F$67),plotting!$I$67,E151&gt;plotting!$F$67,"na")</f>
        <v>na</v>
      </c>
    </row>
    <row r="152" spans="1:9" x14ac:dyDescent="0.35">
      <c r="A152" s="11">
        <f>IF(plotting!$D$4&gt;0,plotting!$D$4,"na")</f>
        <v>5</v>
      </c>
      <c r="B152" s="11" t="str">
        <f>IF(plotting!$D$10&gt;0,plotting!$D$10,"na")</f>
        <v>idr4000_h24</v>
      </c>
      <c r="C152" s="11" t="str">
        <f>IF(plotting!$D$11&gt;0,plotting!$D$11,"na")</f>
        <v>t1</v>
      </c>
      <c r="D152" s="11">
        <f>IF(plotting!$D$8&gt;0,plotting!$D$8,"na")</f>
        <v>74.599999999999994</v>
      </c>
      <c r="E152" s="29">
        <v>25.1666667</v>
      </c>
      <c r="F152" t="str" cm="1">
        <f t="array" ref="F152">_xlfn.IFS(E152&lt;=plotting!$E$64,"na",AND(E152&gt;plotting!$E$64,E152&lt;=plotting!$F$64),"1",AND(E152&gt;plotting!$F$64,E152&lt;=plotting!$E$65),"na",AND(E152&gt;plotting!$E$65,E152&lt;=plotting!$F$65),"2",AND(E152&gt;plotting!$F$65,E152&lt;=plotting!$E$66),"na",AND(E152&gt;plotting!$E$66,E152&lt;=plotting!$F$66),"3",AND(E152&gt;plotting!$F$66,E152&lt;=plotting!$E$67),"na",AND(E152&gt;plotting!$E$67,E152&lt;=plotting!$F$67),"4",E152&gt;plotting!$F$67,"na")</f>
        <v>na</v>
      </c>
      <c r="G152" t="str" cm="1">
        <f t="array" ref="G152">_xlfn.IFS(E152&lt;=plotting!$E$64,"na",AND(E152&gt;plotting!$E$64,E152&lt;=plotting!$F$64),plotting!$G$64,AND(E152&gt;plotting!$F$64,E152&lt;=plotting!$E$65),"na",AND(E152&gt;plotting!$E$65,E152&lt;=plotting!$F$65),plotting!$G$65,AND(E152&gt;plotting!$F$65,E152&lt;=plotting!$E$66),"na",AND(E152&gt;plotting!$E$66,E152&lt;=plotting!$F$66),plotting!$G$66,AND(E152&gt;plotting!$F$66,E152&lt;=plotting!$E$67),"na",AND(E152&gt;plotting!$E$67,E152&lt;=plotting!$F$67),plotting!$G$67,E152&gt;plotting!$F$67,"na")</f>
        <v>na</v>
      </c>
      <c r="H152" t="str" cm="1">
        <f t="array" ref="H152">_xlfn.IFS(E152&lt;=plotting!$E$64,"na",AND(E152&gt;plotting!$E$64,E152&lt;=plotting!$F$64),plotting!$H$64,AND(E152&gt;plotting!$F$64,E152&lt;=plotting!$E$65),"na",AND(E152&gt;plotting!$E$65,E152&lt;=plotting!$F$65),plotting!$H$65,AND(E152&gt;plotting!$F$65,E152&lt;=plotting!$E$66),"na",AND(E152&gt;plotting!$E$66,E152&lt;=plotting!$F$66),plotting!$H$66,AND(E152&gt;plotting!$F$66,E152&lt;=plotting!$E$67),"na",AND(E152&gt;plotting!$E$67,E152&lt;=plotting!$F$67),plotting!$H$67,E152&gt;plotting!$F$67,"na")</f>
        <v>na</v>
      </c>
      <c r="I152" t="str" cm="1">
        <f t="array" ref="I152">_xlfn.IFS(E152&lt;=plotting!$E$64,"na",AND(E152&gt;plotting!$E$64,E152&lt;=plotting!$F$64),plotting!$I$64,AND(E152&gt;plotting!$F$64,E152&lt;=plotting!$E$65),"na",AND(E152&gt;plotting!$E$65,E152&lt;=plotting!$F$65),plotting!$I$65,AND(E152&gt;plotting!$F$65,E152&lt;=plotting!$E$66),"na",AND(E152&gt;plotting!$E$66,E152&lt;=plotting!$F$66),plotting!$I$66,AND(E152&gt;plotting!$F$66,E152&lt;=plotting!$E$67),"na",AND(E152&gt;plotting!$E$67,E152&lt;=plotting!$F$67),plotting!$I$67,E152&gt;plotting!$F$67,"na")</f>
        <v>na</v>
      </c>
    </row>
    <row r="153" spans="1:9" x14ac:dyDescent="0.35">
      <c r="A153" s="11">
        <f>IF(plotting!$D$4&gt;0,plotting!$D$4,"na")</f>
        <v>5</v>
      </c>
      <c r="B153" s="11" t="str">
        <f>IF(plotting!$D$10&gt;0,plotting!$D$10,"na")</f>
        <v>idr4000_h24</v>
      </c>
      <c r="C153" s="11" t="str">
        <f>IF(plotting!$D$11&gt;0,plotting!$D$11,"na")</f>
        <v>t1</v>
      </c>
      <c r="D153" s="11">
        <f>IF(plotting!$D$8&gt;0,plotting!$D$8,"na")</f>
        <v>74.599999999999994</v>
      </c>
      <c r="E153" s="29">
        <v>25.3333333</v>
      </c>
      <c r="F153" t="str" cm="1">
        <f t="array" ref="F153">_xlfn.IFS(E153&lt;=plotting!$E$64,"na",AND(E153&gt;plotting!$E$64,E153&lt;=plotting!$F$64),"1",AND(E153&gt;plotting!$F$64,E153&lt;=plotting!$E$65),"na",AND(E153&gt;plotting!$E$65,E153&lt;=plotting!$F$65),"2",AND(E153&gt;plotting!$F$65,E153&lt;=plotting!$E$66),"na",AND(E153&gt;plotting!$E$66,E153&lt;=plotting!$F$66),"3",AND(E153&gt;plotting!$F$66,E153&lt;=plotting!$E$67),"na",AND(E153&gt;plotting!$E$67,E153&lt;=plotting!$F$67),"4",E153&gt;plotting!$F$67,"na")</f>
        <v>na</v>
      </c>
      <c r="G153" t="str" cm="1">
        <f t="array" ref="G153">_xlfn.IFS(E153&lt;=plotting!$E$64,"na",AND(E153&gt;plotting!$E$64,E153&lt;=plotting!$F$64),plotting!$G$64,AND(E153&gt;plotting!$F$64,E153&lt;=plotting!$E$65),"na",AND(E153&gt;plotting!$E$65,E153&lt;=plotting!$F$65),plotting!$G$65,AND(E153&gt;plotting!$F$65,E153&lt;=plotting!$E$66),"na",AND(E153&gt;plotting!$E$66,E153&lt;=plotting!$F$66),plotting!$G$66,AND(E153&gt;plotting!$F$66,E153&lt;=plotting!$E$67),"na",AND(E153&gt;plotting!$E$67,E153&lt;=plotting!$F$67),plotting!$G$67,E153&gt;plotting!$F$67,"na")</f>
        <v>na</v>
      </c>
      <c r="H153" t="str" cm="1">
        <f t="array" ref="H153">_xlfn.IFS(E153&lt;=plotting!$E$64,"na",AND(E153&gt;plotting!$E$64,E153&lt;=plotting!$F$64),plotting!$H$64,AND(E153&gt;plotting!$F$64,E153&lt;=plotting!$E$65),"na",AND(E153&gt;plotting!$E$65,E153&lt;=plotting!$F$65),plotting!$H$65,AND(E153&gt;plotting!$F$65,E153&lt;=plotting!$E$66),"na",AND(E153&gt;plotting!$E$66,E153&lt;=plotting!$F$66),plotting!$H$66,AND(E153&gt;plotting!$F$66,E153&lt;=plotting!$E$67),"na",AND(E153&gt;plotting!$E$67,E153&lt;=plotting!$F$67),plotting!$H$67,E153&gt;plotting!$F$67,"na")</f>
        <v>na</v>
      </c>
      <c r="I153" t="str" cm="1">
        <f t="array" ref="I153">_xlfn.IFS(E153&lt;=plotting!$E$64,"na",AND(E153&gt;plotting!$E$64,E153&lt;=plotting!$F$64),plotting!$I$64,AND(E153&gt;plotting!$F$64,E153&lt;=plotting!$E$65),"na",AND(E153&gt;plotting!$E$65,E153&lt;=plotting!$F$65),plotting!$I$65,AND(E153&gt;plotting!$F$65,E153&lt;=plotting!$E$66),"na",AND(E153&gt;plotting!$E$66,E153&lt;=plotting!$F$66),plotting!$I$66,AND(E153&gt;plotting!$F$66,E153&lt;=plotting!$E$67),"na",AND(E153&gt;plotting!$E$67,E153&lt;=plotting!$F$67),plotting!$I$67,E153&gt;plotting!$F$67,"na")</f>
        <v>na</v>
      </c>
    </row>
    <row r="154" spans="1:9" x14ac:dyDescent="0.35">
      <c r="A154" s="11">
        <f>IF(plotting!$D$4&gt;0,plotting!$D$4,"na")</f>
        <v>5</v>
      </c>
      <c r="B154" s="11" t="str">
        <f>IF(plotting!$D$10&gt;0,plotting!$D$10,"na")</f>
        <v>idr4000_h24</v>
      </c>
      <c r="C154" s="11" t="str">
        <f>IF(plotting!$D$11&gt;0,plotting!$D$11,"na")</f>
        <v>t1</v>
      </c>
      <c r="D154" s="11">
        <f>IF(plotting!$D$8&gt;0,plotting!$D$8,"na")</f>
        <v>74.599999999999994</v>
      </c>
      <c r="E154" s="29">
        <v>25.5</v>
      </c>
      <c r="F154" t="str" cm="1">
        <f t="array" ref="F154">_xlfn.IFS(E154&lt;=plotting!$E$64,"na",AND(E154&gt;plotting!$E$64,E154&lt;=plotting!$F$64),"1",AND(E154&gt;plotting!$F$64,E154&lt;=plotting!$E$65),"na",AND(E154&gt;plotting!$E$65,E154&lt;=plotting!$F$65),"2",AND(E154&gt;plotting!$F$65,E154&lt;=plotting!$E$66),"na",AND(E154&gt;plotting!$E$66,E154&lt;=plotting!$F$66),"3",AND(E154&gt;plotting!$F$66,E154&lt;=plotting!$E$67),"na",AND(E154&gt;plotting!$E$67,E154&lt;=plotting!$F$67),"4",E154&gt;plotting!$F$67,"na")</f>
        <v>na</v>
      </c>
      <c r="G154" t="str" cm="1">
        <f t="array" ref="G154">_xlfn.IFS(E154&lt;=plotting!$E$64,"na",AND(E154&gt;plotting!$E$64,E154&lt;=plotting!$F$64),plotting!$G$64,AND(E154&gt;plotting!$F$64,E154&lt;=plotting!$E$65),"na",AND(E154&gt;plotting!$E$65,E154&lt;=plotting!$F$65),plotting!$G$65,AND(E154&gt;plotting!$F$65,E154&lt;=plotting!$E$66),"na",AND(E154&gt;plotting!$E$66,E154&lt;=plotting!$F$66),plotting!$G$66,AND(E154&gt;plotting!$F$66,E154&lt;=plotting!$E$67),"na",AND(E154&gt;plotting!$E$67,E154&lt;=plotting!$F$67),plotting!$G$67,E154&gt;plotting!$F$67,"na")</f>
        <v>na</v>
      </c>
      <c r="H154" t="str" cm="1">
        <f t="array" ref="H154">_xlfn.IFS(E154&lt;=plotting!$E$64,"na",AND(E154&gt;plotting!$E$64,E154&lt;=plotting!$F$64),plotting!$H$64,AND(E154&gt;plotting!$F$64,E154&lt;=plotting!$E$65),"na",AND(E154&gt;plotting!$E$65,E154&lt;=plotting!$F$65),plotting!$H$65,AND(E154&gt;plotting!$F$65,E154&lt;=plotting!$E$66),"na",AND(E154&gt;plotting!$E$66,E154&lt;=plotting!$F$66),plotting!$H$66,AND(E154&gt;plotting!$F$66,E154&lt;=plotting!$E$67),"na",AND(E154&gt;plotting!$E$67,E154&lt;=plotting!$F$67),plotting!$H$67,E154&gt;plotting!$F$67,"na")</f>
        <v>na</v>
      </c>
      <c r="I154" t="str" cm="1">
        <f t="array" ref="I154">_xlfn.IFS(E154&lt;=plotting!$E$64,"na",AND(E154&gt;plotting!$E$64,E154&lt;=plotting!$F$64),plotting!$I$64,AND(E154&gt;plotting!$F$64,E154&lt;=plotting!$E$65),"na",AND(E154&gt;plotting!$E$65,E154&lt;=plotting!$F$65),plotting!$I$65,AND(E154&gt;plotting!$F$65,E154&lt;=plotting!$E$66),"na",AND(E154&gt;plotting!$E$66,E154&lt;=plotting!$F$66),plotting!$I$66,AND(E154&gt;plotting!$F$66,E154&lt;=plotting!$E$67),"na",AND(E154&gt;plotting!$E$67,E154&lt;=plotting!$F$67),plotting!$I$67,E154&gt;plotting!$F$67,"na")</f>
        <v>na</v>
      </c>
    </row>
    <row r="155" spans="1:9" x14ac:dyDescent="0.35">
      <c r="A155" s="11">
        <f>IF(plotting!$D$4&gt;0,plotting!$D$4,"na")</f>
        <v>5</v>
      </c>
      <c r="B155" s="11" t="str">
        <f>IF(plotting!$D$10&gt;0,plotting!$D$10,"na")</f>
        <v>idr4000_h24</v>
      </c>
      <c r="C155" s="11" t="str">
        <f>IF(plotting!$D$11&gt;0,plotting!$D$11,"na")</f>
        <v>t1</v>
      </c>
      <c r="D155" s="11">
        <f>IF(plotting!$D$8&gt;0,plotting!$D$8,"na")</f>
        <v>74.599999999999994</v>
      </c>
      <c r="E155" s="29">
        <v>25.6666667</v>
      </c>
      <c r="F155" t="str" cm="1">
        <f t="array" ref="F155">_xlfn.IFS(E155&lt;=plotting!$E$64,"na",AND(E155&gt;plotting!$E$64,E155&lt;=plotting!$F$64),"1",AND(E155&gt;plotting!$F$64,E155&lt;=plotting!$E$65),"na",AND(E155&gt;plotting!$E$65,E155&lt;=plotting!$F$65),"2",AND(E155&gt;plotting!$F$65,E155&lt;=plotting!$E$66),"na",AND(E155&gt;plotting!$E$66,E155&lt;=plotting!$F$66),"3",AND(E155&gt;plotting!$F$66,E155&lt;=plotting!$E$67),"na",AND(E155&gt;plotting!$E$67,E155&lt;=plotting!$F$67),"4",E155&gt;plotting!$F$67,"na")</f>
        <v>na</v>
      </c>
      <c r="G155" t="str" cm="1">
        <f t="array" ref="G155">_xlfn.IFS(E155&lt;=plotting!$E$64,"na",AND(E155&gt;plotting!$E$64,E155&lt;=plotting!$F$64),plotting!$G$64,AND(E155&gt;plotting!$F$64,E155&lt;=plotting!$E$65),"na",AND(E155&gt;plotting!$E$65,E155&lt;=plotting!$F$65),plotting!$G$65,AND(E155&gt;plotting!$F$65,E155&lt;=plotting!$E$66),"na",AND(E155&gt;plotting!$E$66,E155&lt;=plotting!$F$66),plotting!$G$66,AND(E155&gt;plotting!$F$66,E155&lt;=plotting!$E$67),"na",AND(E155&gt;plotting!$E$67,E155&lt;=plotting!$F$67),plotting!$G$67,E155&gt;plotting!$F$67,"na")</f>
        <v>na</v>
      </c>
      <c r="H155" t="str" cm="1">
        <f t="array" ref="H155">_xlfn.IFS(E155&lt;=plotting!$E$64,"na",AND(E155&gt;plotting!$E$64,E155&lt;=plotting!$F$64),plotting!$H$64,AND(E155&gt;plotting!$F$64,E155&lt;=plotting!$E$65),"na",AND(E155&gt;plotting!$E$65,E155&lt;=plotting!$F$65),plotting!$H$65,AND(E155&gt;plotting!$F$65,E155&lt;=plotting!$E$66),"na",AND(E155&gt;plotting!$E$66,E155&lt;=plotting!$F$66),plotting!$H$66,AND(E155&gt;plotting!$F$66,E155&lt;=plotting!$E$67),"na",AND(E155&gt;plotting!$E$67,E155&lt;=plotting!$F$67),plotting!$H$67,E155&gt;plotting!$F$67,"na")</f>
        <v>na</v>
      </c>
      <c r="I155" t="str" cm="1">
        <f t="array" ref="I155">_xlfn.IFS(E155&lt;=plotting!$E$64,"na",AND(E155&gt;plotting!$E$64,E155&lt;=plotting!$F$64),plotting!$I$64,AND(E155&gt;plotting!$F$64,E155&lt;=plotting!$E$65),"na",AND(E155&gt;plotting!$E$65,E155&lt;=plotting!$F$65),plotting!$I$65,AND(E155&gt;plotting!$F$65,E155&lt;=plotting!$E$66),"na",AND(E155&gt;plotting!$E$66,E155&lt;=plotting!$F$66),plotting!$I$66,AND(E155&gt;plotting!$F$66,E155&lt;=plotting!$E$67),"na",AND(E155&gt;plotting!$E$67,E155&lt;=plotting!$F$67),plotting!$I$67,E155&gt;plotting!$F$67,"na")</f>
        <v>na</v>
      </c>
    </row>
    <row r="156" spans="1:9" x14ac:dyDescent="0.35">
      <c r="A156" s="11">
        <f>IF(plotting!$D$4&gt;0,plotting!$D$4,"na")</f>
        <v>5</v>
      </c>
      <c r="B156" s="11" t="str">
        <f>IF(plotting!$D$10&gt;0,plotting!$D$10,"na")</f>
        <v>idr4000_h24</v>
      </c>
      <c r="C156" s="11" t="str">
        <f>IF(plotting!$D$11&gt;0,plotting!$D$11,"na")</f>
        <v>t1</v>
      </c>
      <c r="D156" s="11">
        <f>IF(plotting!$D$8&gt;0,plotting!$D$8,"na")</f>
        <v>74.599999999999994</v>
      </c>
      <c r="E156" s="29">
        <v>25.8333333</v>
      </c>
      <c r="F156" t="str" cm="1">
        <f t="array" ref="F156">_xlfn.IFS(E156&lt;=plotting!$E$64,"na",AND(E156&gt;plotting!$E$64,E156&lt;=plotting!$F$64),"1",AND(E156&gt;plotting!$F$64,E156&lt;=plotting!$E$65),"na",AND(E156&gt;plotting!$E$65,E156&lt;=plotting!$F$65),"2",AND(E156&gt;plotting!$F$65,E156&lt;=plotting!$E$66),"na",AND(E156&gt;plotting!$E$66,E156&lt;=plotting!$F$66),"3",AND(E156&gt;plotting!$F$66,E156&lt;=plotting!$E$67),"na",AND(E156&gt;plotting!$E$67,E156&lt;=plotting!$F$67),"4",E156&gt;plotting!$F$67,"na")</f>
        <v>na</v>
      </c>
      <c r="G156" t="str" cm="1">
        <f t="array" ref="G156">_xlfn.IFS(E156&lt;=plotting!$E$64,"na",AND(E156&gt;plotting!$E$64,E156&lt;=plotting!$F$64),plotting!$G$64,AND(E156&gt;plotting!$F$64,E156&lt;=plotting!$E$65),"na",AND(E156&gt;plotting!$E$65,E156&lt;=plotting!$F$65),plotting!$G$65,AND(E156&gt;plotting!$F$65,E156&lt;=plotting!$E$66),"na",AND(E156&gt;plotting!$E$66,E156&lt;=plotting!$F$66),plotting!$G$66,AND(E156&gt;plotting!$F$66,E156&lt;=plotting!$E$67),"na",AND(E156&gt;plotting!$E$67,E156&lt;=plotting!$F$67),plotting!$G$67,E156&gt;plotting!$F$67,"na")</f>
        <v>na</v>
      </c>
      <c r="H156" t="str" cm="1">
        <f t="array" ref="H156">_xlfn.IFS(E156&lt;=plotting!$E$64,"na",AND(E156&gt;plotting!$E$64,E156&lt;=plotting!$F$64),plotting!$H$64,AND(E156&gt;plotting!$F$64,E156&lt;=plotting!$E$65),"na",AND(E156&gt;plotting!$E$65,E156&lt;=plotting!$F$65),plotting!$H$65,AND(E156&gt;plotting!$F$65,E156&lt;=plotting!$E$66),"na",AND(E156&gt;plotting!$E$66,E156&lt;=plotting!$F$66),plotting!$H$66,AND(E156&gt;plotting!$F$66,E156&lt;=plotting!$E$67),"na",AND(E156&gt;plotting!$E$67,E156&lt;=plotting!$F$67),plotting!$H$67,E156&gt;plotting!$F$67,"na")</f>
        <v>na</v>
      </c>
      <c r="I156" t="str" cm="1">
        <f t="array" ref="I156">_xlfn.IFS(E156&lt;=plotting!$E$64,"na",AND(E156&gt;plotting!$E$64,E156&lt;=plotting!$F$64),plotting!$I$64,AND(E156&gt;plotting!$F$64,E156&lt;=plotting!$E$65),"na",AND(E156&gt;plotting!$E$65,E156&lt;=plotting!$F$65),plotting!$I$65,AND(E156&gt;plotting!$F$65,E156&lt;=plotting!$E$66),"na",AND(E156&gt;plotting!$E$66,E156&lt;=plotting!$F$66),plotting!$I$66,AND(E156&gt;plotting!$F$66,E156&lt;=plotting!$E$67),"na",AND(E156&gt;plotting!$E$67,E156&lt;=plotting!$F$67),plotting!$I$67,E156&gt;plotting!$F$67,"na")</f>
        <v>na</v>
      </c>
    </row>
    <row r="157" spans="1:9" x14ac:dyDescent="0.35">
      <c r="A157" s="11">
        <f>IF(plotting!$D$4&gt;0,plotting!$D$4,"na")</f>
        <v>5</v>
      </c>
      <c r="B157" s="11" t="str">
        <f>IF(plotting!$D$10&gt;0,plotting!$D$10,"na")</f>
        <v>idr4000_h24</v>
      </c>
      <c r="C157" s="11" t="str">
        <f>IF(plotting!$D$11&gt;0,plotting!$D$11,"na")</f>
        <v>t1</v>
      </c>
      <c r="D157" s="11">
        <f>IF(plotting!$D$8&gt;0,plotting!$D$8,"na")</f>
        <v>74.599999999999994</v>
      </c>
      <c r="E157" s="29">
        <v>26</v>
      </c>
      <c r="F157" t="str" cm="1">
        <f t="array" ref="F157">_xlfn.IFS(E157&lt;=plotting!$E$64,"na",AND(E157&gt;plotting!$E$64,E157&lt;=plotting!$F$64),"1",AND(E157&gt;plotting!$F$64,E157&lt;=plotting!$E$65),"na",AND(E157&gt;plotting!$E$65,E157&lt;=plotting!$F$65),"2",AND(E157&gt;plotting!$F$65,E157&lt;=plotting!$E$66),"na",AND(E157&gt;plotting!$E$66,E157&lt;=plotting!$F$66),"3",AND(E157&gt;plotting!$F$66,E157&lt;=plotting!$E$67),"na",AND(E157&gt;plotting!$E$67,E157&lt;=plotting!$F$67),"4",E157&gt;plotting!$F$67,"na")</f>
        <v>na</v>
      </c>
      <c r="G157" t="str" cm="1">
        <f t="array" ref="G157">_xlfn.IFS(E157&lt;=plotting!$E$64,"na",AND(E157&gt;plotting!$E$64,E157&lt;=plotting!$F$64),plotting!$G$64,AND(E157&gt;plotting!$F$64,E157&lt;=plotting!$E$65),"na",AND(E157&gt;plotting!$E$65,E157&lt;=plotting!$F$65),plotting!$G$65,AND(E157&gt;plotting!$F$65,E157&lt;=plotting!$E$66),"na",AND(E157&gt;plotting!$E$66,E157&lt;=plotting!$F$66),plotting!$G$66,AND(E157&gt;plotting!$F$66,E157&lt;=plotting!$E$67),"na",AND(E157&gt;plotting!$E$67,E157&lt;=plotting!$F$67),plotting!$G$67,E157&gt;plotting!$F$67,"na")</f>
        <v>na</v>
      </c>
      <c r="H157" t="str" cm="1">
        <f t="array" ref="H157">_xlfn.IFS(E157&lt;=plotting!$E$64,"na",AND(E157&gt;plotting!$E$64,E157&lt;=plotting!$F$64),plotting!$H$64,AND(E157&gt;plotting!$F$64,E157&lt;=plotting!$E$65),"na",AND(E157&gt;plotting!$E$65,E157&lt;=plotting!$F$65),plotting!$H$65,AND(E157&gt;plotting!$F$65,E157&lt;=plotting!$E$66),"na",AND(E157&gt;plotting!$E$66,E157&lt;=plotting!$F$66),plotting!$H$66,AND(E157&gt;plotting!$F$66,E157&lt;=plotting!$E$67),"na",AND(E157&gt;plotting!$E$67,E157&lt;=plotting!$F$67),plotting!$H$67,E157&gt;plotting!$F$67,"na")</f>
        <v>na</v>
      </c>
      <c r="I157" t="str" cm="1">
        <f t="array" ref="I157">_xlfn.IFS(E157&lt;=plotting!$E$64,"na",AND(E157&gt;plotting!$E$64,E157&lt;=plotting!$F$64),plotting!$I$64,AND(E157&gt;plotting!$F$64,E157&lt;=plotting!$E$65),"na",AND(E157&gt;plotting!$E$65,E157&lt;=plotting!$F$65),plotting!$I$65,AND(E157&gt;plotting!$F$65,E157&lt;=plotting!$E$66),"na",AND(E157&gt;plotting!$E$66,E157&lt;=plotting!$F$66),plotting!$I$66,AND(E157&gt;plotting!$F$66,E157&lt;=plotting!$E$67),"na",AND(E157&gt;plotting!$E$67,E157&lt;=plotting!$F$67),plotting!$I$67,E157&gt;plotting!$F$67,"na")</f>
        <v>na</v>
      </c>
    </row>
    <row r="158" spans="1:9" x14ac:dyDescent="0.35">
      <c r="A158" s="11">
        <f>IF(plotting!$D$4&gt;0,plotting!$D$4,"na")</f>
        <v>5</v>
      </c>
      <c r="B158" s="11" t="str">
        <f>IF(plotting!$D$10&gt;0,plotting!$D$10,"na")</f>
        <v>idr4000_h24</v>
      </c>
      <c r="C158" s="11" t="str">
        <f>IF(plotting!$D$11&gt;0,plotting!$D$11,"na")</f>
        <v>t1</v>
      </c>
      <c r="D158" s="11">
        <f>IF(plotting!$D$8&gt;0,plotting!$D$8,"na")</f>
        <v>74.599999999999994</v>
      </c>
      <c r="E158" s="29">
        <v>26.1666667</v>
      </c>
      <c r="F158" t="str" cm="1">
        <f t="array" ref="F158">_xlfn.IFS(E158&lt;=plotting!$E$64,"na",AND(E158&gt;plotting!$E$64,E158&lt;=plotting!$F$64),"1",AND(E158&gt;plotting!$F$64,E158&lt;=plotting!$E$65),"na",AND(E158&gt;plotting!$E$65,E158&lt;=plotting!$F$65),"2",AND(E158&gt;plotting!$F$65,E158&lt;=plotting!$E$66),"na",AND(E158&gt;plotting!$E$66,E158&lt;=plotting!$F$66),"3",AND(E158&gt;plotting!$F$66,E158&lt;=plotting!$E$67),"na",AND(E158&gt;plotting!$E$67,E158&lt;=plotting!$F$67),"4",E158&gt;plotting!$F$67,"na")</f>
        <v>na</v>
      </c>
      <c r="G158" t="str" cm="1">
        <f t="array" ref="G158">_xlfn.IFS(E158&lt;=plotting!$E$64,"na",AND(E158&gt;plotting!$E$64,E158&lt;=plotting!$F$64),plotting!$G$64,AND(E158&gt;plotting!$F$64,E158&lt;=plotting!$E$65),"na",AND(E158&gt;plotting!$E$65,E158&lt;=plotting!$F$65),plotting!$G$65,AND(E158&gt;plotting!$F$65,E158&lt;=plotting!$E$66),"na",AND(E158&gt;plotting!$E$66,E158&lt;=plotting!$F$66),plotting!$G$66,AND(E158&gt;plotting!$F$66,E158&lt;=plotting!$E$67),"na",AND(E158&gt;plotting!$E$67,E158&lt;=plotting!$F$67),plotting!$G$67,E158&gt;plotting!$F$67,"na")</f>
        <v>na</v>
      </c>
      <c r="H158" t="str" cm="1">
        <f t="array" ref="H158">_xlfn.IFS(E158&lt;=plotting!$E$64,"na",AND(E158&gt;plotting!$E$64,E158&lt;=plotting!$F$64),plotting!$H$64,AND(E158&gt;plotting!$F$64,E158&lt;=plotting!$E$65),"na",AND(E158&gt;plotting!$E$65,E158&lt;=plotting!$F$65),plotting!$H$65,AND(E158&gt;plotting!$F$65,E158&lt;=plotting!$E$66),"na",AND(E158&gt;plotting!$E$66,E158&lt;=plotting!$F$66),plotting!$H$66,AND(E158&gt;plotting!$F$66,E158&lt;=plotting!$E$67),"na",AND(E158&gt;plotting!$E$67,E158&lt;=plotting!$F$67),plotting!$H$67,E158&gt;plotting!$F$67,"na")</f>
        <v>na</v>
      </c>
      <c r="I158" t="str" cm="1">
        <f t="array" ref="I158">_xlfn.IFS(E158&lt;=plotting!$E$64,"na",AND(E158&gt;plotting!$E$64,E158&lt;=plotting!$F$64),plotting!$I$64,AND(E158&gt;plotting!$F$64,E158&lt;=plotting!$E$65),"na",AND(E158&gt;plotting!$E$65,E158&lt;=plotting!$F$65),plotting!$I$65,AND(E158&gt;plotting!$F$65,E158&lt;=plotting!$E$66),"na",AND(E158&gt;plotting!$E$66,E158&lt;=plotting!$F$66),plotting!$I$66,AND(E158&gt;plotting!$F$66,E158&lt;=plotting!$E$67),"na",AND(E158&gt;plotting!$E$67,E158&lt;=plotting!$F$67),plotting!$I$67,E158&gt;plotting!$F$67,"na")</f>
        <v>na</v>
      </c>
    </row>
    <row r="159" spans="1:9" x14ac:dyDescent="0.35">
      <c r="A159" s="11">
        <f>IF(plotting!$D$4&gt;0,plotting!$D$4,"na")</f>
        <v>5</v>
      </c>
      <c r="B159" s="11" t="str">
        <f>IF(plotting!$D$10&gt;0,plotting!$D$10,"na")</f>
        <v>idr4000_h24</v>
      </c>
      <c r="C159" s="11" t="str">
        <f>IF(plotting!$D$11&gt;0,plotting!$D$11,"na")</f>
        <v>t1</v>
      </c>
      <c r="D159" s="11">
        <f>IF(plotting!$D$8&gt;0,plotting!$D$8,"na")</f>
        <v>74.599999999999994</v>
      </c>
      <c r="E159" s="29">
        <v>26.3333333</v>
      </c>
      <c r="F159" t="str" cm="1">
        <f t="array" ref="F159">_xlfn.IFS(E159&lt;=plotting!$E$64,"na",AND(E159&gt;plotting!$E$64,E159&lt;=plotting!$F$64),"1",AND(E159&gt;plotting!$F$64,E159&lt;=plotting!$E$65),"na",AND(E159&gt;plotting!$E$65,E159&lt;=plotting!$F$65),"2",AND(E159&gt;plotting!$F$65,E159&lt;=plotting!$E$66),"na",AND(E159&gt;plotting!$E$66,E159&lt;=plotting!$F$66),"3",AND(E159&gt;plotting!$F$66,E159&lt;=plotting!$E$67),"na",AND(E159&gt;plotting!$E$67,E159&lt;=plotting!$F$67),"4",E159&gt;plotting!$F$67,"na")</f>
        <v>na</v>
      </c>
      <c r="G159" t="str" cm="1">
        <f t="array" ref="G159">_xlfn.IFS(E159&lt;=plotting!$E$64,"na",AND(E159&gt;plotting!$E$64,E159&lt;=plotting!$F$64),plotting!$G$64,AND(E159&gt;plotting!$F$64,E159&lt;=plotting!$E$65),"na",AND(E159&gt;plotting!$E$65,E159&lt;=plotting!$F$65),plotting!$G$65,AND(E159&gt;plotting!$F$65,E159&lt;=plotting!$E$66),"na",AND(E159&gt;plotting!$E$66,E159&lt;=plotting!$F$66),plotting!$G$66,AND(E159&gt;plotting!$F$66,E159&lt;=plotting!$E$67),"na",AND(E159&gt;plotting!$E$67,E159&lt;=plotting!$F$67),plotting!$G$67,E159&gt;plotting!$F$67,"na")</f>
        <v>na</v>
      </c>
      <c r="H159" t="str" cm="1">
        <f t="array" ref="H159">_xlfn.IFS(E159&lt;=plotting!$E$64,"na",AND(E159&gt;plotting!$E$64,E159&lt;=plotting!$F$64),plotting!$H$64,AND(E159&gt;plotting!$F$64,E159&lt;=plotting!$E$65),"na",AND(E159&gt;plotting!$E$65,E159&lt;=plotting!$F$65),plotting!$H$65,AND(E159&gt;plotting!$F$65,E159&lt;=plotting!$E$66),"na",AND(E159&gt;plotting!$E$66,E159&lt;=plotting!$F$66),plotting!$H$66,AND(E159&gt;plotting!$F$66,E159&lt;=plotting!$E$67),"na",AND(E159&gt;plotting!$E$67,E159&lt;=plotting!$F$67),plotting!$H$67,E159&gt;plotting!$F$67,"na")</f>
        <v>na</v>
      </c>
      <c r="I159" t="str" cm="1">
        <f t="array" ref="I159">_xlfn.IFS(E159&lt;=plotting!$E$64,"na",AND(E159&gt;plotting!$E$64,E159&lt;=plotting!$F$64),plotting!$I$64,AND(E159&gt;plotting!$F$64,E159&lt;=plotting!$E$65),"na",AND(E159&gt;plotting!$E$65,E159&lt;=plotting!$F$65),plotting!$I$65,AND(E159&gt;plotting!$F$65,E159&lt;=plotting!$E$66),"na",AND(E159&gt;plotting!$E$66,E159&lt;=plotting!$F$66),plotting!$I$66,AND(E159&gt;plotting!$F$66,E159&lt;=plotting!$E$67),"na",AND(E159&gt;plotting!$E$67,E159&lt;=plotting!$F$67),plotting!$I$67,E159&gt;plotting!$F$67,"na")</f>
        <v>na</v>
      </c>
    </row>
    <row r="160" spans="1:9" x14ac:dyDescent="0.35">
      <c r="A160" s="11">
        <f>IF(plotting!$D$4&gt;0,plotting!$D$4,"na")</f>
        <v>5</v>
      </c>
      <c r="B160" s="11" t="str">
        <f>IF(plotting!$D$10&gt;0,plotting!$D$10,"na")</f>
        <v>idr4000_h24</v>
      </c>
      <c r="C160" s="11" t="str">
        <f>IF(plotting!$D$11&gt;0,plotting!$D$11,"na")</f>
        <v>t1</v>
      </c>
      <c r="D160" s="11">
        <f>IF(plotting!$D$8&gt;0,plotting!$D$8,"na")</f>
        <v>74.599999999999994</v>
      </c>
      <c r="E160" s="29">
        <v>26.5</v>
      </c>
      <c r="F160" t="str" cm="1">
        <f t="array" ref="F160">_xlfn.IFS(E160&lt;=plotting!$E$64,"na",AND(E160&gt;plotting!$E$64,E160&lt;=plotting!$F$64),"1",AND(E160&gt;plotting!$F$64,E160&lt;=plotting!$E$65),"na",AND(E160&gt;plotting!$E$65,E160&lt;=plotting!$F$65),"2",AND(E160&gt;plotting!$F$65,E160&lt;=plotting!$E$66),"na",AND(E160&gt;plotting!$E$66,E160&lt;=plotting!$F$66),"3",AND(E160&gt;plotting!$F$66,E160&lt;=plotting!$E$67),"na",AND(E160&gt;plotting!$E$67,E160&lt;=plotting!$F$67),"4",E160&gt;plotting!$F$67,"na")</f>
        <v>na</v>
      </c>
      <c r="G160" t="str" cm="1">
        <f t="array" ref="G160">_xlfn.IFS(E160&lt;=plotting!$E$64,"na",AND(E160&gt;plotting!$E$64,E160&lt;=plotting!$F$64),plotting!$G$64,AND(E160&gt;plotting!$F$64,E160&lt;=plotting!$E$65),"na",AND(E160&gt;plotting!$E$65,E160&lt;=plotting!$F$65),plotting!$G$65,AND(E160&gt;plotting!$F$65,E160&lt;=plotting!$E$66),"na",AND(E160&gt;plotting!$E$66,E160&lt;=plotting!$F$66),plotting!$G$66,AND(E160&gt;plotting!$F$66,E160&lt;=plotting!$E$67),"na",AND(E160&gt;plotting!$E$67,E160&lt;=plotting!$F$67),plotting!$G$67,E160&gt;plotting!$F$67,"na")</f>
        <v>na</v>
      </c>
      <c r="H160" t="str" cm="1">
        <f t="array" ref="H160">_xlfn.IFS(E160&lt;=plotting!$E$64,"na",AND(E160&gt;plotting!$E$64,E160&lt;=plotting!$F$64),plotting!$H$64,AND(E160&gt;plotting!$F$64,E160&lt;=plotting!$E$65),"na",AND(E160&gt;plotting!$E$65,E160&lt;=plotting!$F$65),plotting!$H$65,AND(E160&gt;plotting!$F$65,E160&lt;=plotting!$E$66),"na",AND(E160&gt;plotting!$E$66,E160&lt;=plotting!$F$66),plotting!$H$66,AND(E160&gt;plotting!$F$66,E160&lt;=plotting!$E$67),"na",AND(E160&gt;plotting!$E$67,E160&lt;=plotting!$F$67),plotting!$H$67,E160&gt;plotting!$F$67,"na")</f>
        <v>na</v>
      </c>
      <c r="I160" t="str" cm="1">
        <f t="array" ref="I160">_xlfn.IFS(E160&lt;=plotting!$E$64,"na",AND(E160&gt;plotting!$E$64,E160&lt;=plotting!$F$64),plotting!$I$64,AND(E160&gt;plotting!$F$64,E160&lt;=plotting!$E$65),"na",AND(E160&gt;plotting!$E$65,E160&lt;=plotting!$F$65),plotting!$I$65,AND(E160&gt;plotting!$F$65,E160&lt;=plotting!$E$66),"na",AND(E160&gt;plotting!$E$66,E160&lt;=plotting!$F$66),plotting!$I$66,AND(E160&gt;plotting!$F$66,E160&lt;=plotting!$E$67),"na",AND(E160&gt;plotting!$E$67,E160&lt;=plotting!$F$67),plotting!$I$67,E160&gt;plotting!$F$67,"na")</f>
        <v>na</v>
      </c>
    </row>
    <row r="161" spans="1:9" x14ac:dyDescent="0.35">
      <c r="A161" s="11">
        <f>IF(plotting!$D$4&gt;0,plotting!$D$4,"na")</f>
        <v>5</v>
      </c>
      <c r="B161" s="11" t="str">
        <f>IF(plotting!$D$10&gt;0,plotting!$D$10,"na")</f>
        <v>idr4000_h24</v>
      </c>
      <c r="C161" s="11" t="str">
        <f>IF(plotting!$D$11&gt;0,plotting!$D$11,"na")</f>
        <v>t1</v>
      </c>
      <c r="D161" s="11">
        <f>IF(plotting!$D$8&gt;0,plotting!$D$8,"na")</f>
        <v>74.599999999999994</v>
      </c>
      <c r="E161" s="29">
        <v>26.6666667</v>
      </c>
      <c r="F161" t="str" cm="1">
        <f t="array" ref="F161">_xlfn.IFS(E161&lt;=plotting!$E$64,"na",AND(E161&gt;plotting!$E$64,E161&lt;=plotting!$F$64),"1",AND(E161&gt;plotting!$F$64,E161&lt;=plotting!$E$65),"na",AND(E161&gt;plotting!$E$65,E161&lt;=plotting!$F$65),"2",AND(E161&gt;plotting!$F$65,E161&lt;=plotting!$E$66),"na",AND(E161&gt;plotting!$E$66,E161&lt;=plotting!$F$66),"3",AND(E161&gt;plotting!$F$66,E161&lt;=plotting!$E$67),"na",AND(E161&gt;plotting!$E$67,E161&lt;=plotting!$F$67),"4",E161&gt;plotting!$F$67,"na")</f>
        <v>na</v>
      </c>
      <c r="G161" t="str" cm="1">
        <f t="array" ref="G161">_xlfn.IFS(E161&lt;=plotting!$E$64,"na",AND(E161&gt;plotting!$E$64,E161&lt;=plotting!$F$64),plotting!$G$64,AND(E161&gt;plotting!$F$64,E161&lt;=plotting!$E$65),"na",AND(E161&gt;plotting!$E$65,E161&lt;=plotting!$F$65),plotting!$G$65,AND(E161&gt;plotting!$F$65,E161&lt;=plotting!$E$66),"na",AND(E161&gt;plotting!$E$66,E161&lt;=plotting!$F$66),plotting!$G$66,AND(E161&gt;plotting!$F$66,E161&lt;=plotting!$E$67),"na",AND(E161&gt;plotting!$E$67,E161&lt;=plotting!$F$67),plotting!$G$67,E161&gt;plotting!$F$67,"na")</f>
        <v>na</v>
      </c>
      <c r="H161" t="str" cm="1">
        <f t="array" ref="H161">_xlfn.IFS(E161&lt;=plotting!$E$64,"na",AND(E161&gt;plotting!$E$64,E161&lt;=plotting!$F$64),plotting!$H$64,AND(E161&gt;plotting!$F$64,E161&lt;=plotting!$E$65),"na",AND(E161&gt;plotting!$E$65,E161&lt;=plotting!$F$65),plotting!$H$65,AND(E161&gt;plotting!$F$65,E161&lt;=plotting!$E$66),"na",AND(E161&gt;plotting!$E$66,E161&lt;=plotting!$F$66),plotting!$H$66,AND(E161&gt;plotting!$F$66,E161&lt;=plotting!$E$67),"na",AND(E161&gt;plotting!$E$67,E161&lt;=plotting!$F$67),plotting!$H$67,E161&gt;plotting!$F$67,"na")</f>
        <v>na</v>
      </c>
      <c r="I161" t="str" cm="1">
        <f t="array" ref="I161">_xlfn.IFS(E161&lt;=plotting!$E$64,"na",AND(E161&gt;plotting!$E$64,E161&lt;=plotting!$F$64),plotting!$I$64,AND(E161&gt;plotting!$F$64,E161&lt;=plotting!$E$65),"na",AND(E161&gt;plotting!$E$65,E161&lt;=plotting!$F$65),plotting!$I$65,AND(E161&gt;plotting!$F$65,E161&lt;=plotting!$E$66),"na",AND(E161&gt;plotting!$E$66,E161&lt;=plotting!$F$66),plotting!$I$66,AND(E161&gt;plotting!$F$66,E161&lt;=plotting!$E$67),"na",AND(E161&gt;plotting!$E$67,E161&lt;=plotting!$F$67),plotting!$I$67,E161&gt;plotting!$F$67,"na")</f>
        <v>na</v>
      </c>
    </row>
    <row r="162" spans="1:9" x14ac:dyDescent="0.35">
      <c r="A162" s="11">
        <f>IF(plotting!$D$4&gt;0,plotting!$D$4,"na")</f>
        <v>5</v>
      </c>
      <c r="B162" s="11" t="str">
        <f>IF(plotting!$D$10&gt;0,plotting!$D$10,"na")</f>
        <v>idr4000_h24</v>
      </c>
      <c r="C162" s="11" t="str">
        <f>IF(plotting!$D$11&gt;0,plotting!$D$11,"na")</f>
        <v>t1</v>
      </c>
      <c r="D162" s="11">
        <f>IF(plotting!$D$8&gt;0,plotting!$D$8,"na")</f>
        <v>74.599999999999994</v>
      </c>
      <c r="E162" s="29">
        <v>26.8333333</v>
      </c>
      <c r="F162" t="str" cm="1">
        <f t="array" ref="F162">_xlfn.IFS(E162&lt;=plotting!$E$64,"na",AND(E162&gt;plotting!$E$64,E162&lt;=plotting!$F$64),"1",AND(E162&gt;plotting!$F$64,E162&lt;=plotting!$E$65),"na",AND(E162&gt;plotting!$E$65,E162&lt;=plotting!$F$65),"2",AND(E162&gt;plotting!$F$65,E162&lt;=plotting!$E$66),"na",AND(E162&gt;plotting!$E$66,E162&lt;=plotting!$F$66),"3",AND(E162&gt;plotting!$F$66,E162&lt;=plotting!$E$67),"na",AND(E162&gt;plotting!$E$67,E162&lt;=plotting!$F$67),"4",E162&gt;plotting!$F$67,"na")</f>
        <v>na</v>
      </c>
      <c r="G162" t="str" cm="1">
        <f t="array" ref="G162">_xlfn.IFS(E162&lt;=plotting!$E$64,"na",AND(E162&gt;plotting!$E$64,E162&lt;=plotting!$F$64),plotting!$G$64,AND(E162&gt;plotting!$F$64,E162&lt;=plotting!$E$65),"na",AND(E162&gt;plotting!$E$65,E162&lt;=plotting!$F$65),plotting!$G$65,AND(E162&gt;plotting!$F$65,E162&lt;=plotting!$E$66),"na",AND(E162&gt;plotting!$E$66,E162&lt;=plotting!$F$66),plotting!$G$66,AND(E162&gt;plotting!$F$66,E162&lt;=plotting!$E$67),"na",AND(E162&gt;plotting!$E$67,E162&lt;=plotting!$F$67),plotting!$G$67,E162&gt;plotting!$F$67,"na")</f>
        <v>na</v>
      </c>
      <c r="H162" t="str" cm="1">
        <f t="array" ref="H162">_xlfn.IFS(E162&lt;=plotting!$E$64,"na",AND(E162&gt;plotting!$E$64,E162&lt;=plotting!$F$64),plotting!$H$64,AND(E162&gt;plotting!$F$64,E162&lt;=plotting!$E$65),"na",AND(E162&gt;plotting!$E$65,E162&lt;=plotting!$F$65),plotting!$H$65,AND(E162&gt;plotting!$F$65,E162&lt;=plotting!$E$66),"na",AND(E162&gt;plotting!$E$66,E162&lt;=plotting!$F$66),plotting!$H$66,AND(E162&gt;plotting!$F$66,E162&lt;=plotting!$E$67),"na",AND(E162&gt;plotting!$E$67,E162&lt;=plotting!$F$67),plotting!$H$67,E162&gt;plotting!$F$67,"na")</f>
        <v>na</v>
      </c>
      <c r="I162" t="str" cm="1">
        <f t="array" ref="I162">_xlfn.IFS(E162&lt;=plotting!$E$64,"na",AND(E162&gt;plotting!$E$64,E162&lt;=plotting!$F$64),plotting!$I$64,AND(E162&gt;plotting!$F$64,E162&lt;=plotting!$E$65),"na",AND(E162&gt;plotting!$E$65,E162&lt;=plotting!$F$65),plotting!$I$65,AND(E162&gt;plotting!$F$65,E162&lt;=plotting!$E$66),"na",AND(E162&gt;plotting!$E$66,E162&lt;=plotting!$F$66),plotting!$I$66,AND(E162&gt;plotting!$F$66,E162&lt;=plotting!$E$67),"na",AND(E162&gt;plotting!$E$67,E162&lt;=plotting!$F$67),plotting!$I$67,E162&gt;plotting!$F$67,"na")</f>
        <v>na</v>
      </c>
    </row>
    <row r="163" spans="1:9" x14ac:dyDescent="0.35">
      <c r="A163" s="11">
        <f>IF(plotting!$D$4&gt;0,plotting!$D$4,"na")</f>
        <v>5</v>
      </c>
      <c r="B163" s="11" t="str">
        <f>IF(plotting!$D$10&gt;0,plotting!$D$10,"na")</f>
        <v>idr4000_h24</v>
      </c>
      <c r="C163" s="11" t="str">
        <f>IF(plotting!$D$11&gt;0,plotting!$D$11,"na")</f>
        <v>t1</v>
      </c>
      <c r="D163" s="11">
        <f>IF(plotting!$D$8&gt;0,plotting!$D$8,"na")</f>
        <v>74.599999999999994</v>
      </c>
      <c r="E163" s="29">
        <v>27</v>
      </c>
      <c r="F163" t="str" cm="1">
        <f t="array" ref="F163">_xlfn.IFS(E163&lt;=plotting!$E$64,"na",AND(E163&gt;plotting!$E$64,E163&lt;=plotting!$F$64),"1",AND(E163&gt;plotting!$F$64,E163&lt;=plotting!$E$65),"na",AND(E163&gt;plotting!$E$65,E163&lt;=plotting!$F$65),"2",AND(E163&gt;plotting!$F$65,E163&lt;=plotting!$E$66),"na",AND(E163&gt;plotting!$E$66,E163&lt;=plotting!$F$66),"3",AND(E163&gt;plotting!$F$66,E163&lt;=plotting!$E$67),"na",AND(E163&gt;plotting!$E$67,E163&lt;=plotting!$F$67),"4",E163&gt;plotting!$F$67,"na")</f>
        <v>na</v>
      </c>
      <c r="G163" t="str" cm="1">
        <f t="array" ref="G163">_xlfn.IFS(E163&lt;=plotting!$E$64,"na",AND(E163&gt;plotting!$E$64,E163&lt;=plotting!$F$64),plotting!$G$64,AND(E163&gt;plotting!$F$64,E163&lt;=plotting!$E$65),"na",AND(E163&gt;plotting!$E$65,E163&lt;=plotting!$F$65),plotting!$G$65,AND(E163&gt;plotting!$F$65,E163&lt;=plotting!$E$66),"na",AND(E163&gt;plotting!$E$66,E163&lt;=plotting!$F$66),plotting!$G$66,AND(E163&gt;plotting!$F$66,E163&lt;=plotting!$E$67),"na",AND(E163&gt;plotting!$E$67,E163&lt;=plotting!$F$67),plotting!$G$67,E163&gt;plotting!$F$67,"na")</f>
        <v>na</v>
      </c>
      <c r="H163" t="str" cm="1">
        <f t="array" ref="H163">_xlfn.IFS(E163&lt;=plotting!$E$64,"na",AND(E163&gt;plotting!$E$64,E163&lt;=plotting!$F$64),plotting!$H$64,AND(E163&gt;plotting!$F$64,E163&lt;=plotting!$E$65),"na",AND(E163&gt;plotting!$E$65,E163&lt;=plotting!$F$65),plotting!$H$65,AND(E163&gt;plotting!$F$65,E163&lt;=plotting!$E$66),"na",AND(E163&gt;plotting!$E$66,E163&lt;=plotting!$F$66),plotting!$H$66,AND(E163&gt;plotting!$F$66,E163&lt;=plotting!$E$67),"na",AND(E163&gt;plotting!$E$67,E163&lt;=plotting!$F$67),plotting!$H$67,E163&gt;plotting!$F$67,"na")</f>
        <v>na</v>
      </c>
      <c r="I163" t="str" cm="1">
        <f t="array" ref="I163">_xlfn.IFS(E163&lt;=plotting!$E$64,"na",AND(E163&gt;plotting!$E$64,E163&lt;=plotting!$F$64),plotting!$I$64,AND(E163&gt;plotting!$F$64,E163&lt;=plotting!$E$65),"na",AND(E163&gt;plotting!$E$65,E163&lt;=plotting!$F$65),plotting!$I$65,AND(E163&gt;plotting!$F$65,E163&lt;=plotting!$E$66),"na",AND(E163&gt;plotting!$E$66,E163&lt;=plotting!$F$66),plotting!$I$66,AND(E163&gt;plotting!$F$66,E163&lt;=plotting!$E$67),"na",AND(E163&gt;plotting!$E$67,E163&lt;=plotting!$F$67),plotting!$I$67,E163&gt;plotting!$F$67,"na")</f>
        <v>na</v>
      </c>
    </row>
    <row r="164" spans="1:9" x14ac:dyDescent="0.35">
      <c r="A164" s="11">
        <f>IF(plotting!$D$4&gt;0,plotting!$D$4,"na")</f>
        <v>5</v>
      </c>
      <c r="B164" s="11" t="str">
        <f>IF(plotting!$D$10&gt;0,plotting!$D$10,"na")</f>
        <v>idr4000_h24</v>
      </c>
      <c r="C164" s="11" t="str">
        <f>IF(plotting!$D$11&gt;0,plotting!$D$11,"na")</f>
        <v>t1</v>
      </c>
      <c r="D164" s="11">
        <f>IF(plotting!$D$8&gt;0,plotting!$D$8,"na")</f>
        <v>74.599999999999994</v>
      </c>
      <c r="E164" s="29">
        <v>27.1666667</v>
      </c>
      <c r="F164" t="str" cm="1">
        <f t="array" ref="F164">_xlfn.IFS(E164&lt;=plotting!$E$64,"na",AND(E164&gt;plotting!$E$64,E164&lt;=plotting!$F$64),"1",AND(E164&gt;plotting!$F$64,E164&lt;=plotting!$E$65),"na",AND(E164&gt;plotting!$E$65,E164&lt;=plotting!$F$65),"2",AND(E164&gt;plotting!$F$65,E164&lt;=plotting!$E$66),"na",AND(E164&gt;plotting!$E$66,E164&lt;=plotting!$F$66),"3",AND(E164&gt;plotting!$F$66,E164&lt;=plotting!$E$67),"na",AND(E164&gt;plotting!$E$67,E164&lt;=plotting!$F$67),"4",E164&gt;plotting!$F$67,"na")</f>
        <v>na</v>
      </c>
      <c r="G164" t="str" cm="1">
        <f t="array" ref="G164">_xlfn.IFS(E164&lt;=plotting!$E$64,"na",AND(E164&gt;plotting!$E$64,E164&lt;=plotting!$F$64),plotting!$G$64,AND(E164&gt;plotting!$F$64,E164&lt;=plotting!$E$65),"na",AND(E164&gt;plotting!$E$65,E164&lt;=plotting!$F$65),plotting!$G$65,AND(E164&gt;plotting!$F$65,E164&lt;=plotting!$E$66),"na",AND(E164&gt;plotting!$E$66,E164&lt;=plotting!$F$66),plotting!$G$66,AND(E164&gt;plotting!$F$66,E164&lt;=plotting!$E$67),"na",AND(E164&gt;plotting!$E$67,E164&lt;=plotting!$F$67),plotting!$G$67,E164&gt;plotting!$F$67,"na")</f>
        <v>na</v>
      </c>
      <c r="H164" t="str" cm="1">
        <f t="array" ref="H164">_xlfn.IFS(E164&lt;=plotting!$E$64,"na",AND(E164&gt;plotting!$E$64,E164&lt;=plotting!$F$64),plotting!$H$64,AND(E164&gt;plotting!$F$64,E164&lt;=plotting!$E$65),"na",AND(E164&gt;plotting!$E$65,E164&lt;=plotting!$F$65),plotting!$H$65,AND(E164&gt;plotting!$F$65,E164&lt;=plotting!$E$66),"na",AND(E164&gt;plotting!$E$66,E164&lt;=plotting!$F$66),plotting!$H$66,AND(E164&gt;plotting!$F$66,E164&lt;=plotting!$E$67),"na",AND(E164&gt;plotting!$E$67,E164&lt;=plotting!$F$67),plotting!$H$67,E164&gt;plotting!$F$67,"na")</f>
        <v>na</v>
      </c>
      <c r="I164" t="str" cm="1">
        <f t="array" ref="I164">_xlfn.IFS(E164&lt;=plotting!$E$64,"na",AND(E164&gt;plotting!$E$64,E164&lt;=plotting!$F$64),plotting!$I$64,AND(E164&gt;plotting!$F$64,E164&lt;=plotting!$E$65),"na",AND(E164&gt;plotting!$E$65,E164&lt;=plotting!$F$65),plotting!$I$65,AND(E164&gt;plotting!$F$65,E164&lt;=plotting!$E$66),"na",AND(E164&gt;plotting!$E$66,E164&lt;=plotting!$F$66),plotting!$I$66,AND(E164&gt;plotting!$F$66,E164&lt;=plotting!$E$67),"na",AND(E164&gt;plotting!$E$67,E164&lt;=plotting!$F$67),plotting!$I$67,E164&gt;plotting!$F$67,"na")</f>
        <v>na</v>
      </c>
    </row>
    <row r="165" spans="1:9" x14ac:dyDescent="0.35">
      <c r="A165" s="11">
        <f>IF(plotting!$D$4&gt;0,plotting!$D$4,"na")</f>
        <v>5</v>
      </c>
      <c r="B165" s="11" t="str">
        <f>IF(plotting!$D$10&gt;0,plotting!$D$10,"na")</f>
        <v>idr4000_h24</v>
      </c>
      <c r="C165" s="11" t="str">
        <f>IF(plotting!$D$11&gt;0,plotting!$D$11,"na")</f>
        <v>t1</v>
      </c>
      <c r="D165" s="11">
        <f>IF(plotting!$D$8&gt;0,plotting!$D$8,"na")</f>
        <v>74.599999999999994</v>
      </c>
      <c r="E165" s="29">
        <v>27.3333333</v>
      </c>
      <c r="F165" t="str" cm="1">
        <f t="array" ref="F165">_xlfn.IFS(E165&lt;=plotting!$E$64,"na",AND(E165&gt;plotting!$E$64,E165&lt;=plotting!$F$64),"1",AND(E165&gt;plotting!$F$64,E165&lt;=plotting!$E$65),"na",AND(E165&gt;plotting!$E$65,E165&lt;=plotting!$F$65),"2",AND(E165&gt;plotting!$F$65,E165&lt;=plotting!$E$66),"na",AND(E165&gt;plotting!$E$66,E165&lt;=plotting!$F$66),"3",AND(E165&gt;plotting!$F$66,E165&lt;=plotting!$E$67),"na",AND(E165&gt;plotting!$E$67,E165&lt;=plotting!$F$67),"4",E165&gt;plotting!$F$67,"na")</f>
        <v>na</v>
      </c>
      <c r="G165" t="str" cm="1">
        <f t="array" ref="G165">_xlfn.IFS(E165&lt;=plotting!$E$64,"na",AND(E165&gt;plotting!$E$64,E165&lt;=plotting!$F$64),plotting!$G$64,AND(E165&gt;plotting!$F$64,E165&lt;=plotting!$E$65),"na",AND(E165&gt;plotting!$E$65,E165&lt;=plotting!$F$65),plotting!$G$65,AND(E165&gt;plotting!$F$65,E165&lt;=plotting!$E$66),"na",AND(E165&gt;plotting!$E$66,E165&lt;=plotting!$F$66),plotting!$G$66,AND(E165&gt;plotting!$F$66,E165&lt;=plotting!$E$67),"na",AND(E165&gt;plotting!$E$67,E165&lt;=plotting!$F$67),plotting!$G$67,E165&gt;plotting!$F$67,"na")</f>
        <v>na</v>
      </c>
      <c r="H165" t="str" cm="1">
        <f t="array" ref="H165">_xlfn.IFS(E165&lt;=plotting!$E$64,"na",AND(E165&gt;plotting!$E$64,E165&lt;=plotting!$F$64),plotting!$H$64,AND(E165&gt;plotting!$F$64,E165&lt;=plotting!$E$65),"na",AND(E165&gt;plotting!$E$65,E165&lt;=plotting!$F$65),plotting!$H$65,AND(E165&gt;plotting!$F$65,E165&lt;=plotting!$E$66),"na",AND(E165&gt;plotting!$E$66,E165&lt;=plotting!$F$66),plotting!$H$66,AND(E165&gt;plotting!$F$66,E165&lt;=plotting!$E$67),"na",AND(E165&gt;plotting!$E$67,E165&lt;=plotting!$F$67),plotting!$H$67,E165&gt;plotting!$F$67,"na")</f>
        <v>na</v>
      </c>
      <c r="I165" t="str" cm="1">
        <f t="array" ref="I165">_xlfn.IFS(E165&lt;=plotting!$E$64,"na",AND(E165&gt;plotting!$E$64,E165&lt;=plotting!$F$64),plotting!$I$64,AND(E165&gt;plotting!$F$64,E165&lt;=plotting!$E$65),"na",AND(E165&gt;plotting!$E$65,E165&lt;=plotting!$F$65),plotting!$I$65,AND(E165&gt;plotting!$F$65,E165&lt;=plotting!$E$66),"na",AND(E165&gt;plotting!$E$66,E165&lt;=plotting!$F$66),plotting!$I$66,AND(E165&gt;plotting!$F$66,E165&lt;=plotting!$E$67),"na",AND(E165&gt;plotting!$E$67,E165&lt;=plotting!$F$67),plotting!$I$67,E165&gt;plotting!$F$67,"na")</f>
        <v>na</v>
      </c>
    </row>
    <row r="166" spans="1:9" x14ac:dyDescent="0.35">
      <c r="A166" s="11">
        <f>IF(plotting!$D$4&gt;0,plotting!$D$4,"na")</f>
        <v>5</v>
      </c>
      <c r="B166" s="11" t="str">
        <f>IF(plotting!$D$10&gt;0,plotting!$D$10,"na")</f>
        <v>idr4000_h24</v>
      </c>
      <c r="C166" s="11" t="str">
        <f>IF(plotting!$D$11&gt;0,plotting!$D$11,"na")</f>
        <v>t1</v>
      </c>
      <c r="D166" s="11">
        <f>IF(plotting!$D$8&gt;0,plotting!$D$8,"na")</f>
        <v>74.599999999999994</v>
      </c>
      <c r="E166" s="29">
        <v>27.5</v>
      </c>
      <c r="F166" t="str" cm="1">
        <f t="array" ref="F166">_xlfn.IFS(E166&lt;=plotting!$E$64,"na",AND(E166&gt;plotting!$E$64,E166&lt;=plotting!$F$64),"1",AND(E166&gt;plotting!$F$64,E166&lt;=plotting!$E$65),"na",AND(E166&gt;plotting!$E$65,E166&lt;=plotting!$F$65),"2",AND(E166&gt;plotting!$F$65,E166&lt;=plotting!$E$66),"na",AND(E166&gt;plotting!$E$66,E166&lt;=plotting!$F$66),"3",AND(E166&gt;plotting!$F$66,E166&lt;=plotting!$E$67),"na",AND(E166&gt;plotting!$E$67,E166&lt;=plotting!$F$67),"4",E166&gt;plotting!$F$67,"na")</f>
        <v>na</v>
      </c>
      <c r="G166" t="str" cm="1">
        <f t="array" ref="G166">_xlfn.IFS(E166&lt;=plotting!$E$64,"na",AND(E166&gt;plotting!$E$64,E166&lt;=plotting!$F$64),plotting!$G$64,AND(E166&gt;plotting!$F$64,E166&lt;=plotting!$E$65),"na",AND(E166&gt;plotting!$E$65,E166&lt;=plotting!$F$65),plotting!$G$65,AND(E166&gt;plotting!$F$65,E166&lt;=plotting!$E$66),"na",AND(E166&gt;plotting!$E$66,E166&lt;=plotting!$F$66),plotting!$G$66,AND(E166&gt;plotting!$F$66,E166&lt;=plotting!$E$67),"na",AND(E166&gt;plotting!$E$67,E166&lt;=plotting!$F$67),plotting!$G$67,E166&gt;plotting!$F$67,"na")</f>
        <v>na</v>
      </c>
      <c r="H166" t="str" cm="1">
        <f t="array" ref="H166">_xlfn.IFS(E166&lt;=plotting!$E$64,"na",AND(E166&gt;plotting!$E$64,E166&lt;=plotting!$F$64),plotting!$H$64,AND(E166&gt;plotting!$F$64,E166&lt;=plotting!$E$65),"na",AND(E166&gt;plotting!$E$65,E166&lt;=plotting!$F$65),plotting!$H$65,AND(E166&gt;plotting!$F$65,E166&lt;=plotting!$E$66),"na",AND(E166&gt;plotting!$E$66,E166&lt;=plotting!$F$66),plotting!$H$66,AND(E166&gt;plotting!$F$66,E166&lt;=plotting!$E$67),"na",AND(E166&gt;plotting!$E$67,E166&lt;=plotting!$F$67),plotting!$H$67,E166&gt;plotting!$F$67,"na")</f>
        <v>na</v>
      </c>
      <c r="I166" t="str" cm="1">
        <f t="array" ref="I166">_xlfn.IFS(E166&lt;=plotting!$E$64,"na",AND(E166&gt;plotting!$E$64,E166&lt;=plotting!$F$64),plotting!$I$64,AND(E166&gt;plotting!$F$64,E166&lt;=plotting!$E$65),"na",AND(E166&gt;plotting!$E$65,E166&lt;=plotting!$F$65),plotting!$I$65,AND(E166&gt;plotting!$F$65,E166&lt;=plotting!$E$66),"na",AND(E166&gt;plotting!$E$66,E166&lt;=plotting!$F$66),plotting!$I$66,AND(E166&gt;plotting!$F$66,E166&lt;=plotting!$E$67),"na",AND(E166&gt;plotting!$E$67,E166&lt;=plotting!$F$67),plotting!$I$67,E166&gt;plotting!$F$67,"na")</f>
        <v>na</v>
      </c>
    </row>
    <row r="167" spans="1:9" x14ac:dyDescent="0.35">
      <c r="A167" s="11">
        <f>IF(plotting!$D$4&gt;0,plotting!$D$4,"na")</f>
        <v>5</v>
      </c>
      <c r="B167" s="11" t="str">
        <f>IF(plotting!$D$10&gt;0,plotting!$D$10,"na")</f>
        <v>idr4000_h24</v>
      </c>
      <c r="C167" s="11" t="str">
        <f>IF(plotting!$D$11&gt;0,plotting!$D$11,"na")</f>
        <v>t1</v>
      </c>
      <c r="D167" s="11">
        <f>IF(plotting!$D$8&gt;0,plotting!$D$8,"na")</f>
        <v>74.599999999999994</v>
      </c>
      <c r="E167" s="29">
        <v>27.6666667</v>
      </c>
      <c r="F167" t="str" cm="1">
        <f t="array" ref="F167">_xlfn.IFS(E167&lt;=plotting!$E$64,"na",AND(E167&gt;plotting!$E$64,E167&lt;=plotting!$F$64),"1",AND(E167&gt;plotting!$F$64,E167&lt;=plotting!$E$65),"na",AND(E167&gt;plotting!$E$65,E167&lt;=plotting!$F$65),"2",AND(E167&gt;plotting!$F$65,E167&lt;=plotting!$E$66),"na",AND(E167&gt;plotting!$E$66,E167&lt;=plotting!$F$66),"3",AND(E167&gt;plotting!$F$66,E167&lt;=plotting!$E$67),"na",AND(E167&gt;plotting!$E$67,E167&lt;=plotting!$F$67),"4",E167&gt;plotting!$F$67,"na")</f>
        <v>na</v>
      </c>
      <c r="G167" t="str" cm="1">
        <f t="array" ref="G167">_xlfn.IFS(E167&lt;=plotting!$E$64,"na",AND(E167&gt;plotting!$E$64,E167&lt;=plotting!$F$64),plotting!$G$64,AND(E167&gt;plotting!$F$64,E167&lt;=plotting!$E$65),"na",AND(E167&gt;plotting!$E$65,E167&lt;=plotting!$F$65),plotting!$G$65,AND(E167&gt;plotting!$F$65,E167&lt;=plotting!$E$66),"na",AND(E167&gt;plotting!$E$66,E167&lt;=plotting!$F$66),plotting!$G$66,AND(E167&gt;plotting!$F$66,E167&lt;=plotting!$E$67),"na",AND(E167&gt;plotting!$E$67,E167&lt;=plotting!$F$67),plotting!$G$67,E167&gt;plotting!$F$67,"na")</f>
        <v>na</v>
      </c>
      <c r="H167" t="str" cm="1">
        <f t="array" ref="H167">_xlfn.IFS(E167&lt;=plotting!$E$64,"na",AND(E167&gt;plotting!$E$64,E167&lt;=plotting!$F$64),plotting!$H$64,AND(E167&gt;plotting!$F$64,E167&lt;=plotting!$E$65),"na",AND(E167&gt;plotting!$E$65,E167&lt;=plotting!$F$65),plotting!$H$65,AND(E167&gt;plotting!$F$65,E167&lt;=plotting!$E$66),"na",AND(E167&gt;plotting!$E$66,E167&lt;=plotting!$F$66),plotting!$H$66,AND(E167&gt;plotting!$F$66,E167&lt;=plotting!$E$67),"na",AND(E167&gt;plotting!$E$67,E167&lt;=plotting!$F$67),plotting!$H$67,E167&gt;plotting!$F$67,"na")</f>
        <v>na</v>
      </c>
      <c r="I167" t="str" cm="1">
        <f t="array" ref="I167">_xlfn.IFS(E167&lt;=plotting!$E$64,"na",AND(E167&gt;plotting!$E$64,E167&lt;=plotting!$F$64),plotting!$I$64,AND(E167&gt;plotting!$F$64,E167&lt;=plotting!$E$65),"na",AND(E167&gt;plotting!$E$65,E167&lt;=plotting!$F$65),plotting!$I$65,AND(E167&gt;plotting!$F$65,E167&lt;=plotting!$E$66),"na",AND(E167&gt;plotting!$E$66,E167&lt;=plotting!$F$66),plotting!$I$66,AND(E167&gt;plotting!$F$66,E167&lt;=plotting!$E$67),"na",AND(E167&gt;plotting!$E$67,E167&lt;=plotting!$F$67),plotting!$I$67,E167&gt;plotting!$F$67,"na")</f>
        <v>na</v>
      </c>
    </row>
    <row r="168" spans="1:9" x14ac:dyDescent="0.35">
      <c r="A168" s="11">
        <f>IF(plotting!$D$4&gt;0,plotting!$D$4,"na")</f>
        <v>5</v>
      </c>
      <c r="B168" s="11" t="str">
        <f>IF(plotting!$D$10&gt;0,plotting!$D$10,"na")</f>
        <v>idr4000_h24</v>
      </c>
      <c r="C168" s="11" t="str">
        <f>IF(plotting!$D$11&gt;0,plotting!$D$11,"na")</f>
        <v>t1</v>
      </c>
      <c r="D168" s="11">
        <f>IF(plotting!$D$8&gt;0,plotting!$D$8,"na")</f>
        <v>74.599999999999994</v>
      </c>
      <c r="E168" s="29">
        <v>27.8333333</v>
      </c>
      <c r="F168" t="str" cm="1">
        <f t="array" ref="F168">_xlfn.IFS(E168&lt;=plotting!$E$64,"na",AND(E168&gt;plotting!$E$64,E168&lt;=plotting!$F$64),"1",AND(E168&gt;plotting!$F$64,E168&lt;=plotting!$E$65),"na",AND(E168&gt;plotting!$E$65,E168&lt;=plotting!$F$65),"2",AND(E168&gt;plotting!$F$65,E168&lt;=plotting!$E$66),"na",AND(E168&gt;plotting!$E$66,E168&lt;=plotting!$F$66),"3",AND(E168&gt;plotting!$F$66,E168&lt;=plotting!$E$67),"na",AND(E168&gt;plotting!$E$67,E168&lt;=plotting!$F$67),"4",E168&gt;plotting!$F$67,"na")</f>
        <v>na</v>
      </c>
      <c r="G168" t="str" cm="1">
        <f t="array" ref="G168">_xlfn.IFS(E168&lt;=plotting!$E$64,"na",AND(E168&gt;plotting!$E$64,E168&lt;=plotting!$F$64),plotting!$G$64,AND(E168&gt;plotting!$F$64,E168&lt;=plotting!$E$65),"na",AND(E168&gt;plotting!$E$65,E168&lt;=plotting!$F$65),plotting!$G$65,AND(E168&gt;plotting!$F$65,E168&lt;=plotting!$E$66),"na",AND(E168&gt;plotting!$E$66,E168&lt;=plotting!$F$66),plotting!$G$66,AND(E168&gt;plotting!$F$66,E168&lt;=plotting!$E$67),"na",AND(E168&gt;plotting!$E$67,E168&lt;=plotting!$F$67),plotting!$G$67,E168&gt;plotting!$F$67,"na")</f>
        <v>na</v>
      </c>
      <c r="H168" t="str" cm="1">
        <f t="array" ref="H168">_xlfn.IFS(E168&lt;=plotting!$E$64,"na",AND(E168&gt;plotting!$E$64,E168&lt;=plotting!$F$64),plotting!$H$64,AND(E168&gt;plotting!$F$64,E168&lt;=plotting!$E$65),"na",AND(E168&gt;plotting!$E$65,E168&lt;=plotting!$F$65),plotting!$H$65,AND(E168&gt;plotting!$F$65,E168&lt;=plotting!$E$66),"na",AND(E168&gt;plotting!$E$66,E168&lt;=plotting!$F$66),plotting!$H$66,AND(E168&gt;plotting!$F$66,E168&lt;=plotting!$E$67),"na",AND(E168&gt;plotting!$E$67,E168&lt;=plotting!$F$67),plotting!$H$67,E168&gt;plotting!$F$67,"na")</f>
        <v>na</v>
      </c>
      <c r="I168" t="str" cm="1">
        <f t="array" ref="I168">_xlfn.IFS(E168&lt;=plotting!$E$64,"na",AND(E168&gt;plotting!$E$64,E168&lt;=plotting!$F$64),plotting!$I$64,AND(E168&gt;plotting!$F$64,E168&lt;=plotting!$E$65),"na",AND(E168&gt;plotting!$E$65,E168&lt;=plotting!$F$65),plotting!$I$65,AND(E168&gt;plotting!$F$65,E168&lt;=plotting!$E$66),"na",AND(E168&gt;plotting!$E$66,E168&lt;=plotting!$F$66),plotting!$I$66,AND(E168&gt;plotting!$F$66,E168&lt;=plotting!$E$67),"na",AND(E168&gt;plotting!$E$67,E168&lt;=plotting!$F$67),plotting!$I$67,E168&gt;plotting!$F$67,"na")</f>
        <v>na</v>
      </c>
    </row>
    <row r="169" spans="1:9" x14ac:dyDescent="0.35">
      <c r="A169" s="11">
        <f>IF(plotting!$D$4&gt;0,plotting!$D$4,"na")</f>
        <v>5</v>
      </c>
      <c r="B169" s="11" t="str">
        <f>IF(plotting!$D$10&gt;0,plotting!$D$10,"na")</f>
        <v>idr4000_h24</v>
      </c>
      <c r="C169" s="11" t="str">
        <f>IF(plotting!$D$11&gt;0,plotting!$D$11,"na")</f>
        <v>t1</v>
      </c>
      <c r="D169" s="11">
        <f>IF(plotting!$D$8&gt;0,plotting!$D$8,"na")</f>
        <v>74.599999999999994</v>
      </c>
      <c r="E169" s="29">
        <v>28</v>
      </c>
      <c r="F169" t="str" cm="1">
        <f t="array" ref="F169">_xlfn.IFS(E169&lt;=plotting!$E$64,"na",AND(E169&gt;plotting!$E$64,E169&lt;=plotting!$F$64),"1",AND(E169&gt;plotting!$F$64,E169&lt;=plotting!$E$65),"na",AND(E169&gt;plotting!$E$65,E169&lt;=plotting!$F$65),"2",AND(E169&gt;plotting!$F$65,E169&lt;=plotting!$E$66),"na",AND(E169&gt;plotting!$E$66,E169&lt;=plotting!$F$66),"3",AND(E169&gt;plotting!$F$66,E169&lt;=plotting!$E$67),"na",AND(E169&gt;plotting!$E$67,E169&lt;=plotting!$F$67),"4",E169&gt;plotting!$F$67,"na")</f>
        <v>na</v>
      </c>
      <c r="G169" t="str" cm="1">
        <f t="array" ref="G169">_xlfn.IFS(E169&lt;=plotting!$E$64,"na",AND(E169&gt;plotting!$E$64,E169&lt;=plotting!$F$64),plotting!$G$64,AND(E169&gt;plotting!$F$64,E169&lt;=plotting!$E$65),"na",AND(E169&gt;plotting!$E$65,E169&lt;=plotting!$F$65),plotting!$G$65,AND(E169&gt;plotting!$F$65,E169&lt;=plotting!$E$66),"na",AND(E169&gt;plotting!$E$66,E169&lt;=plotting!$F$66),plotting!$G$66,AND(E169&gt;plotting!$F$66,E169&lt;=plotting!$E$67),"na",AND(E169&gt;plotting!$E$67,E169&lt;=plotting!$F$67),plotting!$G$67,E169&gt;plotting!$F$67,"na")</f>
        <v>na</v>
      </c>
      <c r="H169" t="str" cm="1">
        <f t="array" ref="H169">_xlfn.IFS(E169&lt;=plotting!$E$64,"na",AND(E169&gt;plotting!$E$64,E169&lt;=plotting!$F$64),plotting!$H$64,AND(E169&gt;plotting!$F$64,E169&lt;=plotting!$E$65),"na",AND(E169&gt;plotting!$E$65,E169&lt;=plotting!$F$65),plotting!$H$65,AND(E169&gt;plotting!$F$65,E169&lt;=plotting!$E$66),"na",AND(E169&gt;plotting!$E$66,E169&lt;=plotting!$F$66),plotting!$H$66,AND(E169&gt;plotting!$F$66,E169&lt;=plotting!$E$67),"na",AND(E169&gt;plotting!$E$67,E169&lt;=plotting!$F$67),plotting!$H$67,E169&gt;plotting!$F$67,"na")</f>
        <v>na</v>
      </c>
      <c r="I169" t="str" cm="1">
        <f t="array" ref="I169">_xlfn.IFS(E169&lt;=plotting!$E$64,"na",AND(E169&gt;plotting!$E$64,E169&lt;=plotting!$F$64),plotting!$I$64,AND(E169&gt;plotting!$F$64,E169&lt;=plotting!$E$65),"na",AND(E169&gt;plotting!$E$65,E169&lt;=plotting!$F$65),plotting!$I$65,AND(E169&gt;plotting!$F$65,E169&lt;=plotting!$E$66),"na",AND(E169&gt;plotting!$E$66,E169&lt;=plotting!$F$66),plotting!$I$66,AND(E169&gt;plotting!$F$66,E169&lt;=plotting!$E$67),"na",AND(E169&gt;plotting!$E$67,E169&lt;=plotting!$F$67),plotting!$I$67,E169&gt;plotting!$F$67,"na")</f>
        <v>na</v>
      </c>
    </row>
    <row r="170" spans="1:9" x14ac:dyDescent="0.35">
      <c r="A170" s="11">
        <f>IF(plotting!$D$4&gt;0,plotting!$D$4,"na")</f>
        <v>5</v>
      </c>
      <c r="B170" s="11" t="str">
        <f>IF(plotting!$D$10&gt;0,plotting!$D$10,"na")</f>
        <v>idr4000_h24</v>
      </c>
      <c r="C170" s="11" t="str">
        <f>IF(plotting!$D$11&gt;0,plotting!$D$11,"na")</f>
        <v>t1</v>
      </c>
      <c r="D170" s="11">
        <f>IF(plotting!$D$8&gt;0,plotting!$D$8,"na")</f>
        <v>74.599999999999994</v>
      </c>
      <c r="E170" s="29">
        <v>28.1666667</v>
      </c>
      <c r="F170" t="str" cm="1">
        <f t="array" ref="F170">_xlfn.IFS(E170&lt;=plotting!$E$64,"na",AND(E170&gt;plotting!$E$64,E170&lt;=plotting!$F$64),"1",AND(E170&gt;plotting!$F$64,E170&lt;=plotting!$E$65),"na",AND(E170&gt;plotting!$E$65,E170&lt;=plotting!$F$65),"2",AND(E170&gt;plotting!$F$65,E170&lt;=plotting!$E$66),"na",AND(E170&gt;plotting!$E$66,E170&lt;=plotting!$F$66),"3",AND(E170&gt;plotting!$F$66,E170&lt;=plotting!$E$67),"na",AND(E170&gt;plotting!$E$67,E170&lt;=plotting!$F$67),"4",E170&gt;plotting!$F$67,"na")</f>
        <v>na</v>
      </c>
      <c r="G170" t="str" cm="1">
        <f t="array" ref="G170">_xlfn.IFS(E170&lt;=plotting!$E$64,"na",AND(E170&gt;plotting!$E$64,E170&lt;=plotting!$F$64),plotting!$G$64,AND(E170&gt;plotting!$F$64,E170&lt;=plotting!$E$65),"na",AND(E170&gt;plotting!$E$65,E170&lt;=plotting!$F$65),plotting!$G$65,AND(E170&gt;plotting!$F$65,E170&lt;=plotting!$E$66),"na",AND(E170&gt;plotting!$E$66,E170&lt;=plotting!$F$66),plotting!$G$66,AND(E170&gt;plotting!$F$66,E170&lt;=plotting!$E$67),"na",AND(E170&gt;plotting!$E$67,E170&lt;=plotting!$F$67),plotting!$G$67,E170&gt;plotting!$F$67,"na")</f>
        <v>na</v>
      </c>
      <c r="H170" t="str" cm="1">
        <f t="array" ref="H170">_xlfn.IFS(E170&lt;=plotting!$E$64,"na",AND(E170&gt;plotting!$E$64,E170&lt;=plotting!$F$64),plotting!$H$64,AND(E170&gt;plotting!$F$64,E170&lt;=plotting!$E$65),"na",AND(E170&gt;plotting!$E$65,E170&lt;=plotting!$F$65),plotting!$H$65,AND(E170&gt;plotting!$F$65,E170&lt;=plotting!$E$66),"na",AND(E170&gt;plotting!$E$66,E170&lt;=plotting!$F$66),plotting!$H$66,AND(E170&gt;plotting!$F$66,E170&lt;=plotting!$E$67),"na",AND(E170&gt;plotting!$E$67,E170&lt;=plotting!$F$67),plotting!$H$67,E170&gt;plotting!$F$67,"na")</f>
        <v>na</v>
      </c>
      <c r="I170" t="str" cm="1">
        <f t="array" ref="I170">_xlfn.IFS(E170&lt;=plotting!$E$64,"na",AND(E170&gt;plotting!$E$64,E170&lt;=plotting!$F$64),plotting!$I$64,AND(E170&gt;plotting!$F$64,E170&lt;=plotting!$E$65),"na",AND(E170&gt;plotting!$E$65,E170&lt;=plotting!$F$65),plotting!$I$65,AND(E170&gt;plotting!$F$65,E170&lt;=plotting!$E$66),"na",AND(E170&gt;plotting!$E$66,E170&lt;=plotting!$F$66),plotting!$I$66,AND(E170&gt;plotting!$F$66,E170&lt;=plotting!$E$67),"na",AND(E170&gt;plotting!$E$67,E170&lt;=plotting!$F$67),plotting!$I$67,E170&gt;plotting!$F$67,"na")</f>
        <v>na</v>
      </c>
    </row>
    <row r="171" spans="1:9" x14ac:dyDescent="0.35">
      <c r="A171" s="11">
        <f>IF(plotting!$D$4&gt;0,plotting!$D$4,"na")</f>
        <v>5</v>
      </c>
      <c r="B171" s="11" t="str">
        <f>IF(plotting!$D$10&gt;0,plotting!$D$10,"na")</f>
        <v>idr4000_h24</v>
      </c>
      <c r="C171" s="11" t="str">
        <f>IF(plotting!$D$11&gt;0,plotting!$D$11,"na")</f>
        <v>t1</v>
      </c>
      <c r="D171" s="11">
        <f>IF(plotting!$D$8&gt;0,plotting!$D$8,"na")</f>
        <v>74.599999999999994</v>
      </c>
      <c r="E171" s="29">
        <v>28.3333333</v>
      </c>
      <c r="F171" t="str" cm="1">
        <f t="array" ref="F171">_xlfn.IFS(E171&lt;=plotting!$E$64,"na",AND(E171&gt;plotting!$E$64,E171&lt;=plotting!$F$64),"1",AND(E171&gt;plotting!$F$64,E171&lt;=plotting!$E$65),"na",AND(E171&gt;plotting!$E$65,E171&lt;=plotting!$F$65),"2",AND(E171&gt;plotting!$F$65,E171&lt;=plotting!$E$66),"na",AND(E171&gt;plotting!$E$66,E171&lt;=plotting!$F$66),"3",AND(E171&gt;plotting!$F$66,E171&lt;=plotting!$E$67),"na",AND(E171&gt;plotting!$E$67,E171&lt;=plotting!$F$67),"4",E171&gt;plotting!$F$67,"na")</f>
        <v>na</v>
      </c>
      <c r="G171" t="str" cm="1">
        <f t="array" ref="G171">_xlfn.IFS(E171&lt;=plotting!$E$64,"na",AND(E171&gt;plotting!$E$64,E171&lt;=plotting!$F$64),plotting!$G$64,AND(E171&gt;plotting!$F$64,E171&lt;=plotting!$E$65),"na",AND(E171&gt;plotting!$E$65,E171&lt;=plotting!$F$65),plotting!$G$65,AND(E171&gt;plotting!$F$65,E171&lt;=plotting!$E$66),"na",AND(E171&gt;plotting!$E$66,E171&lt;=plotting!$F$66),plotting!$G$66,AND(E171&gt;plotting!$F$66,E171&lt;=plotting!$E$67),"na",AND(E171&gt;plotting!$E$67,E171&lt;=plotting!$F$67),plotting!$G$67,E171&gt;plotting!$F$67,"na")</f>
        <v>na</v>
      </c>
      <c r="H171" t="str" cm="1">
        <f t="array" ref="H171">_xlfn.IFS(E171&lt;=plotting!$E$64,"na",AND(E171&gt;plotting!$E$64,E171&lt;=plotting!$F$64),plotting!$H$64,AND(E171&gt;plotting!$F$64,E171&lt;=plotting!$E$65),"na",AND(E171&gt;plotting!$E$65,E171&lt;=plotting!$F$65),plotting!$H$65,AND(E171&gt;plotting!$F$65,E171&lt;=plotting!$E$66),"na",AND(E171&gt;plotting!$E$66,E171&lt;=plotting!$F$66),plotting!$H$66,AND(E171&gt;plotting!$F$66,E171&lt;=plotting!$E$67),"na",AND(E171&gt;plotting!$E$67,E171&lt;=plotting!$F$67),plotting!$H$67,E171&gt;plotting!$F$67,"na")</f>
        <v>na</v>
      </c>
      <c r="I171" t="str" cm="1">
        <f t="array" ref="I171">_xlfn.IFS(E171&lt;=plotting!$E$64,"na",AND(E171&gt;plotting!$E$64,E171&lt;=plotting!$F$64),plotting!$I$64,AND(E171&gt;plotting!$F$64,E171&lt;=plotting!$E$65),"na",AND(E171&gt;plotting!$E$65,E171&lt;=plotting!$F$65),plotting!$I$65,AND(E171&gt;plotting!$F$65,E171&lt;=plotting!$E$66),"na",AND(E171&gt;plotting!$E$66,E171&lt;=plotting!$F$66),plotting!$I$66,AND(E171&gt;plotting!$F$66,E171&lt;=plotting!$E$67),"na",AND(E171&gt;plotting!$E$67,E171&lt;=plotting!$F$67),plotting!$I$67,E171&gt;plotting!$F$67,"na")</f>
        <v>na</v>
      </c>
    </row>
    <row r="172" spans="1:9" x14ac:dyDescent="0.35">
      <c r="A172" s="11">
        <f>IF(plotting!$D$4&gt;0,plotting!$D$4,"na")</f>
        <v>5</v>
      </c>
      <c r="B172" s="11" t="str">
        <f>IF(plotting!$D$10&gt;0,plotting!$D$10,"na")</f>
        <v>idr4000_h24</v>
      </c>
      <c r="C172" s="11" t="str">
        <f>IF(plotting!$D$11&gt;0,plotting!$D$11,"na")</f>
        <v>t1</v>
      </c>
      <c r="D172" s="11">
        <f>IF(plotting!$D$8&gt;0,plotting!$D$8,"na")</f>
        <v>74.599999999999994</v>
      </c>
      <c r="E172" s="29">
        <v>28.5</v>
      </c>
      <c r="F172" t="str" cm="1">
        <f t="array" ref="F172">_xlfn.IFS(E172&lt;=plotting!$E$64,"na",AND(E172&gt;plotting!$E$64,E172&lt;=plotting!$F$64),"1",AND(E172&gt;plotting!$F$64,E172&lt;=plotting!$E$65),"na",AND(E172&gt;plotting!$E$65,E172&lt;=plotting!$F$65),"2",AND(E172&gt;plotting!$F$65,E172&lt;=plotting!$E$66),"na",AND(E172&gt;plotting!$E$66,E172&lt;=plotting!$F$66),"3",AND(E172&gt;plotting!$F$66,E172&lt;=plotting!$E$67),"na",AND(E172&gt;plotting!$E$67,E172&lt;=plotting!$F$67),"4",E172&gt;plotting!$F$67,"na")</f>
        <v>na</v>
      </c>
      <c r="G172" t="str" cm="1">
        <f t="array" ref="G172">_xlfn.IFS(E172&lt;=plotting!$E$64,"na",AND(E172&gt;plotting!$E$64,E172&lt;=plotting!$F$64),plotting!$G$64,AND(E172&gt;plotting!$F$64,E172&lt;=plotting!$E$65),"na",AND(E172&gt;plotting!$E$65,E172&lt;=plotting!$F$65),plotting!$G$65,AND(E172&gt;plotting!$F$65,E172&lt;=plotting!$E$66),"na",AND(E172&gt;plotting!$E$66,E172&lt;=plotting!$F$66),plotting!$G$66,AND(E172&gt;plotting!$F$66,E172&lt;=plotting!$E$67),"na",AND(E172&gt;plotting!$E$67,E172&lt;=plotting!$F$67),plotting!$G$67,E172&gt;plotting!$F$67,"na")</f>
        <v>na</v>
      </c>
      <c r="H172" t="str" cm="1">
        <f t="array" ref="H172">_xlfn.IFS(E172&lt;=plotting!$E$64,"na",AND(E172&gt;plotting!$E$64,E172&lt;=plotting!$F$64),plotting!$H$64,AND(E172&gt;plotting!$F$64,E172&lt;=plotting!$E$65),"na",AND(E172&gt;plotting!$E$65,E172&lt;=plotting!$F$65),plotting!$H$65,AND(E172&gt;plotting!$F$65,E172&lt;=plotting!$E$66),"na",AND(E172&gt;plotting!$E$66,E172&lt;=plotting!$F$66),plotting!$H$66,AND(E172&gt;plotting!$F$66,E172&lt;=plotting!$E$67),"na",AND(E172&gt;plotting!$E$67,E172&lt;=plotting!$F$67),plotting!$H$67,E172&gt;plotting!$F$67,"na")</f>
        <v>na</v>
      </c>
      <c r="I172" t="str" cm="1">
        <f t="array" ref="I172">_xlfn.IFS(E172&lt;=plotting!$E$64,"na",AND(E172&gt;plotting!$E$64,E172&lt;=plotting!$F$64),plotting!$I$64,AND(E172&gt;plotting!$F$64,E172&lt;=plotting!$E$65),"na",AND(E172&gt;plotting!$E$65,E172&lt;=plotting!$F$65),plotting!$I$65,AND(E172&gt;plotting!$F$65,E172&lt;=plotting!$E$66),"na",AND(E172&gt;plotting!$E$66,E172&lt;=plotting!$F$66),plotting!$I$66,AND(E172&gt;plotting!$F$66,E172&lt;=plotting!$E$67),"na",AND(E172&gt;plotting!$E$67,E172&lt;=plotting!$F$67),plotting!$I$67,E172&gt;plotting!$F$67,"na")</f>
        <v>na</v>
      </c>
    </row>
    <row r="173" spans="1:9" x14ac:dyDescent="0.35">
      <c r="A173" s="11">
        <f>IF(plotting!$D$4&gt;0,plotting!$D$4,"na")</f>
        <v>5</v>
      </c>
      <c r="B173" s="11" t="str">
        <f>IF(plotting!$D$10&gt;0,plotting!$D$10,"na")</f>
        <v>idr4000_h24</v>
      </c>
      <c r="C173" s="11" t="str">
        <f>IF(plotting!$D$11&gt;0,plotting!$D$11,"na")</f>
        <v>t1</v>
      </c>
      <c r="D173" s="11">
        <f>IF(plotting!$D$8&gt;0,plotting!$D$8,"na")</f>
        <v>74.599999999999994</v>
      </c>
      <c r="E173" s="29">
        <v>28.6666667</v>
      </c>
      <c r="F173" t="str" cm="1">
        <f t="array" ref="F173">_xlfn.IFS(E173&lt;=plotting!$E$64,"na",AND(E173&gt;plotting!$E$64,E173&lt;=plotting!$F$64),"1",AND(E173&gt;plotting!$F$64,E173&lt;=plotting!$E$65),"na",AND(E173&gt;plotting!$E$65,E173&lt;=plotting!$F$65),"2",AND(E173&gt;plotting!$F$65,E173&lt;=plotting!$E$66),"na",AND(E173&gt;plotting!$E$66,E173&lt;=plotting!$F$66),"3",AND(E173&gt;plotting!$F$66,E173&lt;=plotting!$E$67),"na",AND(E173&gt;plotting!$E$67,E173&lt;=plotting!$F$67),"4",E173&gt;plotting!$F$67,"na")</f>
        <v>na</v>
      </c>
      <c r="G173" t="str" cm="1">
        <f t="array" ref="G173">_xlfn.IFS(E173&lt;=plotting!$E$64,"na",AND(E173&gt;plotting!$E$64,E173&lt;=plotting!$F$64),plotting!$G$64,AND(E173&gt;plotting!$F$64,E173&lt;=plotting!$E$65),"na",AND(E173&gt;plotting!$E$65,E173&lt;=plotting!$F$65),plotting!$G$65,AND(E173&gt;plotting!$F$65,E173&lt;=plotting!$E$66),"na",AND(E173&gt;plotting!$E$66,E173&lt;=plotting!$F$66),plotting!$G$66,AND(E173&gt;plotting!$F$66,E173&lt;=plotting!$E$67),"na",AND(E173&gt;plotting!$E$67,E173&lt;=plotting!$F$67),plotting!$G$67,E173&gt;plotting!$F$67,"na")</f>
        <v>na</v>
      </c>
      <c r="H173" t="str" cm="1">
        <f t="array" ref="H173">_xlfn.IFS(E173&lt;=plotting!$E$64,"na",AND(E173&gt;plotting!$E$64,E173&lt;=plotting!$F$64),plotting!$H$64,AND(E173&gt;plotting!$F$64,E173&lt;=plotting!$E$65),"na",AND(E173&gt;plotting!$E$65,E173&lt;=plotting!$F$65),plotting!$H$65,AND(E173&gt;plotting!$F$65,E173&lt;=plotting!$E$66),"na",AND(E173&gt;plotting!$E$66,E173&lt;=plotting!$F$66),plotting!$H$66,AND(E173&gt;plotting!$F$66,E173&lt;=plotting!$E$67),"na",AND(E173&gt;plotting!$E$67,E173&lt;=plotting!$F$67),plotting!$H$67,E173&gt;plotting!$F$67,"na")</f>
        <v>na</v>
      </c>
      <c r="I173" t="str" cm="1">
        <f t="array" ref="I173">_xlfn.IFS(E173&lt;=plotting!$E$64,"na",AND(E173&gt;plotting!$E$64,E173&lt;=plotting!$F$64),plotting!$I$64,AND(E173&gt;plotting!$F$64,E173&lt;=plotting!$E$65),"na",AND(E173&gt;plotting!$E$65,E173&lt;=plotting!$F$65),plotting!$I$65,AND(E173&gt;plotting!$F$65,E173&lt;=plotting!$E$66),"na",AND(E173&gt;plotting!$E$66,E173&lt;=plotting!$F$66),plotting!$I$66,AND(E173&gt;plotting!$F$66,E173&lt;=plotting!$E$67),"na",AND(E173&gt;plotting!$E$67,E173&lt;=plotting!$F$67),plotting!$I$67,E173&gt;plotting!$F$67,"na")</f>
        <v>na</v>
      </c>
    </row>
    <row r="174" spans="1:9" x14ac:dyDescent="0.35">
      <c r="A174" s="11">
        <f>IF(plotting!$D$4&gt;0,plotting!$D$4,"na")</f>
        <v>5</v>
      </c>
      <c r="B174" s="11" t="str">
        <f>IF(plotting!$D$10&gt;0,plotting!$D$10,"na")</f>
        <v>idr4000_h24</v>
      </c>
      <c r="C174" s="11" t="str">
        <f>IF(plotting!$D$11&gt;0,plotting!$D$11,"na")</f>
        <v>t1</v>
      </c>
      <c r="D174" s="11">
        <f>IF(plotting!$D$8&gt;0,plotting!$D$8,"na")</f>
        <v>74.599999999999994</v>
      </c>
      <c r="E174" s="29">
        <v>28.8333333</v>
      </c>
      <c r="F174" t="str" cm="1">
        <f t="array" ref="F174">_xlfn.IFS(E174&lt;=plotting!$E$64,"na",AND(E174&gt;plotting!$E$64,E174&lt;=plotting!$F$64),"1",AND(E174&gt;plotting!$F$64,E174&lt;=plotting!$E$65),"na",AND(E174&gt;plotting!$E$65,E174&lt;=plotting!$F$65),"2",AND(E174&gt;plotting!$F$65,E174&lt;=plotting!$E$66),"na",AND(E174&gt;plotting!$E$66,E174&lt;=plotting!$F$66),"3",AND(E174&gt;plotting!$F$66,E174&lt;=plotting!$E$67),"na",AND(E174&gt;plotting!$E$67,E174&lt;=plotting!$F$67),"4",E174&gt;plotting!$F$67,"na")</f>
        <v>na</v>
      </c>
      <c r="G174" t="str" cm="1">
        <f t="array" ref="G174">_xlfn.IFS(E174&lt;=plotting!$E$64,"na",AND(E174&gt;plotting!$E$64,E174&lt;=plotting!$F$64),plotting!$G$64,AND(E174&gt;plotting!$F$64,E174&lt;=plotting!$E$65),"na",AND(E174&gt;plotting!$E$65,E174&lt;=plotting!$F$65),plotting!$G$65,AND(E174&gt;plotting!$F$65,E174&lt;=plotting!$E$66),"na",AND(E174&gt;plotting!$E$66,E174&lt;=plotting!$F$66),plotting!$G$66,AND(E174&gt;plotting!$F$66,E174&lt;=plotting!$E$67),"na",AND(E174&gt;plotting!$E$67,E174&lt;=plotting!$F$67),plotting!$G$67,E174&gt;plotting!$F$67,"na")</f>
        <v>na</v>
      </c>
      <c r="H174" t="str" cm="1">
        <f t="array" ref="H174">_xlfn.IFS(E174&lt;=plotting!$E$64,"na",AND(E174&gt;plotting!$E$64,E174&lt;=plotting!$F$64),plotting!$H$64,AND(E174&gt;plotting!$F$64,E174&lt;=plotting!$E$65),"na",AND(E174&gt;plotting!$E$65,E174&lt;=plotting!$F$65),plotting!$H$65,AND(E174&gt;plotting!$F$65,E174&lt;=plotting!$E$66),"na",AND(E174&gt;plotting!$E$66,E174&lt;=plotting!$F$66),plotting!$H$66,AND(E174&gt;plotting!$F$66,E174&lt;=plotting!$E$67),"na",AND(E174&gt;plotting!$E$67,E174&lt;=plotting!$F$67),plotting!$H$67,E174&gt;plotting!$F$67,"na")</f>
        <v>na</v>
      </c>
      <c r="I174" t="str" cm="1">
        <f t="array" ref="I174">_xlfn.IFS(E174&lt;=plotting!$E$64,"na",AND(E174&gt;plotting!$E$64,E174&lt;=plotting!$F$64),plotting!$I$64,AND(E174&gt;plotting!$F$64,E174&lt;=plotting!$E$65),"na",AND(E174&gt;plotting!$E$65,E174&lt;=plotting!$F$65),plotting!$I$65,AND(E174&gt;plotting!$F$65,E174&lt;=plotting!$E$66),"na",AND(E174&gt;plotting!$E$66,E174&lt;=plotting!$F$66),plotting!$I$66,AND(E174&gt;plotting!$F$66,E174&lt;=plotting!$E$67),"na",AND(E174&gt;plotting!$E$67,E174&lt;=plotting!$F$67),plotting!$I$67,E174&gt;plotting!$F$67,"na")</f>
        <v>na</v>
      </c>
    </row>
    <row r="175" spans="1:9" x14ac:dyDescent="0.35">
      <c r="A175" s="11">
        <f>IF(plotting!$D$4&gt;0,plotting!$D$4,"na")</f>
        <v>5</v>
      </c>
      <c r="B175" s="11" t="str">
        <f>IF(plotting!$D$10&gt;0,plotting!$D$10,"na")</f>
        <v>idr4000_h24</v>
      </c>
      <c r="C175" s="11" t="str">
        <f>IF(plotting!$D$11&gt;0,plotting!$D$11,"na")</f>
        <v>t1</v>
      </c>
      <c r="D175" s="11">
        <f>IF(plotting!$D$8&gt;0,plotting!$D$8,"na")</f>
        <v>74.599999999999994</v>
      </c>
      <c r="E175" s="29">
        <v>29</v>
      </c>
      <c r="F175" t="str" cm="1">
        <f t="array" ref="F175">_xlfn.IFS(E175&lt;=plotting!$E$64,"na",AND(E175&gt;plotting!$E$64,E175&lt;=plotting!$F$64),"1",AND(E175&gt;plotting!$F$64,E175&lt;=plotting!$E$65),"na",AND(E175&gt;plotting!$E$65,E175&lt;=plotting!$F$65),"2",AND(E175&gt;plotting!$F$65,E175&lt;=plotting!$E$66),"na",AND(E175&gt;plotting!$E$66,E175&lt;=plotting!$F$66),"3",AND(E175&gt;plotting!$F$66,E175&lt;=plotting!$E$67),"na",AND(E175&gt;plotting!$E$67,E175&lt;=plotting!$F$67),"4",E175&gt;plotting!$F$67,"na")</f>
        <v>na</v>
      </c>
      <c r="G175" t="str" cm="1">
        <f t="array" ref="G175">_xlfn.IFS(E175&lt;=plotting!$E$64,"na",AND(E175&gt;plotting!$E$64,E175&lt;=plotting!$F$64),plotting!$G$64,AND(E175&gt;plotting!$F$64,E175&lt;=plotting!$E$65),"na",AND(E175&gt;plotting!$E$65,E175&lt;=plotting!$F$65),plotting!$G$65,AND(E175&gt;plotting!$F$65,E175&lt;=plotting!$E$66),"na",AND(E175&gt;plotting!$E$66,E175&lt;=plotting!$F$66),plotting!$G$66,AND(E175&gt;plotting!$F$66,E175&lt;=plotting!$E$67),"na",AND(E175&gt;plotting!$E$67,E175&lt;=plotting!$F$67),plotting!$G$67,E175&gt;plotting!$F$67,"na")</f>
        <v>na</v>
      </c>
      <c r="H175" t="str" cm="1">
        <f t="array" ref="H175">_xlfn.IFS(E175&lt;=plotting!$E$64,"na",AND(E175&gt;plotting!$E$64,E175&lt;=plotting!$F$64),plotting!$H$64,AND(E175&gt;plotting!$F$64,E175&lt;=plotting!$E$65),"na",AND(E175&gt;plotting!$E$65,E175&lt;=plotting!$F$65),plotting!$H$65,AND(E175&gt;plotting!$F$65,E175&lt;=plotting!$E$66),"na",AND(E175&gt;plotting!$E$66,E175&lt;=plotting!$F$66),plotting!$H$66,AND(E175&gt;plotting!$F$66,E175&lt;=plotting!$E$67),"na",AND(E175&gt;plotting!$E$67,E175&lt;=plotting!$F$67),plotting!$H$67,E175&gt;plotting!$F$67,"na")</f>
        <v>na</v>
      </c>
      <c r="I175" t="str" cm="1">
        <f t="array" ref="I175">_xlfn.IFS(E175&lt;=plotting!$E$64,"na",AND(E175&gt;plotting!$E$64,E175&lt;=plotting!$F$64),plotting!$I$64,AND(E175&gt;plotting!$F$64,E175&lt;=plotting!$E$65),"na",AND(E175&gt;plotting!$E$65,E175&lt;=plotting!$F$65),plotting!$I$65,AND(E175&gt;plotting!$F$65,E175&lt;=plotting!$E$66),"na",AND(E175&gt;plotting!$E$66,E175&lt;=plotting!$F$66),plotting!$I$66,AND(E175&gt;plotting!$F$66,E175&lt;=plotting!$E$67),"na",AND(E175&gt;plotting!$E$67,E175&lt;=plotting!$F$67),plotting!$I$67,E175&gt;plotting!$F$67,"na")</f>
        <v>na</v>
      </c>
    </row>
    <row r="176" spans="1:9" x14ac:dyDescent="0.35">
      <c r="A176" s="11">
        <f>IF(plotting!$D$4&gt;0,plotting!$D$4,"na")</f>
        <v>5</v>
      </c>
      <c r="B176" s="11" t="str">
        <f>IF(plotting!$D$10&gt;0,plotting!$D$10,"na")</f>
        <v>idr4000_h24</v>
      </c>
      <c r="C176" s="11" t="str">
        <f>IF(plotting!$D$11&gt;0,plotting!$D$11,"na")</f>
        <v>t1</v>
      </c>
      <c r="D176" s="11">
        <f>IF(plotting!$D$8&gt;0,plotting!$D$8,"na")</f>
        <v>74.599999999999994</v>
      </c>
      <c r="E176" s="29">
        <v>29.1666667</v>
      </c>
      <c r="F176" t="str" cm="1">
        <f t="array" ref="F176">_xlfn.IFS(E176&lt;=plotting!$E$64,"na",AND(E176&gt;plotting!$E$64,E176&lt;=plotting!$F$64),"1",AND(E176&gt;plotting!$F$64,E176&lt;=plotting!$E$65),"na",AND(E176&gt;plotting!$E$65,E176&lt;=plotting!$F$65),"2",AND(E176&gt;plotting!$F$65,E176&lt;=plotting!$E$66),"na",AND(E176&gt;plotting!$E$66,E176&lt;=plotting!$F$66),"3",AND(E176&gt;plotting!$F$66,E176&lt;=plotting!$E$67),"na",AND(E176&gt;plotting!$E$67,E176&lt;=plotting!$F$67),"4",E176&gt;plotting!$F$67,"na")</f>
        <v>na</v>
      </c>
      <c r="G176" t="str" cm="1">
        <f t="array" ref="G176">_xlfn.IFS(E176&lt;=plotting!$E$64,"na",AND(E176&gt;plotting!$E$64,E176&lt;=plotting!$F$64),plotting!$G$64,AND(E176&gt;plotting!$F$64,E176&lt;=plotting!$E$65),"na",AND(E176&gt;plotting!$E$65,E176&lt;=plotting!$F$65),plotting!$G$65,AND(E176&gt;plotting!$F$65,E176&lt;=plotting!$E$66),"na",AND(E176&gt;plotting!$E$66,E176&lt;=plotting!$F$66),plotting!$G$66,AND(E176&gt;plotting!$F$66,E176&lt;=plotting!$E$67),"na",AND(E176&gt;plotting!$E$67,E176&lt;=plotting!$F$67),plotting!$G$67,E176&gt;plotting!$F$67,"na")</f>
        <v>na</v>
      </c>
      <c r="H176" t="str" cm="1">
        <f t="array" ref="H176">_xlfn.IFS(E176&lt;=plotting!$E$64,"na",AND(E176&gt;plotting!$E$64,E176&lt;=plotting!$F$64),plotting!$H$64,AND(E176&gt;plotting!$F$64,E176&lt;=plotting!$E$65),"na",AND(E176&gt;plotting!$E$65,E176&lt;=plotting!$F$65),plotting!$H$65,AND(E176&gt;plotting!$F$65,E176&lt;=plotting!$E$66),"na",AND(E176&gt;plotting!$E$66,E176&lt;=plotting!$F$66),plotting!$H$66,AND(E176&gt;plotting!$F$66,E176&lt;=plotting!$E$67),"na",AND(E176&gt;plotting!$E$67,E176&lt;=plotting!$F$67),plotting!$H$67,E176&gt;plotting!$F$67,"na")</f>
        <v>na</v>
      </c>
      <c r="I176" t="str" cm="1">
        <f t="array" ref="I176">_xlfn.IFS(E176&lt;=plotting!$E$64,"na",AND(E176&gt;plotting!$E$64,E176&lt;=plotting!$F$64),plotting!$I$64,AND(E176&gt;plotting!$F$64,E176&lt;=plotting!$E$65),"na",AND(E176&gt;plotting!$E$65,E176&lt;=plotting!$F$65),plotting!$I$65,AND(E176&gt;plotting!$F$65,E176&lt;=plotting!$E$66),"na",AND(E176&gt;plotting!$E$66,E176&lt;=plotting!$F$66),plotting!$I$66,AND(E176&gt;plotting!$F$66,E176&lt;=plotting!$E$67),"na",AND(E176&gt;plotting!$E$67,E176&lt;=plotting!$F$67),plotting!$I$67,E176&gt;plotting!$F$67,"na")</f>
        <v>na</v>
      </c>
    </row>
    <row r="177" spans="1:9" x14ac:dyDescent="0.35">
      <c r="A177" s="11">
        <f>IF(plotting!$D$4&gt;0,plotting!$D$4,"na")</f>
        <v>5</v>
      </c>
      <c r="B177" s="11" t="str">
        <f>IF(plotting!$D$10&gt;0,plotting!$D$10,"na")</f>
        <v>idr4000_h24</v>
      </c>
      <c r="C177" s="11" t="str">
        <f>IF(plotting!$D$11&gt;0,plotting!$D$11,"na")</f>
        <v>t1</v>
      </c>
      <c r="D177" s="11">
        <f>IF(plotting!$D$8&gt;0,plotting!$D$8,"na")</f>
        <v>74.599999999999994</v>
      </c>
      <c r="E177" s="29">
        <v>29.3333333</v>
      </c>
      <c r="F177" t="str" cm="1">
        <f t="array" ref="F177">_xlfn.IFS(E177&lt;=plotting!$E$64,"na",AND(E177&gt;plotting!$E$64,E177&lt;=plotting!$F$64),"1",AND(E177&gt;plotting!$F$64,E177&lt;=plotting!$E$65),"na",AND(E177&gt;plotting!$E$65,E177&lt;=plotting!$F$65),"2",AND(E177&gt;plotting!$F$65,E177&lt;=plotting!$E$66),"na",AND(E177&gt;plotting!$E$66,E177&lt;=plotting!$F$66),"3",AND(E177&gt;plotting!$F$66,E177&lt;=plotting!$E$67),"na",AND(E177&gt;plotting!$E$67,E177&lt;=plotting!$F$67),"4",E177&gt;plotting!$F$67,"na")</f>
        <v>na</v>
      </c>
      <c r="G177" t="str" cm="1">
        <f t="array" ref="G177">_xlfn.IFS(E177&lt;=plotting!$E$64,"na",AND(E177&gt;plotting!$E$64,E177&lt;=plotting!$F$64),plotting!$G$64,AND(E177&gt;plotting!$F$64,E177&lt;=plotting!$E$65),"na",AND(E177&gt;plotting!$E$65,E177&lt;=plotting!$F$65),plotting!$G$65,AND(E177&gt;plotting!$F$65,E177&lt;=plotting!$E$66),"na",AND(E177&gt;plotting!$E$66,E177&lt;=plotting!$F$66),plotting!$G$66,AND(E177&gt;plotting!$F$66,E177&lt;=plotting!$E$67),"na",AND(E177&gt;plotting!$E$67,E177&lt;=plotting!$F$67),plotting!$G$67,E177&gt;plotting!$F$67,"na")</f>
        <v>na</v>
      </c>
      <c r="H177" t="str" cm="1">
        <f t="array" ref="H177">_xlfn.IFS(E177&lt;=plotting!$E$64,"na",AND(E177&gt;plotting!$E$64,E177&lt;=plotting!$F$64),plotting!$H$64,AND(E177&gt;plotting!$F$64,E177&lt;=plotting!$E$65),"na",AND(E177&gt;plotting!$E$65,E177&lt;=plotting!$F$65),plotting!$H$65,AND(E177&gt;plotting!$F$65,E177&lt;=plotting!$E$66),"na",AND(E177&gt;plotting!$E$66,E177&lt;=plotting!$F$66),plotting!$H$66,AND(E177&gt;plotting!$F$66,E177&lt;=plotting!$E$67),"na",AND(E177&gt;plotting!$E$67,E177&lt;=plotting!$F$67),plotting!$H$67,E177&gt;plotting!$F$67,"na")</f>
        <v>na</v>
      </c>
      <c r="I177" t="str" cm="1">
        <f t="array" ref="I177">_xlfn.IFS(E177&lt;=plotting!$E$64,"na",AND(E177&gt;plotting!$E$64,E177&lt;=plotting!$F$64),plotting!$I$64,AND(E177&gt;plotting!$F$64,E177&lt;=plotting!$E$65),"na",AND(E177&gt;plotting!$E$65,E177&lt;=plotting!$F$65),plotting!$I$65,AND(E177&gt;plotting!$F$65,E177&lt;=plotting!$E$66),"na",AND(E177&gt;plotting!$E$66,E177&lt;=plotting!$F$66),plotting!$I$66,AND(E177&gt;plotting!$F$66,E177&lt;=plotting!$E$67),"na",AND(E177&gt;plotting!$E$67,E177&lt;=plotting!$F$67),plotting!$I$67,E177&gt;plotting!$F$67,"na")</f>
        <v>na</v>
      </c>
    </row>
    <row r="178" spans="1:9" x14ac:dyDescent="0.35">
      <c r="A178" s="11">
        <f>IF(plotting!$D$4&gt;0,plotting!$D$4,"na")</f>
        <v>5</v>
      </c>
      <c r="B178" s="11" t="str">
        <f>IF(plotting!$D$10&gt;0,plotting!$D$10,"na")</f>
        <v>idr4000_h24</v>
      </c>
      <c r="C178" s="11" t="str">
        <f>IF(plotting!$D$11&gt;0,plotting!$D$11,"na")</f>
        <v>t1</v>
      </c>
      <c r="D178" s="11">
        <f>IF(plotting!$D$8&gt;0,plotting!$D$8,"na")</f>
        <v>74.599999999999994</v>
      </c>
      <c r="E178" s="29">
        <v>29.5</v>
      </c>
      <c r="F178" t="str" cm="1">
        <f t="array" ref="F178">_xlfn.IFS(E178&lt;=plotting!$E$64,"na",AND(E178&gt;plotting!$E$64,E178&lt;=plotting!$F$64),"1",AND(E178&gt;plotting!$F$64,E178&lt;=plotting!$E$65),"na",AND(E178&gt;plotting!$E$65,E178&lt;=plotting!$F$65),"2",AND(E178&gt;plotting!$F$65,E178&lt;=plotting!$E$66),"na",AND(E178&gt;plotting!$E$66,E178&lt;=plotting!$F$66),"3",AND(E178&gt;plotting!$F$66,E178&lt;=plotting!$E$67),"na",AND(E178&gt;plotting!$E$67,E178&lt;=plotting!$F$67),"4",E178&gt;plotting!$F$67,"na")</f>
        <v>na</v>
      </c>
      <c r="G178" t="str" cm="1">
        <f t="array" ref="G178">_xlfn.IFS(E178&lt;=plotting!$E$64,"na",AND(E178&gt;plotting!$E$64,E178&lt;=plotting!$F$64),plotting!$G$64,AND(E178&gt;plotting!$F$64,E178&lt;=plotting!$E$65),"na",AND(E178&gt;plotting!$E$65,E178&lt;=plotting!$F$65),plotting!$G$65,AND(E178&gt;plotting!$F$65,E178&lt;=plotting!$E$66),"na",AND(E178&gt;plotting!$E$66,E178&lt;=plotting!$F$66),plotting!$G$66,AND(E178&gt;plotting!$F$66,E178&lt;=plotting!$E$67),"na",AND(E178&gt;plotting!$E$67,E178&lt;=plotting!$F$67),plotting!$G$67,E178&gt;plotting!$F$67,"na")</f>
        <v>na</v>
      </c>
      <c r="H178" t="str" cm="1">
        <f t="array" ref="H178">_xlfn.IFS(E178&lt;=plotting!$E$64,"na",AND(E178&gt;plotting!$E$64,E178&lt;=plotting!$F$64),plotting!$H$64,AND(E178&gt;plotting!$F$64,E178&lt;=plotting!$E$65),"na",AND(E178&gt;plotting!$E$65,E178&lt;=plotting!$F$65),plotting!$H$65,AND(E178&gt;plotting!$F$65,E178&lt;=plotting!$E$66),"na",AND(E178&gt;plotting!$E$66,E178&lt;=plotting!$F$66),plotting!$H$66,AND(E178&gt;plotting!$F$66,E178&lt;=plotting!$E$67),"na",AND(E178&gt;plotting!$E$67,E178&lt;=plotting!$F$67),plotting!$H$67,E178&gt;plotting!$F$67,"na")</f>
        <v>na</v>
      </c>
      <c r="I178" t="str" cm="1">
        <f t="array" ref="I178">_xlfn.IFS(E178&lt;=plotting!$E$64,"na",AND(E178&gt;plotting!$E$64,E178&lt;=plotting!$F$64),plotting!$I$64,AND(E178&gt;plotting!$F$64,E178&lt;=plotting!$E$65),"na",AND(E178&gt;plotting!$E$65,E178&lt;=plotting!$F$65),plotting!$I$65,AND(E178&gt;plotting!$F$65,E178&lt;=plotting!$E$66),"na",AND(E178&gt;plotting!$E$66,E178&lt;=plotting!$F$66),plotting!$I$66,AND(E178&gt;plotting!$F$66,E178&lt;=plotting!$E$67),"na",AND(E178&gt;plotting!$E$67,E178&lt;=plotting!$F$67),plotting!$I$67,E178&gt;plotting!$F$67,"na")</f>
        <v>na</v>
      </c>
    </row>
    <row r="179" spans="1:9" x14ac:dyDescent="0.35">
      <c r="A179" s="11">
        <f>IF(plotting!$D$4&gt;0,plotting!$D$4,"na")</f>
        <v>5</v>
      </c>
      <c r="B179" s="11" t="str">
        <f>IF(plotting!$D$10&gt;0,plotting!$D$10,"na")</f>
        <v>idr4000_h24</v>
      </c>
      <c r="C179" s="11" t="str">
        <f>IF(plotting!$D$11&gt;0,plotting!$D$11,"na")</f>
        <v>t1</v>
      </c>
      <c r="D179" s="11">
        <f>IF(plotting!$D$8&gt;0,plotting!$D$8,"na")</f>
        <v>74.599999999999994</v>
      </c>
      <c r="E179" s="29">
        <v>29.6666667</v>
      </c>
      <c r="F179" t="str" cm="1">
        <f t="array" ref="F179">_xlfn.IFS(E179&lt;=plotting!$E$64,"na",AND(E179&gt;plotting!$E$64,E179&lt;=plotting!$F$64),"1",AND(E179&gt;plotting!$F$64,E179&lt;=plotting!$E$65),"na",AND(E179&gt;plotting!$E$65,E179&lt;=plotting!$F$65),"2",AND(E179&gt;plotting!$F$65,E179&lt;=plotting!$E$66),"na",AND(E179&gt;plotting!$E$66,E179&lt;=plotting!$F$66),"3",AND(E179&gt;plotting!$F$66,E179&lt;=plotting!$E$67),"na",AND(E179&gt;plotting!$E$67,E179&lt;=plotting!$F$67),"4",E179&gt;plotting!$F$67,"na")</f>
        <v>na</v>
      </c>
      <c r="G179" t="str" cm="1">
        <f t="array" ref="G179">_xlfn.IFS(E179&lt;=plotting!$E$64,"na",AND(E179&gt;plotting!$E$64,E179&lt;=plotting!$F$64),plotting!$G$64,AND(E179&gt;plotting!$F$64,E179&lt;=plotting!$E$65),"na",AND(E179&gt;plotting!$E$65,E179&lt;=plotting!$F$65),plotting!$G$65,AND(E179&gt;plotting!$F$65,E179&lt;=plotting!$E$66),"na",AND(E179&gt;plotting!$E$66,E179&lt;=plotting!$F$66),plotting!$G$66,AND(E179&gt;plotting!$F$66,E179&lt;=plotting!$E$67),"na",AND(E179&gt;plotting!$E$67,E179&lt;=plotting!$F$67),plotting!$G$67,E179&gt;plotting!$F$67,"na")</f>
        <v>na</v>
      </c>
      <c r="H179" t="str" cm="1">
        <f t="array" ref="H179">_xlfn.IFS(E179&lt;=plotting!$E$64,"na",AND(E179&gt;plotting!$E$64,E179&lt;=plotting!$F$64),plotting!$H$64,AND(E179&gt;plotting!$F$64,E179&lt;=plotting!$E$65),"na",AND(E179&gt;plotting!$E$65,E179&lt;=plotting!$F$65),plotting!$H$65,AND(E179&gt;plotting!$F$65,E179&lt;=plotting!$E$66),"na",AND(E179&gt;plotting!$E$66,E179&lt;=plotting!$F$66),plotting!$H$66,AND(E179&gt;plotting!$F$66,E179&lt;=plotting!$E$67),"na",AND(E179&gt;plotting!$E$67,E179&lt;=plotting!$F$67),plotting!$H$67,E179&gt;plotting!$F$67,"na")</f>
        <v>na</v>
      </c>
      <c r="I179" t="str" cm="1">
        <f t="array" ref="I179">_xlfn.IFS(E179&lt;=plotting!$E$64,"na",AND(E179&gt;plotting!$E$64,E179&lt;=plotting!$F$64),plotting!$I$64,AND(E179&gt;plotting!$F$64,E179&lt;=plotting!$E$65),"na",AND(E179&gt;plotting!$E$65,E179&lt;=plotting!$F$65),plotting!$I$65,AND(E179&gt;plotting!$F$65,E179&lt;=plotting!$E$66),"na",AND(E179&gt;plotting!$E$66,E179&lt;=plotting!$F$66),plotting!$I$66,AND(E179&gt;plotting!$F$66,E179&lt;=plotting!$E$67),"na",AND(E179&gt;plotting!$E$67,E179&lt;=plotting!$F$67),plotting!$I$67,E179&gt;plotting!$F$67,"na")</f>
        <v>na</v>
      </c>
    </row>
    <row r="180" spans="1:9" x14ac:dyDescent="0.35">
      <c r="A180" s="11">
        <f>IF(plotting!$D$4&gt;0,plotting!$D$4,"na")</f>
        <v>5</v>
      </c>
      <c r="B180" s="11" t="str">
        <f>IF(plotting!$D$10&gt;0,plotting!$D$10,"na")</f>
        <v>idr4000_h24</v>
      </c>
      <c r="C180" s="11" t="str">
        <f>IF(plotting!$D$11&gt;0,plotting!$D$11,"na")</f>
        <v>t1</v>
      </c>
      <c r="D180" s="11">
        <f>IF(plotting!$D$8&gt;0,plotting!$D$8,"na")</f>
        <v>74.599999999999994</v>
      </c>
      <c r="E180" s="29">
        <v>29.8333333</v>
      </c>
      <c r="F180" t="str" cm="1">
        <f t="array" ref="F180">_xlfn.IFS(E180&lt;=plotting!$E$64,"na",AND(E180&gt;plotting!$E$64,E180&lt;=plotting!$F$64),"1",AND(E180&gt;plotting!$F$64,E180&lt;=plotting!$E$65),"na",AND(E180&gt;plotting!$E$65,E180&lt;=plotting!$F$65),"2",AND(E180&gt;plotting!$F$65,E180&lt;=plotting!$E$66),"na",AND(E180&gt;plotting!$E$66,E180&lt;=plotting!$F$66),"3",AND(E180&gt;plotting!$F$66,E180&lt;=plotting!$E$67),"na",AND(E180&gt;plotting!$E$67,E180&lt;=plotting!$F$67),"4",E180&gt;plotting!$F$67,"na")</f>
        <v>na</v>
      </c>
      <c r="G180" t="str" cm="1">
        <f t="array" ref="G180">_xlfn.IFS(E180&lt;=plotting!$E$64,"na",AND(E180&gt;plotting!$E$64,E180&lt;=plotting!$F$64),plotting!$G$64,AND(E180&gt;plotting!$F$64,E180&lt;=plotting!$E$65),"na",AND(E180&gt;plotting!$E$65,E180&lt;=plotting!$F$65),plotting!$G$65,AND(E180&gt;plotting!$F$65,E180&lt;=plotting!$E$66),"na",AND(E180&gt;plotting!$E$66,E180&lt;=plotting!$F$66),plotting!$G$66,AND(E180&gt;plotting!$F$66,E180&lt;=plotting!$E$67),"na",AND(E180&gt;plotting!$E$67,E180&lt;=plotting!$F$67),plotting!$G$67,E180&gt;plotting!$F$67,"na")</f>
        <v>na</v>
      </c>
      <c r="H180" t="str" cm="1">
        <f t="array" ref="H180">_xlfn.IFS(E180&lt;=plotting!$E$64,"na",AND(E180&gt;plotting!$E$64,E180&lt;=plotting!$F$64),plotting!$H$64,AND(E180&gt;plotting!$F$64,E180&lt;=plotting!$E$65),"na",AND(E180&gt;plotting!$E$65,E180&lt;=plotting!$F$65),plotting!$H$65,AND(E180&gt;plotting!$F$65,E180&lt;=plotting!$E$66),"na",AND(E180&gt;plotting!$E$66,E180&lt;=plotting!$F$66),plotting!$H$66,AND(E180&gt;plotting!$F$66,E180&lt;=plotting!$E$67),"na",AND(E180&gt;plotting!$E$67,E180&lt;=plotting!$F$67),plotting!$H$67,E180&gt;plotting!$F$67,"na")</f>
        <v>na</v>
      </c>
      <c r="I180" t="str" cm="1">
        <f t="array" ref="I180">_xlfn.IFS(E180&lt;=plotting!$E$64,"na",AND(E180&gt;plotting!$E$64,E180&lt;=plotting!$F$64),plotting!$I$64,AND(E180&gt;plotting!$F$64,E180&lt;=plotting!$E$65),"na",AND(E180&gt;plotting!$E$65,E180&lt;=plotting!$F$65),plotting!$I$65,AND(E180&gt;plotting!$F$65,E180&lt;=plotting!$E$66),"na",AND(E180&gt;plotting!$E$66,E180&lt;=plotting!$F$66),plotting!$I$66,AND(E180&gt;plotting!$F$66,E180&lt;=plotting!$E$67),"na",AND(E180&gt;plotting!$E$67,E180&lt;=plotting!$F$67),plotting!$I$67,E180&gt;plotting!$F$67,"na")</f>
        <v>na</v>
      </c>
    </row>
    <row r="181" spans="1:9" x14ac:dyDescent="0.35">
      <c r="A181" s="11">
        <f>IF(plotting!$D$4&gt;0,plotting!$D$4,"na")</f>
        <v>5</v>
      </c>
      <c r="B181" s="11" t="str">
        <f>IF(plotting!$D$10&gt;0,plotting!$D$10,"na")</f>
        <v>idr4000_h24</v>
      </c>
      <c r="C181" s="11" t="str">
        <f>IF(plotting!$D$11&gt;0,plotting!$D$11,"na")</f>
        <v>t1</v>
      </c>
      <c r="D181" s="11">
        <f>IF(plotting!$D$8&gt;0,plotting!$D$8,"na")</f>
        <v>74.599999999999994</v>
      </c>
      <c r="E181" s="29">
        <v>30</v>
      </c>
      <c r="F181" t="str" cm="1">
        <f t="array" ref="F181">_xlfn.IFS(E181&lt;=plotting!$E$64,"na",AND(E181&gt;plotting!$E$64,E181&lt;=plotting!$F$64),"1",AND(E181&gt;plotting!$F$64,E181&lt;=plotting!$E$65),"na",AND(E181&gt;plotting!$E$65,E181&lt;=plotting!$F$65),"2",AND(E181&gt;plotting!$F$65,E181&lt;=plotting!$E$66),"na",AND(E181&gt;plotting!$E$66,E181&lt;=plotting!$F$66),"3",AND(E181&gt;plotting!$F$66,E181&lt;=plotting!$E$67),"na",AND(E181&gt;plotting!$E$67,E181&lt;=plotting!$F$67),"4",E181&gt;plotting!$F$67,"na")</f>
        <v>na</v>
      </c>
      <c r="G181" t="str" cm="1">
        <f t="array" ref="G181">_xlfn.IFS(E181&lt;=plotting!$E$64,"na",AND(E181&gt;plotting!$E$64,E181&lt;=plotting!$F$64),plotting!$G$64,AND(E181&gt;plotting!$F$64,E181&lt;=plotting!$E$65),"na",AND(E181&gt;plotting!$E$65,E181&lt;=plotting!$F$65),plotting!$G$65,AND(E181&gt;plotting!$F$65,E181&lt;=plotting!$E$66),"na",AND(E181&gt;plotting!$E$66,E181&lt;=plotting!$F$66),plotting!$G$66,AND(E181&gt;plotting!$F$66,E181&lt;=plotting!$E$67),"na",AND(E181&gt;plotting!$E$67,E181&lt;=plotting!$F$67),plotting!$G$67,E181&gt;plotting!$F$67,"na")</f>
        <v>na</v>
      </c>
      <c r="H181" t="str" cm="1">
        <f t="array" ref="H181">_xlfn.IFS(E181&lt;=plotting!$E$64,"na",AND(E181&gt;plotting!$E$64,E181&lt;=plotting!$F$64),plotting!$H$64,AND(E181&gt;plotting!$F$64,E181&lt;=plotting!$E$65),"na",AND(E181&gt;plotting!$E$65,E181&lt;=plotting!$F$65),plotting!$H$65,AND(E181&gt;plotting!$F$65,E181&lt;=plotting!$E$66),"na",AND(E181&gt;plotting!$E$66,E181&lt;=plotting!$F$66),plotting!$H$66,AND(E181&gt;plotting!$F$66,E181&lt;=plotting!$E$67),"na",AND(E181&gt;plotting!$E$67,E181&lt;=plotting!$F$67),plotting!$H$67,E181&gt;plotting!$F$67,"na")</f>
        <v>na</v>
      </c>
      <c r="I181" t="str" cm="1">
        <f t="array" ref="I181">_xlfn.IFS(E181&lt;=plotting!$E$64,"na",AND(E181&gt;plotting!$E$64,E181&lt;=plotting!$F$64),plotting!$I$64,AND(E181&gt;plotting!$F$64,E181&lt;=plotting!$E$65),"na",AND(E181&gt;plotting!$E$65,E181&lt;=plotting!$F$65),plotting!$I$65,AND(E181&gt;plotting!$F$65,E181&lt;=plotting!$E$66),"na",AND(E181&gt;plotting!$E$66,E181&lt;=plotting!$F$66),plotting!$I$66,AND(E181&gt;plotting!$F$66,E181&lt;=plotting!$E$67),"na",AND(E181&gt;plotting!$E$67,E181&lt;=plotting!$F$67),plotting!$I$67,E181&gt;plotting!$F$67,"na")</f>
        <v>na</v>
      </c>
    </row>
    <row r="182" spans="1:9" x14ac:dyDescent="0.35">
      <c r="A182" s="11">
        <f>IF(plotting!$D$4&gt;0,plotting!$D$4,"na")</f>
        <v>5</v>
      </c>
      <c r="B182" s="11" t="str">
        <f>IF(plotting!$D$10&gt;0,plotting!$D$10,"na")</f>
        <v>idr4000_h24</v>
      </c>
      <c r="C182" s="11" t="str">
        <f>IF(plotting!$D$11&gt;0,plotting!$D$11,"na")</f>
        <v>t1</v>
      </c>
      <c r="D182" s="11">
        <f>IF(plotting!$D$8&gt;0,plotting!$D$8,"na")</f>
        <v>74.599999999999994</v>
      </c>
      <c r="E182" s="29">
        <v>30.1666667</v>
      </c>
      <c r="F182" t="str" cm="1">
        <f t="array" ref="F182">_xlfn.IFS(E182&lt;=plotting!$E$64,"na",AND(E182&gt;plotting!$E$64,E182&lt;=plotting!$F$64),"1",AND(E182&gt;plotting!$F$64,E182&lt;=plotting!$E$65),"na",AND(E182&gt;plotting!$E$65,E182&lt;=plotting!$F$65),"2",AND(E182&gt;plotting!$F$65,E182&lt;=plotting!$E$66),"na",AND(E182&gt;plotting!$E$66,E182&lt;=plotting!$F$66),"3",AND(E182&gt;plotting!$F$66,E182&lt;=plotting!$E$67),"na",AND(E182&gt;plotting!$E$67,E182&lt;=plotting!$F$67),"4",E182&gt;plotting!$F$67,"na")</f>
        <v>na</v>
      </c>
      <c r="G182" t="str" cm="1">
        <f t="array" ref="G182">_xlfn.IFS(E182&lt;=plotting!$E$64,"na",AND(E182&gt;plotting!$E$64,E182&lt;=plotting!$F$64),plotting!$G$64,AND(E182&gt;plotting!$F$64,E182&lt;=plotting!$E$65),"na",AND(E182&gt;plotting!$E$65,E182&lt;=plotting!$F$65),plotting!$G$65,AND(E182&gt;plotting!$F$65,E182&lt;=plotting!$E$66),"na",AND(E182&gt;plotting!$E$66,E182&lt;=plotting!$F$66),plotting!$G$66,AND(E182&gt;plotting!$F$66,E182&lt;=plotting!$E$67),"na",AND(E182&gt;plotting!$E$67,E182&lt;=plotting!$F$67),plotting!$G$67,E182&gt;plotting!$F$67,"na")</f>
        <v>na</v>
      </c>
      <c r="H182" t="str" cm="1">
        <f t="array" ref="H182">_xlfn.IFS(E182&lt;=plotting!$E$64,"na",AND(E182&gt;plotting!$E$64,E182&lt;=plotting!$F$64),plotting!$H$64,AND(E182&gt;plotting!$F$64,E182&lt;=plotting!$E$65),"na",AND(E182&gt;plotting!$E$65,E182&lt;=plotting!$F$65),plotting!$H$65,AND(E182&gt;plotting!$F$65,E182&lt;=plotting!$E$66),"na",AND(E182&gt;plotting!$E$66,E182&lt;=plotting!$F$66),plotting!$H$66,AND(E182&gt;plotting!$F$66,E182&lt;=plotting!$E$67),"na",AND(E182&gt;plotting!$E$67,E182&lt;=plotting!$F$67),plotting!$H$67,E182&gt;plotting!$F$67,"na")</f>
        <v>na</v>
      </c>
      <c r="I182" t="str" cm="1">
        <f t="array" ref="I182">_xlfn.IFS(E182&lt;=plotting!$E$64,"na",AND(E182&gt;plotting!$E$64,E182&lt;=plotting!$F$64),plotting!$I$64,AND(E182&gt;plotting!$F$64,E182&lt;=plotting!$E$65),"na",AND(E182&gt;plotting!$E$65,E182&lt;=plotting!$F$65),plotting!$I$65,AND(E182&gt;plotting!$F$65,E182&lt;=plotting!$E$66),"na",AND(E182&gt;plotting!$E$66,E182&lt;=plotting!$F$66),plotting!$I$66,AND(E182&gt;plotting!$F$66,E182&lt;=plotting!$E$67),"na",AND(E182&gt;plotting!$E$67,E182&lt;=plotting!$F$67),plotting!$I$67,E182&gt;plotting!$F$67,"na")</f>
        <v>na</v>
      </c>
    </row>
    <row r="183" spans="1:9" x14ac:dyDescent="0.35">
      <c r="A183" s="11">
        <f>IF(plotting!$D$4&gt;0,plotting!$D$4,"na")</f>
        <v>5</v>
      </c>
      <c r="B183" s="11" t="str">
        <f>IF(plotting!$D$10&gt;0,plotting!$D$10,"na")</f>
        <v>idr4000_h24</v>
      </c>
      <c r="C183" s="11" t="str">
        <f>IF(plotting!$D$11&gt;0,plotting!$D$11,"na")</f>
        <v>t1</v>
      </c>
      <c r="D183" s="11">
        <f>IF(plotting!$D$8&gt;0,plotting!$D$8,"na")</f>
        <v>74.599999999999994</v>
      </c>
      <c r="E183" s="29">
        <v>30.3333333</v>
      </c>
      <c r="F183" t="str" cm="1">
        <f t="array" ref="F183">_xlfn.IFS(E183&lt;=plotting!$E$64,"na",AND(E183&gt;plotting!$E$64,E183&lt;=plotting!$F$64),"1",AND(E183&gt;plotting!$F$64,E183&lt;=plotting!$E$65),"na",AND(E183&gt;plotting!$E$65,E183&lt;=plotting!$F$65),"2",AND(E183&gt;plotting!$F$65,E183&lt;=plotting!$E$66),"na",AND(E183&gt;plotting!$E$66,E183&lt;=plotting!$F$66),"3",AND(E183&gt;plotting!$F$66,E183&lt;=plotting!$E$67),"na",AND(E183&gt;plotting!$E$67,E183&lt;=plotting!$F$67),"4",E183&gt;plotting!$F$67,"na")</f>
        <v>na</v>
      </c>
      <c r="G183" t="str" cm="1">
        <f t="array" ref="G183">_xlfn.IFS(E183&lt;=plotting!$E$64,"na",AND(E183&gt;plotting!$E$64,E183&lt;=plotting!$F$64),plotting!$G$64,AND(E183&gt;plotting!$F$64,E183&lt;=plotting!$E$65),"na",AND(E183&gt;plotting!$E$65,E183&lt;=plotting!$F$65),plotting!$G$65,AND(E183&gt;plotting!$F$65,E183&lt;=plotting!$E$66),"na",AND(E183&gt;plotting!$E$66,E183&lt;=plotting!$F$66),plotting!$G$66,AND(E183&gt;plotting!$F$66,E183&lt;=plotting!$E$67),"na",AND(E183&gt;plotting!$E$67,E183&lt;=plotting!$F$67),plotting!$G$67,E183&gt;plotting!$F$67,"na")</f>
        <v>na</v>
      </c>
      <c r="H183" t="str" cm="1">
        <f t="array" ref="H183">_xlfn.IFS(E183&lt;=plotting!$E$64,"na",AND(E183&gt;plotting!$E$64,E183&lt;=plotting!$F$64),plotting!$H$64,AND(E183&gt;plotting!$F$64,E183&lt;=plotting!$E$65),"na",AND(E183&gt;plotting!$E$65,E183&lt;=plotting!$F$65),plotting!$H$65,AND(E183&gt;plotting!$F$65,E183&lt;=plotting!$E$66),"na",AND(E183&gt;plotting!$E$66,E183&lt;=plotting!$F$66),plotting!$H$66,AND(E183&gt;plotting!$F$66,E183&lt;=plotting!$E$67),"na",AND(E183&gt;plotting!$E$67,E183&lt;=plotting!$F$67),plotting!$H$67,E183&gt;plotting!$F$67,"na")</f>
        <v>na</v>
      </c>
      <c r="I183" t="str" cm="1">
        <f t="array" ref="I183">_xlfn.IFS(E183&lt;=plotting!$E$64,"na",AND(E183&gt;plotting!$E$64,E183&lt;=plotting!$F$64),plotting!$I$64,AND(E183&gt;plotting!$F$64,E183&lt;=plotting!$E$65),"na",AND(E183&gt;plotting!$E$65,E183&lt;=plotting!$F$65),plotting!$I$65,AND(E183&gt;plotting!$F$65,E183&lt;=plotting!$E$66),"na",AND(E183&gt;plotting!$E$66,E183&lt;=plotting!$F$66),plotting!$I$66,AND(E183&gt;plotting!$F$66,E183&lt;=plotting!$E$67),"na",AND(E183&gt;plotting!$E$67,E183&lt;=plotting!$F$67),plotting!$I$67,E183&gt;plotting!$F$67,"na")</f>
        <v>na</v>
      </c>
    </row>
    <row r="184" spans="1:9" x14ac:dyDescent="0.35">
      <c r="A184" s="11">
        <f>IF(plotting!$D$4&gt;0,plotting!$D$4,"na")</f>
        <v>5</v>
      </c>
      <c r="B184" s="11" t="str">
        <f>IF(plotting!$D$10&gt;0,plotting!$D$10,"na")</f>
        <v>idr4000_h24</v>
      </c>
      <c r="C184" s="11" t="str">
        <f>IF(plotting!$D$11&gt;0,plotting!$D$11,"na")</f>
        <v>t1</v>
      </c>
      <c r="D184" s="11">
        <f>IF(plotting!$D$8&gt;0,plotting!$D$8,"na")</f>
        <v>74.599999999999994</v>
      </c>
      <c r="E184" s="29">
        <v>30.5</v>
      </c>
      <c r="F184" t="str" cm="1">
        <f t="array" ref="F184">_xlfn.IFS(E184&lt;=plotting!$E$64,"na",AND(E184&gt;plotting!$E$64,E184&lt;=plotting!$F$64),"1",AND(E184&gt;plotting!$F$64,E184&lt;=plotting!$E$65),"na",AND(E184&gt;plotting!$E$65,E184&lt;=plotting!$F$65),"2",AND(E184&gt;plotting!$F$65,E184&lt;=plotting!$E$66),"na",AND(E184&gt;plotting!$E$66,E184&lt;=plotting!$F$66),"3",AND(E184&gt;plotting!$F$66,E184&lt;=plotting!$E$67),"na",AND(E184&gt;plotting!$E$67,E184&lt;=plotting!$F$67),"4",E184&gt;plotting!$F$67,"na")</f>
        <v>na</v>
      </c>
      <c r="G184" t="str" cm="1">
        <f t="array" ref="G184">_xlfn.IFS(E184&lt;=plotting!$E$64,"na",AND(E184&gt;plotting!$E$64,E184&lt;=plotting!$F$64),plotting!$G$64,AND(E184&gt;plotting!$F$64,E184&lt;=plotting!$E$65),"na",AND(E184&gt;plotting!$E$65,E184&lt;=plotting!$F$65),plotting!$G$65,AND(E184&gt;plotting!$F$65,E184&lt;=plotting!$E$66),"na",AND(E184&gt;plotting!$E$66,E184&lt;=plotting!$F$66),plotting!$G$66,AND(E184&gt;plotting!$F$66,E184&lt;=plotting!$E$67),"na",AND(E184&gt;plotting!$E$67,E184&lt;=plotting!$F$67),plotting!$G$67,E184&gt;plotting!$F$67,"na")</f>
        <v>na</v>
      </c>
      <c r="H184" t="str" cm="1">
        <f t="array" ref="H184">_xlfn.IFS(E184&lt;=plotting!$E$64,"na",AND(E184&gt;plotting!$E$64,E184&lt;=plotting!$F$64),plotting!$H$64,AND(E184&gt;plotting!$F$64,E184&lt;=plotting!$E$65),"na",AND(E184&gt;plotting!$E$65,E184&lt;=plotting!$F$65),plotting!$H$65,AND(E184&gt;plotting!$F$65,E184&lt;=plotting!$E$66),"na",AND(E184&gt;plotting!$E$66,E184&lt;=plotting!$F$66),plotting!$H$66,AND(E184&gt;plotting!$F$66,E184&lt;=plotting!$E$67),"na",AND(E184&gt;plotting!$E$67,E184&lt;=plotting!$F$67),plotting!$H$67,E184&gt;plotting!$F$67,"na")</f>
        <v>na</v>
      </c>
      <c r="I184" t="str" cm="1">
        <f t="array" ref="I184">_xlfn.IFS(E184&lt;=plotting!$E$64,"na",AND(E184&gt;plotting!$E$64,E184&lt;=plotting!$F$64),plotting!$I$64,AND(E184&gt;plotting!$F$64,E184&lt;=plotting!$E$65),"na",AND(E184&gt;plotting!$E$65,E184&lt;=plotting!$F$65),plotting!$I$65,AND(E184&gt;plotting!$F$65,E184&lt;=plotting!$E$66),"na",AND(E184&gt;plotting!$E$66,E184&lt;=plotting!$F$66),plotting!$I$66,AND(E184&gt;plotting!$F$66,E184&lt;=plotting!$E$67),"na",AND(E184&gt;plotting!$E$67,E184&lt;=plotting!$F$67),plotting!$I$67,E184&gt;plotting!$F$67,"na")</f>
        <v>na</v>
      </c>
    </row>
    <row r="185" spans="1:9" x14ac:dyDescent="0.35">
      <c r="A185" s="11">
        <f>IF(plotting!$D$4&gt;0,plotting!$D$4,"na")</f>
        <v>5</v>
      </c>
      <c r="B185" s="11" t="str">
        <f>IF(plotting!$D$10&gt;0,plotting!$D$10,"na")</f>
        <v>idr4000_h24</v>
      </c>
      <c r="C185" s="11" t="str">
        <f>IF(plotting!$D$11&gt;0,plotting!$D$11,"na")</f>
        <v>t1</v>
      </c>
      <c r="D185" s="11">
        <f>IF(plotting!$D$8&gt;0,plotting!$D$8,"na")</f>
        <v>74.599999999999994</v>
      </c>
      <c r="E185" s="29">
        <v>30.6666667</v>
      </c>
      <c r="F185" t="str" cm="1">
        <f t="array" ref="F185">_xlfn.IFS(E185&lt;=plotting!$E$64,"na",AND(E185&gt;plotting!$E$64,E185&lt;=plotting!$F$64),"1",AND(E185&gt;plotting!$F$64,E185&lt;=plotting!$E$65),"na",AND(E185&gt;plotting!$E$65,E185&lt;=plotting!$F$65),"2",AND(E185&gt;plotting!$F$65,E185&lt;=plotting!$E$66),"na",AND(E185&gt;plotting!$E$66,E185&lt;=plotting!$F$66),"3",AND(E185&gt;plotting!$F$66,E185&lt;=plotting!$E$67),"na",AND(E185&gt;plotting!$E$67,E185&lt;=plotting!$F$67),"4",E185&gt;plotting!$F$67,"na")</f>
        <v>na</v>
      </c>
      <c r="G185" t="str" cm="1">
        <f t="array" ref="G185">_xlfn.IFS(E185&lt;=plotting!$E$64,"na",AND(E185&gt;plotting!$E$64,E185&lt;=plotting!$F$64),plotting!$G$64,AND(E185&gt;plotting!$F$64,E185&lt;=plotting!$E$65),"na",AND(E185&gt;plotting!$E$65,E185&lt;=plotting!$F$65),plotting!$G$65,AND(E185&gt;plotting!$F$65,E185&lt;=plotting!$E$66),"na",AND(E185&gt;plotting!$E$66,E185&lt;=plotting!$F$66),plotting!$G$66,AND(E185&gt;plotting!$F$66,E185&lt;=plotting!$E$67),"na",AND(E185&gt;plotting!$E$67,E185&lt;=plotting!$F$67),plotting!$G$67,E185&gt;plotting!$F$67,"na")</f>
        <v>na</v>
      </c>
      <c r="H185" t="str" cm="1">
        <f t="array" ref="H185">_xlfn.IFS(E185&lt;=plotting!$E$64,"na",AND(E185&gt;plotting!$E$64,E185&lt;=plotting!$F$64),plotting!$H$64,AND(E185&gt;plotting!$F$64,E185&lt;=plotting!$E$65),"na",AND(E185&gt;plotting!$E$65,E185&lt;=plotting!$F$65),plotting!$H$65,AND(E185&gt;plotting!$F$65,E185&lt;=plotting!$E$66),"na",AND(E185&gt;plotting!$E$66,E185&lt;=plotting!$F$66),plotting!$H$66,AND(E185&gt;plotting!$F$66,E185&lt;=plotting!$E$67),"na",AND(E185&gt;plotting!$E$67,E185&lt;=plotting!$F$67),plotting!$H$67,E185&gt;plotting!$F$67,"na")</f>
        <v>na</v>
      </c>
      <c r="I185" t="str" cm="1">
        <f t="array" ref="I185">_xlfn.IFS(E185&lt;=plotting!$E$64,"na",AND(E185&gt;plotting!$E$64,E185&lt;=plotting!$F$64),plotting!$I$64,AND(E185&gt;plotting!$F$64,E185&lt;=plotting!$E$65),"na",AND(E185&gt;plotting!$E$65,E185&lt;=plotting!$F$65),plotting!$I$65,AND(E185&gt;plotting!$F$65,E185&lt;=plotting!$E$66),"na",AND(E185&gt;plotting!$E$66,E185&lt;=plotting!$F$66),plotting!$I$66,AND(E185&gt;plotting!$F$66,E185&lt;=plotting!$E$67),"na",AND(E185&gt;plotting!$E$67,E185&lt;=plotting!$F$67),plotting!$I$67,E185&gt;plotting!$F$67,"na")</f>
        <v>na</v>
      </c>
    </row>
    <row r="186" spans="1:9" x14ac:dyDescent="0.35">
      <c r="A186" s="11">
        <f>IF(plotting!$D$4&gt;0,plotting!$D$4,"na")</f>
        <v>5</v>
      </c>
      <c r="B186" s="11" t="str">
        <f>IF(plotting!$D$10&gt;0,plotting!$D$10,"na")</f>
        <v>idr4000_h24</v>
      </c>
      <c r="C186" s="11" t="str">
        <f>IF(plotting!$D$11&gt;0,plotting!$D$11,"na")</f>
        <v>t1</v>
      </c>
      <c r="D186" s="11">
        <f>IF(plotting!$D$8&gt;0,plotting!$D$8,"na")</f>
        <v>74.599999999999994</v>
      </c>
      <c r="E186" s="29">
        <v>30.8333333</v>
      </c>
      <c r="F186" t="str" cm="1">
        <f t="array" ref="F186">_xlfn.IFS(E186&lt;=plotting!$E$64,"na",AND(E186&gt;plotting!$E$64,E186&lt;=plotting!$F$64),"1",AND(E186&gt;plotting!$F$64,E186&lt;=plotting!$E$65),"na",AND(E186&gt;plotting!$E$65,E186&lt;=plotting!$F$65),"2",AND(E186&gt;plotting!$F$65,E186&lt;=plotting!$E$66),"na",AND(E186&gt;plotting!$E$66,E186&lt;=plotting!$F$66),"3",AND(E186&gt;plotting!$F$66,E186&lt;=plotting!$E$67),"na",AND(E186&gt;plotting!$E$67,E186&lt;=plotting!$F$67),"4",E186&gt;plotting!$F$67,"na")</f>
        <v>na</v>
      </c>
      <c r="G186" t="str" cm="1">
        <f t="array" ref="G186">_xlfn.IFS(E186&lt;=plotting!$E$64,"na",AND(E186&gt;plotting!$E$64,E186&lt;=plotting!$F$64),plotting!$G$64,AND(E186&gt;plotting!$F$64,E186&lt;=plotting!$E$65),"na",AND(E186&gt;plotting!$E$65,E186&lt;=plotting!$F$65),plotting!$G$65,AND(E186&gt;plotting!$F$65,E186&lt;=plotting!$E$66),"na",AND(E186&gt;plotting!$E$66,E186&lt;=plotting!$F$66),plotting!$G$66,AND(E186&gt;plotting!$F$66,E186&lt;=plotting!$E$67),"na",AND(E186&gt;plotting!$E$67,E186&lt;=plotting!$F$67),plotting!$G$67,E186&gt;plotting!$F$67,"na")</f>
        <v>na</v>
      </c>
      <c r="H186" t="str" cm="1">
        <f t="array" ref="H186">_xlfn.IFS(E186&lt;=plotting!$E$64,"na",AND(E186&gt;plotting!$E$64,E186&lt;=plotting!$F$64),plotting!$H$64,AND(E186&gt;plotting!$F$64,E186&lt;=plotting!$E$65),"na",AND(E186&gt;plotting!$E$65,E186&lt;=plotting!$F$65),plotting!$H$65,AND(E186&gt;plotting!$F$65,E186&lt;=plotting!$E$66),"na",AND(E186&gt;plotting!$E$66,E186&lt;=plotting!$F$66),plotting!$H$66,AND(E186&gt;plotting!$F$66,E186&lt;=plotting!$E$67),"na",AND(E186&gt;plotting!$E$67,E186&lt;=plotting!$F$67),plotting!$H$67,E186&gt;plotting!$F$67,"na")</f>
        <v>na</v>
      </c>
      <c r="I186" t="str" cm="1">
        <f t="array" ref="I186">_xlfn.IFS(E186&lt;=plotting!$E$64,"na",AND(E186&gt;plotting!$E$64,E186&lt;=plotting!$F$64),plotting!$I$64,AND(E186&gt;plotting!$F$64,E186&lt;=plotting!$E$65),"na",AND(E186&gt;plotting!$E$65,E186&lt;=plotting!$F$65),plotting!$I$65,AND(E186&gt;plotting!$F$65,E186&lt;=plotting!$E$66),"na",AND(E186&gt;plotting!$E$66,E186&lt;=plotting!$F$66),plotting!$I$66,AND(E186&gt;plotting!$F$66,E186&lt;=plotting!$E$67),"na",AND(E186&gt;plotting!$E$67,E186&lt;=plotting!$F$67),plotting!$I$67,E186&gt;plotting!$F$67,"na")</f>
        <v>na</v>
      </c>
    </row>
    <row r="187" spans="1:9" x14ac:dyDescent="0.35">
      <c r="A187" s="11">
        <f>IF(plotting!$D$4&gt;0,plotting!$D$4,"na")</f>
        <v>5</v>
      </c>
      <c r="B187" s="11" t="str">
        <f>IF(plotting!$D$10&gt;0,plotting!$D$10,"na")</f>
        <v>idr4000_h24</v>
      </c>
      <c r="C187" s="11" t="str">
        <f>IF(plotting!$D$11&gt;0,plotting!$D$11,"na")</f>
        <v>t1</v>
      </c>
      <c r="D187" s="11">
        <f>IF(plotting!$D$8&gt;0,plotting!$D$8,"na")</f>
        <v>74.599999999999994</v>
      </c>
      <c r="E187" s="29">
        <v>31</v>
      </c>
      <c r="F187" t="str" cm="1">
        <f t="array" ref="F187">_xlfn.IFS(E187&lt;=plotting!$E$64,"na",AND(E187&gt;plotting!$E$64,E187&lt;=plotting!$F$64),"1",AND(E187&gt;plotting!$F$64,E187&lt;=plotting!$E$65),"na",AND(E187&gt;plotting!$E$65,E187&lt;=plotting!$F$65),"2",AND(E187&gt;plotting!$F$65,E187&lt;=plotting!$E$66),"na",AND(E187&gt;plotting!$E$66,E187&lt;=plotting!$F$66),"3",AND(E187&gt;plotting!$F$66,E187&lt;=plotting!$E$67),"na",AND(E187&gt;plotting!$E$67,E187&lt;=plotting!$F$67),"4",E187&gt;plotting!$F$67,"na")</f>
        <v>na</v>
      </c>
      <c r="G187" t="str" cm="1">
        <f t="array" ref="G187">_xlfn.IFS(E187&lt;=plotting!$E$64,"na",AND(E187&gt;plotting!$E$64,E187&lt;=plotting!$F$64),plotting!$G$64,AND(E187&gt;plotting!$F$64,E187&lt;=plotting!$E$65),"na",AND(E187&gt;plotting!$E$65,E187&lt;=plotting!$F$65),plotting!$G$65,AND(E187&gt;plotting!$F$65,E187&lt;=plotting!$E$66),"na",AND(E187&gt;plotting!$E$66,E187&lt;=plotting!$F$66),plotting!$G$66,AND(E187&gt;plotting!$F$66,E187&lt;=plotting!$E$67),"na",AND(E187&gt;plotting!$E$67,E187&lt;=plotting!$F$67),plotting!$G$67,E187&gt;plotting!$F$67,"na")</f>
        <v>na</v>
      </c>
      <c r="H187" t="str" cm="1">
        <f t="array" ref="H187">_xlfn.IFS(E187&lt;=plotting!$E$64,"na",AND(E187&gt;plotting!$E$64,E187&lt;=plotting!$F$64),plotting!$H$64,AND(E187&gt;plotting!$F$64,E187&lt;=plotting!$E$65),"na",AND(E187&gt;plotting!$E$65,E187&lt;=plotting!$F$65),plotting!$H$65,AND(E187&gt;plotting!$F$65,E187&lt;=plotting!$E$66),"na",AND(E187&gt;plotting!$E$66,E187&lt;=plotting!$F$66),plotting!$H$66,AND(E187&gt;plotting!$F$66,E187&lt;=plotting!$E$67),"na",AND(E187&gt;plotting!$E$67,E187&lt;=plotting!$F$67),plotting!$H$67,E187&gt;plotting!$F$67,"na")</f>
        <v>na</v>
      </c>
      <c r="I187" t="str" cm="1">
        <f t="array" ref="I187">_xlfn.IFS(E187&lt;=plotting!$E$64,"na",AND(E187&gt;plotting!$E$64,E187&lt;=plotting!$F$64),plotting!$I$64,AND(E187&gt;plotting!$F$64,E187&lt;=plotting!$E$65),"na",AND(E187&gt;plotting!$E$65,E187&lt;=plotting!$F$65),plotting!$I$65,AND(E187&gt;plotting!$F$65,E187&lt;=plotting!$E$66),"na",AND(E187&gt;plotting!$E$66,E187&lt;=plotting!$F$66),plotting!$I$66,AND(E187&gt;plotting!$F$66,E187&lt;=plotting!$E$67),"na",AND(E187&gt;plotting!$E$67,E187&lt;=plotting!$F$67),plotting!$I$67,E187&gt;plotting!$F$67,"na")</f>
        <v>na</v>
      </c>
    </row>
    <row r="188" spans="1:9" x14ac:dyDescent="0.35">
      <c r="A188" s="11">
        <f>IF(plotting!$D$4&gt;0,plotting!$D$4,"na")</f>
        <v>5</v>
      </c>
      <c r="B188" s="11" t="str">
        <f>IF(plotting!$D$10&gt;0,plotting!$D$10,"na")</f>
        <v>idr4000_h24</v>
      </c>
      <c r="C188" s="11" t="str">
        <f>IF(plotting!$D$11&gt;0,plotting!$D$11,"na")</f>
        <v>t1</v>
      </c>
      <c r="D188" s="11">
        <f>IF(plotting!$D$8&gt;0,plotting!$D$8,"na")</f>
        <v>74.599999999999994</v>
      </c>
      <c r="E188" s="29">
        <v>31.1666667</v>
      </c>
      <c r="F188" t="str" cm="1">
        <f t="array" ref="F188">_xlfn.IFS(E188&lt;=plotting!$E$64,"na",AND(E188&gt;plotting!$E$64,E188&lt;=plotting!$F$64),"1",AND(E188&gt;plotting!$F$64,E188&lt;=plotting!$E$65),"na",AND(E188&gt;plotting!$E$65,E188&lt;=plotting!$F$65),"2",AND(E188&gt;plotting!$F$65,E188&lt;=plotting!$E$66),"na",AND(E188&gt;plotting!$E$66,E188&lt;=plotting!$F$66),"3",AND(E188&gt;plotting!$F$66,E188&lt;=plotting!$E$67),"na",AND(E188&gt;plotting!$E$67,E188&lt;=plotting!$F$67),"4",E188&gt;plotting!$F$67,"na")</f>
        <v>na</v>
      </c>
      <c r="G188" t="str" cm="1">
        <f t="array" ref="G188">_xlfn.IFS(E188&lt;=plotting!$E$64,"na",AND(E188&gt;plotting!$E$64,E188&lt;=plotting!$F$64),plotting!$G$64,AND(E188&gt;plotting!$F$64,E188&lt;=plotting!$E$65),"na",AND(E188&gt;plotting!$E$65,E188&lt;=plotting!$F$65),plotting!$G$65,AND(E188&gt;plotting!$F$65,E188&lt;=plotting!$E$66),"na",AND(E188&gt;plotting!$E$66,E188&lt;=plotting!$F$66),plotting!$G$66,AND(E188&gt;plotting!$F$66,E188&lt;=plotting!$E$67),"na",AND(E188&gt;plotting!$E$67,E188&lt;=plotting!$F$67),plotting!$G$67,E188&gt;plotting!$F$67,"na")</f>
        <v>na</v>
      </c>
      <c r="H188" t="str" cm="1">
        <f t="array" ref="H188">_xlfn.IFS(E188&lt;=plotting!$E$64,"na",AND(E188&gt;plotting!$E$64,E188&lt;=plotting!$F$64),plotting!$H$64,AND(E188&gt;plotting!$F$64,E188&lt;=plotting!$E$65),"na",AND(E188&gt;plotting!$E$65,E188&lt;=plotting!$F$65),plotting!$H$65,AND(E188&gt;plotting!$F$65,E188&lt;=plotting!$E$66),"na",AND(E188&gt;plotting!$E$66,E188&lt;=plotting!$F$66),plotting!$H$66,AND(E188&gt;plotting!$F$66,E188&lt;=plotting!$E$67),"na",AND(E188&gt;plotting!$E$67,E188&lt;=plotting!$F$67),plotting!$H$67,E188&gt;plotting!$F$67,"na")</f>
        <v>na</v>
      </c>
      <c r="I188" t="str" cm="1">
        <f t="array" ref="I188">_xlfn.IFS(E188&lt;=plotting!$E$64,"na",AND(E188&gt;plotting!$E$64,E188&lt;=plotting!$F$64),plotting!$I$64,AND(E188&gt;plotting!$F$64,E188&lt;=plotting!$E$65),"na",AND(E188&gt;plotting!$E$65,E188&lt;=plotting!$F$65),plotting!$I$65,AND(E188&gt;plotting!$F$65,E188&lt;=plotting!$E$66),"na",AND(E188&gt;plotting!$E$66,E188&lt;=plotting!$F$66),plotting!$I$66,AND(E188&gt;plotting!$F$66,E188&lt;=plotting!$E$67),"na",AND(E188&gt;plotting!$E$67,E188&lt;=plotting!$F$67),plotting!$I$67,E188&gt;plotting!$F$67,"na")</f>
        <v>na</v>
      </c>
    </row>
    <row r="189" spans="1:9" x14ac:dyDescent="0.35">
      <c r="A189" s="11">
        <f>IF(plotting!$D$4&gt;0,plotting!$D$4,"na")</f>
        <v>5</v>
      </c>
      <c r="B189" s="11" t="str">
        <f>IF(plotting!$D$10&gt;0,plotting!$D$10,"na")</f>
        <v>idr4000_h24</v>
      </c>
      <c r="C189" s="11" t="str">
        <f>IF(plotting!$D$11&gt;0,plotting!$D$11,"na")</f>
        <v>t1</v>
      </c>
      <c r="D189" s="11">
        <f>IF(plotting!$D$8&gt;0,plotting!$D$8,"na")</f>
        <v>74.599999999999994</v>
      </c>
      <c r="E189" s="29">
        <v>31.3333333</v>
      </c>
      <c r="F189" t="str" cm="1">
        <f t="array" ref="F189">_xlfn.IFS(E189&lt;=plotting!$E$64,"na",AND(E189&gt;plotting!$E$64,E189&lt;=plotting!$F$64),"1",AND(E189&gt;plotting!$F$64,E189&lt;=plotting!$E$65),"na",AND(E189&gt;plotting!$E$65,E189&lt;=plotting!$F$65),"2",AND(E189&gt;plotting!$F$65,E189&lt;=plotting!$E$66),"na",AND(E189&gt;plotting!$E$66,E189&lt;=plotting!$F$66),"3",AND(E189&gt;plotting!$F$66,E189&lt;=plotting!$E$67),"na",AND(E189&gt;plotting!$E$67,E189&lt;=plotting!$F$67),"4",E189&gt;plotting!$F$67,"na")</f>
        <v>na</v>
      </c>
      <c r="G189" t="str" cm="1">
        <f t="array" ref="G189">_xlfn.IFS(E189&lt;=plotting!$E$64,"na",AND(E189&gt;plotting!$E$64,E189&lt;=plotting!$F$64),plotting!$G$64,AND(E189&gt;plotting!$F$64,E189&lt;=plotting!$E$65),"na",AND(E189&gt;plotting!$E$65,E189&lt;=plotting!$F$65),plotting!$G$65,AND(E189&gt;plotting!$F$65,E189&lt;=plotting!$E$66),"na",AND(E189&gt;plotting!$E$66,E189&lt;=plotting!$F$66),plotting!$G$66,AND(E189&gt;plotting!$F$66,E189&lt;=plotting!$E$67),"na",AND(E189&gt;plotting!$E$67,E189&lt;=plotting!$F$67),plotting!$G$67,E189&gt;plotting!$F$67,"na")</f>
        <v>na</v>
      </c>
      <c r="H189" t="str" cm="1">
        <f t="array" ref="H189">_xlfn.IFS(E189&lt;=plotting!$E$64,"na",AND(E189&gt;plotting!$E$64,E189&lt;=plotting!$F$64),plotting!$H$64,AND(E189&gt;plotting!$F$64,E189&lt;=plotting!$E$65),"na",AND(E189&gt;plotting!$E$65,E189&lt;=plotting!$F$65),plotting!$H$65,AND(E189&gt;plotting!$F$65,E189&lt;=plotting!$E$66),"na",AND(E189&gt;plotting!$E$66,E189&lt;=plotting!$F$66),plotting!$H$66,AND(E189&gt;plotting!$F$66,E189&lt;=plotting!$E$67),"na",AND(E189&gt;plotting!$E$67,E189&lt;=plotting!$F$67),plotting!$H$67,E189&gt;plotting!$F$67,"na")</f>
        <v>na</v>
      </c>
      <c r="I189" t="str" cm="1">
        <f t="array" ref="I189">_xlfn.IFS(E189&lt;=plotting!$E$64,"na",AND(E189&gt;plotting!$E$64,E189&lt;=plotting!$F$64),plotting!$I$64,AND(E189&gt;plotting!$F$64,E189&lt;=plotting!$E$65),"na",AND(E189&gt;plotting!$E$65,E189&lt;=plotting!$F$65),plotting!$I$65,AND(E189&gt;plotting!$F$65,E189&lt;=plotting!$E$66),"na",AND(E189&gt;plotting!$E$66,E189&lt;=plotting!$F$66),plotting!$I$66,AND(E189&gt;plotting!$F$66,E189&lt;=plotting!$E$67),"na",AND(E189&gt;plotting!$E$67,E189&lt;=plotting!$F$67),plotting!$I$67,E189&gt;plotting!$F$67,"na")</f>
        <v>na</v>
      </c>
    </row>
    <row r="190" spans="1:9" x14ac:dyDescent="0.35">
      <c r="A190" s="11">
        <f>IF(plotting!$D$4&gt;0,plotting!$D$4,"na")</f>
        <v>5</v>
      </c>
      <c r="B190" s="11" t="str">
        <f>IF(plotting!$D$10&gt;0,plotting!$D$10,"na")</f>
        <v>idr4000_h24</v>
      </c>
      <c r="C190" s="11" t="str">
        <f>IF(plotting!$D$11&gt;0,plotting!$D$11,"na")</f>
        <v>t1</v>
      </c>
      <c r="D190" s="11">
        <f>IF(plotting!$D$8&gt;0,plotting!$D$8,"na")</f>
        <v>74.599999999999994</v>
      </c>
      <c r="E190" s="29">
        <v>31.5</v>
      </c>
      <c r="F190" t="str" cm="1">
        <f t="array" ref="F190">_xlfn.IFS(E190&lt;=plotting!$E$64,"na",AND(E190&gt;plotting!$E$64,E190&lt;=plotting!$F$64),"1",AND(E190&gt;plotting!$F$64,E190&lt;=plotting!$E$65),"na",AND(E190&gt;plotting!$E$65,E190&lt;=plotting!$F$65),"2",AND(E190&gt;plotting!$F$65,E190&lt;=plotting!$E$66),"na",AND(E190&gt;plotting!$E$66,E190&lt;=plotting!$F$66),"3",AND(E190&gt;plotting!$F$66,E190&lt;=plotting!$E$67),"na",AND(E190&gt;plotting!$E$67,E190&lt;=plotting!$F$67),"4",E190&gt;plotting!$F$67,"na")</f>
        <v>na</v>
      </c>
      <c r="G190" t="str" cm="1">
        <f t="array" ref="G190">_xlfn.IFS(E190&lt;=plotting!$E$64,"na",AND(E190&gt;plotting!$E$64,E190&lt;=plotting!$F$64),plotting!$G$64,AND(E190&gt;plotting!$F$64,E190&lt;=plotting!$E$65),"na",AND(E190&gt;plotting!$E$65,E190&lt;=plotting!$F$65),plotting!$G$65,AND(E190&gt;plotting!$F$65,E190&lt;=plotting!$E$66),"na",AND(E190&gt;plotting!$E$66,E190&lt;=plotting!$F$66),plotting!$G$66,AND(E190&gt;plotting!$F$66,E190&lt;=plotting!$E$67),"na",AND(E190&gt;plotting!$E$67,E190&lt;=plotting!$F$67),plotting!$G$67,E190&gt;plotting!$F$67,"na")</f>
        <v>na</v>
      </c>
      <c r="H190" t="str" cm="1">
        <f t="array" ref="H190">_xlfn.IFS(E190&lt;=plotting!$E$64,"na",AND(E190&gt;plotting!$E$64,E190&lt;=plotting!$F$64),plotting!$H$64,AND(E190&gt;plotting!$F$64,E190&lt;=plotting!$E$65),"na",AND(E190&gt;plotting!$E$65,E190&lt;=plotting!$F$65),plotting!$H$65,AND(E190&gt;plotting!$F$65,E190&lt;=plotting!$E$66),"na",AND(E190&gt;plotting!$E$66,E190&lt;=plotting!$F$66),plotting!$H$66,AND(E190&gt;plotting!$F$66,E190&lt;=plotting!$E$67),"na",AND(E190&gt;plotting!$E$67,E190&lt;=plotting!$F$67),plotting!$H$67,E190&gt;plotting!$F$67,"na")</f>
        <v>na</v>
      </c>
      <c r="I190" t="str" cm="1">
        <f t="array" ref="I190">_xlfn.IFS(E190&lt;=plotting!$E$64,"na",AND(E190&gt;plotting!$E$64,E190&lt;=plotting!$F$64),plotting!$I$64,AND(E190&gt;plotting!$F$64,E190&lt;=plotting!$E$65),"na",AND(E190&gt;plotting!$E$65,E190&lt;=plotting!$F$65),plotting!$I$65,AND(E190&gt;plotting!$F$65,E190&lt;=plotting!$E$66),"na",AND(E190&gt;plotting!$E$66,E190&lt;=plotting!$F$66),plotting!$I$66,AND(E190&gt;plotting!$F$66,E190&lt;=plotting!$E$67),"na",AND(E190&gt;plotting!$E$67,E190&lt;=plotting!$F$67),plotting!$I$67,E190&gt;plotting!$F$67,"na")</f>
        <v>na</v>
      </c>
    </row>
    <row r="191" spans="1:9" x14ac:dyDescent="0.35">
      <c r="A191" s="11">
        <f>IF(plotting!$D$4&gt;0,plotting!$D$4,"na")</f>
        <v>5</v>
      </c>
      <c r="B191" s="11" t="str">
        <f>IF(plotting!$D$10&gt;0,plotting!$D$10,"na")</f>
        <v>idr4000_h24</v>
      </c>
      <c r="C191" s="11" t="str">
        <f>IF(plotting!$D$11&gt;0,plotting!$D$11,"na")</f>
        <v>t1</v>
      </c>
      <c r="D191" s="11">
        <f>IF(plotting!$D$8&gt;0,plotting!$D$8,"na")</f>
        <v>74.599999999999994</v>
      </c>
      <c r="E191" s="29">
        <v>31.6666667</v>
      </c>
      <c r="F191" t="str" cm="1">
        <f t="array" ref="F191">_xlfn.IFS(E191&lt;=plotting!$E$64,"na",AND(E191&gt;plotting!$E$64,E191&lt;=plotting!$F$64),"1",AND(E191&gt;plotting!$F$64,E191&lt;=plotting!$E$65),"na",AND(E191&gt;plotting!$E$65,E191&lt;=plotting!$F$65),"2",AND(E191&gt;plotting!$F$65,E191&lt;=plotting!$E$66),"na",AND(E191&gt;plotting!$E$66,E191&lt;=plotting!$F$66),"3",AND(E191&gt;plotting!$F$66,E191&lt;=plotting!$E$67),"na",AND(E191&gt;plotting!$E$67,E191&lt;=plotting!$F$67),"4",E191&gt;plotting!$F$67,"na")</f>
        <v>na</v>
      </c>
      <c r="G191" t="str" cm="1">
        <f t="array" ref="G191">_xlfn.IFS(E191&lt;=plotting!$E$64,"na",AND(E191&gt;plotting!$E$64,E191&lt;=plotting!$F$64),plotting!$G$64,AND(E191&gt;plotting!$F$64,E191&lt;=plotting!$E$65),"na",AND(E191&gt;plotting!$E$65,E191&lt;=plotting!$F$65),plotting!$G$65,AND(E191&gt;plotting!$F$65,E191&lt;=plotting!$E$66),"na",AND(E191&gt;plotting!$E$66,E191&lt;=plotting!$F$66),plotting!$G$66,AND(E191&gt;plotting!$F$66,E191&lt;=plotting!$E$67),"na",AND(E191&gt;plotting!$E$67,E191&lt;=plotting!$F$67),plotting!$G$67,E191&gt;plotting!$F$67,"na")</f>
        <v>na</v>
      </c>
      <c r="H191" t="str" cm="1">
        <f t="array" ref="H191">_xlfn.IFS(E191&lt;=plotting!$E$64,"na",AND(E191&gt;plotting!$E$64,E191&lt;=plotting!$F$64),plotting!$H$64,AND(E191&gt;plotting!$F$64,E191&lt;=plotting!$E$65),"na",AND(E191&gt;plotting!$E$65,E191&lt;=plotting!$F$65),plotting!$H$65,AND(E191&gt;plotting!$F$65,E191&lt;=plotting!$E$66),"na",AND(E191&gt;plotting!$E$66,E191&lt;=plotting!$F$66),plotting!$H$66,AND(E191&gt;plotting!$F$66,E191&lt;=plotting!$E$67),"na",AND(E191&gt;plotting!$E$67,E191&lt;=plotting!$F$67),plotting!$H$67,E191&gt;plotting!$F$67,"na")</f>
        <v>na</v>
      </c>
      <c r="I191" t="str" cm="1">
        <f t="array" ref="I191">_xlfn.IFS(E191&lt;=plotting!$E$64,"na",AND(E191&gt;plotting!$E$64,E191&lt;=plotting!$F$64),plotting!$I$64,AND(E191&gt;plotting!$F$64,E191&lt;=plotting!$E$65),"na",AND(E191&gt;plotting!$E$65,E191&lt;=plotting!$F$65),plotting!$I$65,AND(E191&gt;plotting!$F$65,E191&lt;=plotting!$E$66),"na",AND(E191&gt;plotting!$E$66,E191&lt;=plotting!$F$66),plotting!$I$66,AND(E191&gt;plotting!$F$66,E191&lt;=plotting!$E$67),"na",AND(E191&gt;plotting!$E$67,E191&lt;=plotting!$F$67),plotting!$I$67,E191&gt;plotting!$F$67,"na")</f>
        <v>na</v>
      </c>
    </row>
    <row r="192" spans="1:9" x14ac:dyDescent="0.35">
      <c r="A192" s="11">
        <f>IF(plotting!$D$4&gt;0,plotting!$D$4,"na")</f>
        <v>5</v>
      </c>
      <c r="B192" s="11" t="str">
        <f>IF(plotting!$D$10&gt;0,plotting!$D$10,"na")</f>
        <v>idr4000_h24</v>
      </c>
      <c r="C192" s="11" t="str">
        <f>IF(plotting!$D$11&gt;0,plotting!$D$11,"na")</f>
        <v>t1</v>
      </c>
      <c r="D192" s="11">
        <f>IF(plotting!$D$8&gt;0,plotting!$D$8,"na")</f>
        <v>74.599999999999994</v>
      </c>
      <c r="E192" s="29">
        <v>31.8333333</v>
      </c>
      <c r="F192" t="str" cm="1">
        <f t="array" ref="F192">_xlfn.IFS(E192&lt;=plotting!$E$64,"na",AND(E192&gt;plotting!$E$64,E192&lt;=plotting!$F$64),"1",AND(E192&gt;plotting!$F$64,E192&lt;=plotting!$E$65),"na",AND(E192&gt;plotting!$E$65,E192&lt;=plotting!$F$65),"2",AND(E192&gt;plotting!$F$65,E192&lt;=plotting!$E$66),"na",AND(E192&gt;plotting!$E$66,E192&lt;=plotting!$F$66),"3",AND(E192&gt;plotting!$F$66,E192&lt;=plotting!$E$67),"na",AND(E192&gt;plotting!$E$67,E192&lt;=plotting!$F$67),"4",E192&gt;plotting!$F$67,"na")</f>
        <v>na</v>
      </c>
      <c r="G192" t="str" cm="1">
        <f t="array" ref="G192">_xlfn.IFS(E192&lt;=plotting!$E$64,"na",AND(E192&gt;plotting!$E$64,E192&lt;=plotting!$F$64),plotting!$G$64,AND(E192&gt;plotting!$F$64,E192&lt;=plotting!$E$65),"na",AND(E192&gt;plotting!$E$65,E192&lt;=plotting!$F$65),plotting!$G$65,AND(E192&gt;plotting!$F$65,E192&lt;=plotting!$E$66),"na",AND(E192&gt;plotting!$E$66,E192&lt;=plotting!$F$66),plotting!$G$66,AND(E192&gt;plotting!$F$66,E192&lt;=plotting!$E$67),"na",AND(E192&gt;plotting!$E$67,E192&lt;=plotting!$F$67),plotting!$G$67,E192&gt;plotting!$F$67,"na")</f>
        <v>na</v>
      </c>
      <c r="H192" t="str" cm="1">
        <f t="array" ref="H192">_xlfn.IFS(E192&lt;=plotting!$E$64,"na",AND(E192&gt;plotting!$E$64,E192&lt;=plotting!$F$64),plotting!$H$64,AND(E192&gt;plotting!$F$64,E192&lt;=plotting!$E$65),"na",AND(E192&gt;plotting!$E$65,E192&lt;=plotting!$F$65),plotting!$H$65,AND(E192&gt;plotting!$F$65,E192&lt;=plotting!$E$66),"na",AND(E192&gt;plotting!$E$66,E192&lt;=plotting!$F$66),plotting!$H$66,AND(E192&gt;plotting!$F$66,E192&lt;=plotting!$E$67),"na",AND(E192&gt;plotting!$E$67,E192&lt;=plotting!$F$67),plotting!$H$67,E192&gt;plotting!$F$67,"na")</f>
        <v>na</v>
      </c>
      <c r="I192" t="str" cm="1">
        <f t="array" ref="I192">_xlfn.IFS(E192&lt;=plotting!$E$64,"na",AND(E192&gt;plotting!$E$64,E192&lt;=plotting!$F$64),plotting!$I$64,AND(E192&gt;plotting!$F$64,E192&lt;=plotting!$E$65),"na",AND(E192&gt;plotting!$E$65,E192&lt;=plotting!$F$65),plotting!$I$65,AND(E192&gt;plotting!$F$65,E192&lt;=plotting!$E$66),"na",AND(E192&gt;plotting!$E$66,E192&lt;=plotting!$F$66),plotting!$I$66,AND(E192&gt;plotting!$F$66,E192&lt;=plotting!$E$67),"na",AND(E192&gt;plotting!$E$67,E192&lt;=plotting!$F$67),plotting!$I$67,E192&gt;plotting!$F$67,"na")</f>
        <v>na</v>
      </c>
    </row>
    <row r="193" spans="1:9" x14ac:dyDescent="0.35">
      <c r="A193" s="11">
        <f>IF(plotting!$D$4&gt;0,plotting!$D$4,"na")</f>
        <v>5</v>
      </c>
      <c r="B193" s="11" t="str">
        <f>IF(plotting!$D$10&gt;0,plotting!$D$10,"na")</f>
        <v>idr4000_h24</v>
      </c>
      <c r="C193" s="11" t="str">
        <f>IF(plotting!$D$11&gt;0,plotting!$D$11,"na")</f>
        <v>t1</v>
      </c>
      <c r="D193" s="11">
        <f>IF(plotting!$D$8&gt;0,plotting!$D$8,"na")</f>
        <v>74.599999999999994</v>
      </c>
      <c r="E193" s="29">
        <v>32</v>
      </c>
      <c r="F193" t="str" cm="1">
        <f t="array" ref="F193">_xlfn.IFS(E193&lt;=plotting!$E$64,"na",AND(E193&gt;plotting!$E$64,E193&lt;=plotting!$F$64),"1",AND(E193&gt;plotting!$F$64,E193&lt;=plotting!$E$65),"na",AND(E193&gt;plotting!$E$65,E193&lt;=plotting!$F$65),"2",AND(E193&gt;plotting!$F$65,E193&lt;=plotting!$E$66),"na",AND(E193&gt;plotting!$E$66,E193&lt;=plotting!$F$66),"3",AND(E193&gt;plotting!$F$66,E193&lt;=plotting!$E$67),"na",AND(E193&gt;plotting!$E$67,E193&lt;=plotting!$F$67),"4",E193&gt;plotting!$F$67,"na")</f>
        <v>na</v>
      </c>
      <c r="G193" t="str" cm="1">
        <f t="array" ref="G193">_xlfn.IFS(E193&lt;=plotting!$E$64,"na",AND(E193&gt;plotting!$E$64,E193&lt;=plotting!$F$64),plotting!$G$64,AND(E193&gt;plotting!$F$64,E193&lt;=plotting!$E$65),"na",AND(E193&gt;plotting!$E$65,E193&lt;=plotting!$F$65),plotting!$G$65,AND(E193&gt;plotting!$F$65,E193&lt;=plotting!$E$66),"na",AND(E193&gt;plotting!$E$66,E193&lt;=plotting!$F$66),plotting!$G$66,AND(E193&gt;plotting!$F$66,E193&lt;=plotting!$E$67),"na",AND(E193&gt;plotting!$E$67,E193&lt;=plotting!$F$67),plotting!$G$67,E193&gt;plotting!$F$67,"na")</f>
        <v>na</v>
      </c>
      <c r="H193" t="str" cm="1">
        <f t="array" ref="H193">_xlfn.IFS(E193&lt;=plotting!$E$64,"na",AND(E193&gt;plotting!$E$64,E193&lt;=plotting!$F$64),plotting!$H$64,AND(E193&gt;plotting!$F$64,E193&lt;=plotting!$E$65),"na",AND(E193&gt;plotting!$E$65,E193&lt;=plotting!$F$65),plotting!$H$65,AND(E193&gt;plotting!$F$65,E193&lt;=plotting!$E$66),"na",AND(E193&gt;plotting!$E$66,E193&lt;=plotting!$F$66),plotting!$H$66,AND(E193&gt;plotting!$F$66,E193&lt;=plotting!$E$67),"na",AND(E193&gt;plotting!$E$67,E193&lt;=plotting!$F$67),plotting!$H$67,E193&gt;plotting!$F$67,"na")</f>
        <v>na</v>
      </c>
      <c r="I193" t="str" cm="1">
        <f t="array" ref="I193">_xlfn.IFS(E193&lt;=plotting!$E$64,"na",AND(E193&gt;plotting!$E$64,E193&lt;=plotting!$F$64),plotting!$I$64,AND(E193&gt;plotting!$F$64,E193&lt;=plotting!$E$65),"na",AND(E193&gt;plotting!$E$65,E193&lt;=plotting!$F$65),plotting!$I$65,AND(E193&gt;plotting!$F$65,E193&lt;=plotting!$E$66),"na",AND(E193&gt;plotting!$E$66,E193&lt;=plotting!$F$66),plotting!$I$66,AND(E193&gt;plotting!$F$66,E193&lt;=plotting!$E$67),"na",AND(E193&gt;plotting!$E$67,E193&lt;=plotting!$F$67),plotting!$I$67,E193&gt;plotting!$F$67,"na")</f>
        <v>na</v>
      </c>
    </row>
    <row r="194" spans="1:9" x14ac:dyDescent="0.35">
      <c r="A194" s="11">
        <f>IF(plotting!$D$4&gt;0,plotting!$D$4,"na")</f>
        <v>5</v>
      </c>
      <c r="B194" s="11" t="str">
        <f>IF(plotting!$D$10&gt;0,plotting!$D$10,"na")</f>
        <v>idr4000_h24</v>
      </c>
      <c r="C194" s="11" t="str">
        <f>IF(plotting!$D$11&gt;0,plotting!$D$11,"na")</f>
        <v>t1</v>
      </c>
      <c r="D194" s="11">
        <f>IF(plotting!$D$8&gt;0,plotting!$D$8,"na")</f>
        <v>74.599999999999994</v>
      </c>
      <c r="E194" s="29">
        <v>32.1666667</v>
      </c>
      <c r="F194" t="str" cm="1">
        <f t="array" ref="F194">_xlfn.IFS(E194&lt;=plotting!$E$64,"na",AND(E194&gt;plotting!$E$64,E194&lt;=plotting!$F$64),"1",AND(E194&gt;plotting!$F$64,E194&lt;=plotting!$E$65),"na",AND(E194&gt;plotting!$E$65,E194&lt;=plotting!$F$65),"2",AND(E194&gt;plotting!$F$65,E194&lt;=plotting!$E$66),"na",AND(E194&gt;plotting!$E$66,E194&lt;=plotting!$F$66),"3",AND(E194&gt;plotting!$F$66,E194&lt;=plotting!$E$67),"na",AND(E194&gt;plotting!$E$67,E194&lt;=plotting!$F$67),"4",E194&gt;plotting!$F$67,"na")</f>
        <v>na</v>
      </c>
      <c r="G194" t="str" cm="1">
        <f t="array" ref="G194">_xlfn.IFS(E194&lt;=plotting!$E$64,"na",AND(E194&gt;plotting!$E$64,E194&lt;=plotting!$F$64),plotting!$G$64,AND(E194&gt;plotting!$F$64,E194&lt;=plotting!$E$65),"na",AND(E194&gt;plotting!$E$65,E194&lt;=plotting!$F$65),plotting!$G$65,AND(E194&gt;plotting!$F$65,E194&lt;=plotting!$E$66),"na",AND(E194&gt;plotting!$E$66,E194&lt;=plotting!$F$66),plotting!$G$66,AND(E194&gt;plotting!$F$66,E194&lt;=plotting!$E$67),"na",AND(E194&gt;plotting!$E$67,E194&lt;=plotting!$F$67),plotting!$G$67,E194&gt;plotting!$F$67,"na")</f>
        <v>na</v>
      </c>
      <c r="H194" t="str" cm="1">
        <f t="array" ref="H194">_xlfn.IFS(E194&lt;=plotting!$E$64,"na",AND(E194&gt;plotting!$E$64,E194&lt;=plotting!$F$64),plotting!$H$64,AND(E194&gt;plotting!$F$64,E194&lt;=plotting!$E$65),"na",AND(E194&gt;plotting!$E$65,E194&lt;=plotting!$F$65),plotting!$H$65,AND(E194&gt;plotting!$F$65,E194&lt;=plotting!$E$66),"na",AND(E194&gt;plotting!$E$66,E194&lt;=plotting!$F$66),plotting!$H$66,AND(E194&gt;plotting!$F$66,E194&lt;=plotting!$E$67),"na",AND(E194&gt;plotting!$E$67,E194&lt;=plotting!$F$67),plotting!$H$67,E194&gt;plotting!$F$67,"na")</f>
        <v>na</v>
      </c>
      <c r="I194" t="str" cm="1">
        <f t="array" ref="I194">_xlfn.IFS(E194&lt;=plotting!$E$64,"na",AND(E194&gt;plotting!$E$64,E194&lt;=plotting!$F$64),plotting!$I$64,AND(E194&gt;plotting!$F$64,E194&lt;=plotting!$E$65),"na",AND(E194&gt;plotting!$E$65,E194&lt;=plotting!$F$65),plotting!$I$65,AND(E194&gt;plotting!$F$65,E194&lt;=plotting!$E$66),"na",AND(E194&gt;plotting!$E$66,E194&lt;=plotting!$F$66),plotting!$I$66,AND(E194&gt;plotting!$F$66,E194&lt;=plotting!$E$67),"na",AND(E194&gt;plotting!$E$67,E194&lt;=plotting!$F$67),plotting!$I$67,E194&gt;plotting!$F$67,"na")</f>
        <v>na</v>
      </c>
    </row>
    <row r="195" spans="1:9" x14ac:dyDescent="0.35">
      <c r="A195" s="11">
        <f>IF(plotting!$D$4&gt;0,plotting!$D$4,"na")</f>
        <v>5</v>
      </c>
      <c r="B195" s="11" t="str">
        <f>IF(plotting!$D$10&gt;0,plotting!$D$10,"na")</f>
        <v>idr4000_h24</v>
      </c>
      <c r="C195" s="11" t="str">
        <f>IF(plotting!$D$11&gt;0,plotting!$D$11,"na")</f>
        <v>t1</v>
      </c>
      <c r="D195" s="11">
        <f>IF(plotting!$D$8&gt;0,plotting!$D$8,"na")</f>
        <v>74.599999999999994</v>
      </c>
      <c r="E195" s="29">
        <v>32.3333333</v>
      </c>
      <c r="F195" t="str" cm="1">
        <f t="array" ref="F195">_xlfn.IFS(E195&lt;=plotting!$E$64,"na",AND(E195&gt;plotting!$E$64,E195&lt;=plotting!$F$64),"1",AND(E195&gt;plotting!$F$64,E195&lt;=plotting!$E$65),"na",AND(E195&gt;plotting!$E$65,E195&lt;=plotting!$F$65),"2",AND(E195&gt;plotting!$F$65,E195&lt;=plotting!$E$66),"na",AND(E195&gt;plotting!$E$66,E195&lt;=plotting!$F$66),"3",AND(E195&gt;plotting!$F$66,E195&lt;=plotting!$E$67),"na",AND(E195&gt;plotting!$E$67,E195&lt;=plotting!$F$67),"4",E195&gt;plotting!$F$67,"na")</f>
        <v>na</v>
      </c>
      <c r="G195" t="str" cm="1">
        <f t="array" ref="G195">_xlfn.IFS(E195&lt;=plotting!$E$64,"na",AND(E195&gt;plotting!$E$64,E195&lt;=plotting!$F$64),plotting!$G$64,AND(E195&gt;plotting!$F$64,E195&lt;=plotting!$E$65),"na",AND(E195&gt;plotting!$E$65,E195&lt;=plotting!$F$65),plotting!$G$65,AND(E195&gt;plotting!$F$65,E195&lt;=plotting!$E$66),"na",AND(E195&gt;plotting!$E$66,E195&lt;=plotting!$F$66),plotting!$G$66,AND(E195&gt;plotting!$F$66,E195&lt;=plotting!$E$67),"na",AND(E195&gt;plotting!$E$67,E195&lt;=plotting!$F$67),plotting!$G$67,E195&gt;plotting!$F$67,"na")</f>
        <v>na</v>
      </c>
      <c r="H195" t="str" cm="1">
        <f t="array" ref="H195">_xlfn.IFS(E195&lt;=plotting!$E$64,"na",AND(E195&gt;plotting!$E$64,E195&lt;=plotting!$F$64),plotting!$H$64,AND(E195&gt;plotting!$F$64,E195&lt;=plotting!$E$65),"na",AND(E195&gt;plotting!$E$65,E195&lt;=plotting!$F$65),plotting!$H$65,AND(E195&gt;plotting!$F$65,E195&lt;=plotting!$E$66),"na",AND(E195&gt;plotting!$E$66,E195&lt;=plotting!$F$66),plotting!$H$66,AND(E195&gt;plotting!$F$66,E195&lt;=plotting!$E$67),"na",AND(E195&gt;plotting!$E$67,E195&lt;=plotting!$F$67),plotting!$H$67,E195&gt;plotting!$F$67,"na")</f>
        <v>na</v>
      </c>
      <c r="I195" t="str" cm="1">
        <f t="array" ref="I195">_xlfn.IFS(E195&lt;=plotting!$E$64,"na",AND(E195&gt;plotting!$E$64,E195&lt;=plotting!$F$64),plotting!$I$64,AND(E195&gt;plotting!$F$64,E195&lt;=plotting!$E$65),"na",AND(E195&gt;plotting!$E$65,E195&lt;=plotting!$F$65),plotting!$I$65,AND(E195&gt;plotting!$F$65,E195&lt;=plotting!$E$66),"na",AND(E195&gt;plotting!$E$66,E195&lt;=plotting!$F$66),plotting!$I$66,AND(E195&gt;plotting!$F$66,E195&lt;=plotting!$E$67),"na",AND(E195&gt;plotting!$E$67,E195&lt;=plotting!$F$67),plotting!$I$67,E195&gt;plotting!$F$67,"na")</f>
        <v>na</v>
      </c>
    </row>
    <row r="196" spans="1:9" x14ac:dyDescent="0.35">
      <c r="A196" s="11">
        <f>IF(plotting!$D$4&gt;0,plotting!$D$4,"na")</f>
        <v>5</v>
      </c>
      <c r="B196" s="11" t="str">
        <f>IF(plotting!$D$10&gt;0,plotting!$D$10,"na")</f>
        <v>idr4000_h24</v>
      </c>
      <c r="C196" s="11" t="str">
        <f>IF(plotting!$D$11&gt;0,plotting!$D$11,"na")</f>
        <v>t1</v>
      </c>
      <c r="D196" s="11">
        <f>IF(plotting!$D$8&gt;0,plotting!$D$8,"na")</f>
        <v>74.599999999999994</v>
      </c>
      <c r="E196" s="29">
        <v>32.5</v>
      </c>
      <c r="F196" t="str" cm="1">
        <f t="array" ref="F196">_xlfn.IFS(E196&lt;=plotting!$E$64,"na",AND(E196&gt;plotting!$E$64,E196&lt;=plotting!$F$64),"1",AND(E196&gt;plotting!$F$64,E196&lt;=plotting!$E$65),"na",AND(E196&gt;plotting!$E$65,E196&lt;=plotting!$F$65),"2",AND(E196&gt;plotting!$F$65,E196&lt;=plotting!$E$66),"na",AND(E196&gt;plotting!$E$66,E196&lt;=plotting!$F$66),"3",AND(E196&gt;plotting!$F$66,E196&lt;=plotting!$E$67),"na",AND(E196&gt;plotting!$E$67,E196&lt;=plotting!$F$67),"4",E196&gt;plotting!$F$67,"na")</f>
        <v>na</v>
      </c>
      <c r="G196" t="str" cm="1">
        <f t="array" ref="G196">_xlfn.IFS(E196&lt;=plotting!$E$64,"na",AND(E196&gt;plotting!$E$64,E196&lt;=plotting!$F$64),plotting!$G$64,AND(E196&gt;plotting!$F$64,E196&lt;=plotting!$E$65),"na",AND(E196&gt;plotting!$E$65,E196&lt;=plotting!$F$65),plotting!$G$65,AND(E196&gt;plotting!$F$65,E196&lt;=plotting!$E$66),"na",AND(E196&gt;plotting!$E$66,E196&lt;=plotting!$F$66),plotting!$G$66,AND(E196&gt;plotting!$F$66,E196&lt;=plotting!$E$67),"na",AND(E196&gt;plotting!$E$67,E196&lt;=plotting!$F$67),plotting!$G$67,E196&gt;plotting!$F$67,"na")</f>
        <v>na</v>
      </c>
      <c r="H196" t="str" cm="1">
        <f t="array" ref="H196">_xlfn.IFS(E196&lt;=plotting!$E$64,"na",AND(E196&gt;plotting!$E$64,E196&lt;=plotting!$F$64),plotting!$H$64,AND(E196&gt;plotting!$F$64,E196&lt;=plotting!$E$65),"na",AND(E196&gt;plotting!$E$65,E196&lt;=plotting!$F$65),plotting!$H$65,AND(E196&gt;plotting!$F$65,E196&lt;=plotting!$E$66),"na",AND(E196&gt;plotting!$E$66,E196&lt;=plotting!$F$66),plotting!$H$66,AND(E196&gt;plotting!$F$66,E196&lt;=plotting!$E$67),"na",AND(E196&gt;plotting!$E$67,E196&lt;=plotting!$F$67),plotting!$H$67,E196&gt;plotting!$F$67,"na")</f>
        <v>na</v>
      </c>
      <c r="I196" t="str" cm="1">
        <f t="array" ref="I196">_xlfn.IFS(E196&lt;=plotting!$E$64,"na",AND(E196&gt;plotting!$E$64,E196&lt;=plotting!$F$64),plotting!$I$64,AND(E196&gt;plotting!$F$64,E196&lt;=plotting!$E$65),"na",AND(E196&gt;plotting!$E$65,E196&lt;=plotting!$F$65),plotting!$I$65,AND(E196&gt;plotting!$F$65,E196&lt;=plotting!$E$66),"na",AND(E196&gt;plotting!$E$66,E196&lt;=plotting!$F$66),plotting!$I$66,AND(E196&gt;plotting!$F$66,E196&lt;=plotting!$E$67),"na",AND(E196&gt;plotting!$E$67,E196&lt;=plotting!$F$67),plotting!$I$67,E196&gt;plotting!$F$67,"na")</f>
        <v>na</v>
      </c>
    </row>
    <row r="197" spans="1:9" x14ac:dyDescent="0.35">
      <c r="A197" s="11">
        <f>IF(plotting!$D$4&gt;0,plotting!$D$4,"na")</f>
        <v>5</v>
      </c>
      <c r="B197" s="11" t="str">
        <f>IF(plotting!$D$10&gt;0,plotting!$D$10,"na")</f>
        <v>idr4000_h24</v>
      </c>
      <c r="C197" s="11" t="str">
        <f>IF(plotting!$D$11&gt;0,plotting!$D$11,"na")</f>
        <v>t1</v>
      </c>
      <c r="D197" s="11">
        <f>IF(plotting!$D$8&gt;0,plotting!$D$8,"na")</f>
        <v>74.599999999999994</v>
      </c>
      <c r="E197" s="29">
        <v>32.6666667</v>
      </c>
      <c r="F197" t="str" cm="1">
        <f t="array" ref="F197">_xlfn.IFS(E197&lt;=plotting!$E$64,"na",AND(E197&gt;plotting!$E$64,E197&lt;=plotting!$F$64),"1",AND(E197&gt;plotting!$F$64,E197&lt;=plotting!$E$65),"na",AND(E197&gt;plotting!$E$65,E197&lt;=plotting!$F$65),"2",AND(E197&gt;plotting!$F$65,E197&lt;=plotting!$E$66),"na",AND(E197&gt;plotting!$E$66,E197&lt;=plotting!$F$66),"3",AND(E197&gt;plotting!$F$66,E197&lt;=plotting!$E$67),"na",AND(E197&gt;plotting!$E$67,E197&lt;=plotting!$F$67),"4",E197&gt;plotting!$F$67,"na")</f>
        <v>na</v>
      </c>
      <c r="G197" t="str" cm="1">
        <f t="array" ref="G197">_xlfn.IFS(E197&lt;=plotting!$E$64,"na",AND(E197&gt;plotting!$E$64,E197&lt;=plotting!$F$64),plotting!$G$64,AND(E197&gt;plotting!$F$64,E197&lt;=plotting!$E$65),"na",AND(E197&gt;plotting!$E$65,E197&lt;=plotting!$F$65),plotting!$G$65,AND(E197&gt;plotting!$F$65,E197&lt;=plotting!$E$66),"na",AND(E197&gt;plotting!$E$66,E197&lt;=plotting!$F$66),plotting!$G$66,AND(E197&gt;plotting!$F$66,E197&lt;=plotting!$E$67),"na",AND(E197&gt;plotting!$E$67,E197&lt;=plotting!$F$67),plotting!$G$67,E197&gt;plotting!$F$67,"na")</f>
        <v>na</v>
      </c>
      <c r="H197" t="str" cm="1">
        <f t="array" ref="H197">_xlfn.IFS(E197&lt;=plotting!$E$64,"na",AND(E197&gt;plotting!$E$64,E197&lt;=plotting!$F$64),plotting!$H$64,AND(E197&gt;plotting!$F$64,E197&lt;=plotting!$E$65),"na",AND(E197&gt;plotting!$E$65,E197&lt;=plotting!$F$65),plotting!$H$65,AND(E197&gt;plotting!$F$65,E197&lt;=plotting!$E$66),"na",AND(E197&gt;plotting!$E$66,E197&lt;=plotting!$F$66),plotting!$H$66,AND(E197&gt;plotting!$F$66,E197&lt;=plotting!$E$67),"na",AND(E197&gt;plotting!$E$67,E197&lt;=plotting!$F$67),plotting!$H$67,E197&gt;plotting!$F$67,"na")</f>
        <v>na</v>
      </c>
      <c r="I197" t="str" cm="1">
        <f t="array" ref="I197">_xlfn.IFS(E197&lt;=plotting!$E$64,"na",AND(E197&gt;plotting!$E$64,E197&lt;=plotting!$F$64),plotting!$I$64,AND(E197&gt;plotting!$F$64,E197&lt;=plotting!$E$65),"na",AND(E197&gt;plotting!$E$65,E197&lt;=plotting!$F$65),plotting!$I$65,AND(E197&gt;plotting!$F$65,E197&lt;=plotting!$E$66),"na",AND(E197&gt;plotting!$E$66,E197&lt;=plotting!$F$66),plotting!$I$66,AND(E197&gt;plotting!$F$66,E197&lt;=plotting!$E$67),"na",AND(E197&gt;plotting!$E$67,E197&lt;=plotting!$F$67),plotting!$I$67,E197&gt;plotting!$F$67,"na")</f>
        <v>na</v>
      </c>
    </row>
    <row r="198" spans="1:9" x14ac:dyDescent="0.35">
      <c r="A198" s="11">
        <f>IF(plotting!$D$4&gt;0,plotting!$D$4,"na")</f>
        <v>5</v>
      </c>
      <c r="B198" s="11" t="str">
        <f>IF(plotting!$D$10&gt;0,plotting!$D$10,"na")</f>
        <v>idr4000_h24</v>
      </c>
      <c r="C198" s="11" t="str">
        <f>IF(plotting!$D$11&gt;0,plotting!$D$11,"na")</f>
        <v>t1</v>
      </c>
      <c r="D198" s="11">
        <f>IF(plotting!$D$8&gt;0,plotting!$D$8,"na")</f>
        <v>74.599999999999994</v>
      </c>
      <c r="E198" s="29">
        <v>32.8333333</v>
      </c>
      <c r="F198" t="str" cm="1">
        <f t="array" ref="F198">_xlfn.IFS(E198&lt;=plotting!$E$64,"na",AND(E198&gt;plotting!$E$64,E198&lt;=plotting!$F$64),"1",AND(E198&gt;plotting!$F$64,E198&lt;=plotting!$E$65),"na",AND(E198&gt;plotting!$E$65,E198&lt;=plotting!$F$65),"2",AND(E198&gt;plotting!$F$65,E198&lt;=plotting!$E$66),"na",AND(E198&gt;plotting!$E$66,E198&lt;=plotting!$F$66),"3",AND(E198&gt;plotting!$F$66,E198&lt;=plotting!$E$67),"na",AND(E198&gt;plotting!$E$67,E198&lt;=plotting!$F$67),"4",E198&gt;plotting!$F$67,"na")</f>
        <v>na</v>
      </c>
      <c r="G198" t="str" cm="1">
        <f t="array" ref="G198">_xlfn.IFS(E198&lt;=plotting!$E$64,"na",AND(E198&gt;plotting!$E$64,E198&lt;=plotting!$F$64),plotting!$G$64,AND(E198&gt;plotting!$F$64,E198&lt;=plotting!$E$65),"na",AND(E198&gt;plotting!$E$65,E198&lt;=plotting!$F$65),plotting!$G$65,AND(E198&gt;plotting!$F$65,E198&lt;=plotting!$E$66),"na",AND(E198&gt;plotting!$E$66,E198&lt;=plotting!$F$66),plotting!$G$66,AND(E198&gt;plotting!$F$66,E198&lt;=plotting!$E$67),"na",AND(E198&gt;plotting!$E$67,E198&lt;=plotting!$F$67),plotting!$G$67,E198&gt;plotting!$F$67,"na")</f>
        <v>na</v>
      </c>
      <c r="H198" t="str" cm="1">
        <f t="array" ref="H198">_xlfn.IFS(E198&lt;=plotting!$E$64,"na",AND(E198&gt;plotting!$E$64,E198&lt;=plotting!$F$64),plotting!$H$64,AND(E198&gt;plotting!$F$64,E198&lt;=plotting!$E$65),"na",AND(E198&gt;plotting!$E$65,E198&lt;=plotting!$F$65),plotting!$H$65,AND(E198&gt;plotting!$F$65,E198&lt;=plotting!$E$66),"na",AND(E198&gt;plotting!$E$66,E198&lt;=plotting!$F$66),plotting!$H$66,AND(E198&gt;plotting!$F$66,E198&lt;=plotting!$E$67),"na",AND(E198&gt;plotting!$E$67,E198&lt;=plotting!$F$67),plotting!$H$67,E198&gt;plotting!$F$67,"na")</f>
        <v>na</v>
      </c>
      <c r="I198" t="str" cm="1">
        <f t="array" ref="I198">_xlfn.IFS(E198&lt;=plotting!$E$64,"na",AND(E198&gt;plotting!$E$64,E198&lt;=plotting!$F$64),plotting!$I$64,AND(E198&gt;plotting!$F$64,E198&lt;=plotting!$E$65),"na",AND(E198&gt;plotting!$E$65,E198&lt;=plotting!$F$65),plotting!$I$65,AND(E198&gt;plotting!$F$65,E198&lt;=plotting!$E$66),"na",AND(E198&gt;plotting!$E$66,E198&lt;=plotting!$F$66),plotting!$I$66,AND(E198&gt;plotting!$F$66,E198&lt;=plotting!$E$67),"na",AND(E198&gt;plotting!$E$67,E198&lt;=plotting!$F$67),plotting!$I$67,E198&gt;plotting!$F$67,"na")</f>
        <v>na</v>
      </c>
    </row>
    <row r="199" spans="1:9" x14ac:dyDescent="0.35">
      <c r="A199" s="11">
        <f>IF(plotting!$D$4&gt;0,plotting!$D$4,"na")</f>
        <v>5</v>
      </c>
      <c r="B199" s="11" t="str">
        <f>IF(plotting!$D$10&gt;0,plotting!$D$10,"na")</f>
        <v>idr4000_h24</v>
      </c>
      <c r="C199" s="11" t="str">
        <f>IF(plotting!$D$11&gt;0,plotting!$D$11,"na")</f>
        <v>t1</v>
      </c>
      <c r="D199" s="11">
        <f>IF(plotting!$D$8&gt;0,plotting!$D$8,"na")</f>
        <v>74.599999999999994</v>
      </c>
      <c r="E199" s="29">
        <v>33</v>
      </c>
      <c r="F199" t="str" cm="1">
        <f t="array" ref="F199">_xlfn.IFS(E199&lt;=plotting!$E$64,"na",AND(E199&gt;plotting!$E$64,E199&lt;=plotting!$F$64),"1",AND(E199&gt;plotting!$F$64,E199&lt;=plotting!$E$65),"na",AND(E199&gt;plotting!$E$65,E199&lt;=plotting!$F$65),"2",AND(E199&gt;plotting!$F$65,E199&lt;=plotting!$E$66),"na",AND(E199&gt;plotting!$E$66,E199&lt;=plotting!$F$66),"3",AND(E199&gt;plotting!$F$66,E199&lt;=plotting!$E$67),"na",AND(E199&gt;plotting!$E$67,E199&lt;=plotting!$F$67),"4",E199&gt;plotting!$F$67,"na")</f>
        <v>na</v>
      </c>
      <c r="G199" t="str" cm="1">
        <f t="array" ref="G199">_xlfn.IFS(E199&lt;=plotting!$E$64,"na",AND(E199&gt;plotting!$E$64,E199&lt;=plotting!$F$64),plotting!$G$64,AND(E199&gt;plotting!$F$64,E199&lt;=plotting!$E$65),"na",AND(E199&gt;plotting!$E$65,E199&lt;=plotting!$F$65),plotting!$G$65,AND(E199&gt;plotting!$F$65,E199&lt;=plotting!$E$66),"na",AND(E199&gt;plotting!$E$66,E199&lt;=plotting!$F$66),plotting!$G$66,AND(E199&gt;plotting!$F$66,E199&lt;=plotting!$E$67),"na",AND(E199&gt;plotting!$E$67,E199&lt;=plotting!$F$67),plotting!$G$67,E199&gt;plotting!$F$67,"na")</f>
        <v>na</v>
      </c>
      <c r="H199" t="str" cm="1">
        <f t="array" ref="H199">_xlfn.IFS(E199&lt;=plotting!$E$64,"na",AND(E199&gt;plotting!$E$64,E199&lt;=plotting!$F$64),plotting!$H$64,AND(E199&gt;plotting!$F$64,E199&lt;=plotting!$E$65),"na",AND(E199&gt;plotting!$E$65,E199&lt;=plotting!$F$65),plotting!$H$65,AND(E199&gt;plotting!$F$65,E199&lt;=plotting!$E$66),"na",AND(E199&gt;plotting!$E$66,E199&lt;=plotting!$F$66),plotting!$H$66,AND(E199&gt;plotting!$F$66,E199&lt;=plotting!$E$67),"na",AND(E199&gt;plotting!$E$67,E199&lt;=plotting!$F$67),plotting!$H$67,E199&gt;plotting!$F$67,"na")</f>
        <v>na</v>
      </c>
      <c r="I199" t="str" cm="1">
        <f t="array" ref="I199">_xlfn.IFS(E199&lt;=plotting!$E$64,"na",AND(E199&gt;plotting!$E$64,E199&lt;=plotting!$F$64),plotting!$I$64,AND(E199&gt;plotting!$F$64,E199&lt;=plotting!$E$65),"na",AND(E199&gt;plotting!$E$65,E199&lt;=plotting!$F$65),plotting!$I$65,AND(E199&gt;plotting!$F$65,E199&lt;=plotting!$E$66),"na",AND(E199&gt;plotting!$E$66,E199&lt;=plotting!$F$66),plotting!$I$66,AND(E199&gt;plotting!$F$66,E199&lt;=plotting!$E$67),"na",AND(E199&gt;plotting!$E$67,E199&lt;=plotting!$F$67),plotting!$I$67,E199&gt;plotting!$F$67,"na")</f>
        <v>na</v>
      </c>
    </row>
    <row r="200" spans="1:9" x14ac:dyDescent="0.35">
      <c r="A200" s="11">
        <f>IF(plotting!$D$4&gt;0,plotting!$D$4,"na")</f>
        <v>5</v>
      </c>
      <c r="B200" s="11" t="str">
        <f>IF(plotting!$D$10&gt;0,plotting!$D$10,"na")</f>
        <v>idr4000_h24</v>
      </c>
      <c r="C200" s="11" t="str">
        <f>IF(plotting!$D$11&gt;0,plotting!$D$11,"na")</f>
        <v>t1</v>
      </c>
      <c r="D200" s="11">
        <f>IF(plotting!$D$8&gt;0,plotting!$D$8,"na")</f>
        <v>74.599999999999994</v>
      </c>
      <c r="E200" s="29">
        <v>33.1666667</v>
      </c>
      <c r="F200" t="str" cm="1">
        <f t="array" ref="F200">_xlfn.IFS(E200&lt;=plotting!$E$64,"na",AND(E200&gt;plotting!$E$64,E200&lt;=plotting!$F$64),"1",AND(E200&gt;plotting!$F$64,E200&lt;=plotting!$E$65),"na",AND(E200&gt;plotting!$E$65,E200&lt;=plotting!$F$65),"2",AND(E200&gt;plotting!$F$65,E200&lt;=plotting!$E$66),"na",AND(E200&gt;plotting!$E$66,E200&lt;=plotting!$F$66),"3",AND(E200&gt;plotting!$F$66,E200&lt;=plotting!$E$67),"na",AND(E200&gt;plotting!$E$67,E200&lt;=plotting!$F$67),"4",E200&gt;plotting!$F$67,"na")</f>
        <v>na</v>
      </c>
      <c r="G200" t="str" cm="1">
        <f t="array" ref="G200">_xlfn.IFS(E200&lt;=plotting!$E$64,"na",AND(E200&gt;plotting!$E$64,E200&lt;=plotting!$F$64),plotting!$G$64,AND(E200&gt;plotting!$F$64,E200&lt;=plotting!$E$65),"na",AND(E200&gt;plotting!$E$65,E200&lt;=plotting!$F$65),plotting!$G$65,AND(E200&gt;plotting!$F$65,E200&lt;=plotting!$E$66),"na",AND(E200&gt;plotting!$E$66,E200&lt;=plotting!$F$66),plotting!$G$66,AND(E200&gt;plotting!$F$66,E200&lt;=plotting!$E$67),"na",AND(E200&gt;plotting!$E$67,E200&lt;=plotting!$F$67),plotting!$G$67,E200&gt;plotting!$F$67,"na")</f>
        <v>na</v>
      </c>
      <c r="H200" t="str" cm="1">
        <f t="array" ref="H200">_xlfn.IFS(E200&lt;=plotting!$E$64,"na",AND(E200&gt;plotting!$E$64,E200&lt;=plotting!$F$64),plotting!$H$64,AND(E200&gt;plotting!$F$64,E200&lt;=plotting!$E$65),"na",AND(E200&gt;plotting!$E$65,E200&lt;=plotting!$F$65),plotting!$H$65,AND(E200&gt;plotting!$F$65,E200&lt;=plotting!$E$66),"na",AND(E200&gt;plotting!$E$66,E200&lt;=plotting!$F$66),plotting!$H$66,AND(E200&gt;plotting!$F$66,E200&lt;=plotting!$E$67),"na",AND(E200&gt;plotting!$E$67,E200&lt;=plotting!$F$67),plotting!$H$67,E200&gt;plotting!$F$67,"na")</f>
        <v>na</v>
      </c>
      <c r="I200" t="str" cm="1">
        <f t="array" ref="I200">_xlfn.IFS(E200&lt;=plotting!$E$64,"na",AND(E200&gt;plotting!$E$64,E200&lt;=plotting!$F$64),plotting!$I$64,AND(E200&gt;plotting!$F$64,E200&lt;=plotting!$E$65),"na",AND(E200&gt;plotting!$E$65,E200&lt;=plotting!$F$65),plotting!$I$65,AND(E200&gt;plotting!$F$65,E200&lt;=plotting!$E$66),"na",AND(E200&gt;plotting!$E$66,E200&lt;=plotting!$F$66),plotting!$I$66,AND(E200&gt;plotting!$F$66,E200&lt;=plotting!$E$67),"na",AND(E200&gt;plotting!$E$67,E200&lt;=plotting!$F$67),plotting!$I$67,E200&gt;plotting!$F$67,"na")</f>
        <v>na</v>
      </c>
    </row>
    <row r="201" spans="1:9" x14ac:dyDescent="0.35">
      <c r="A201" s="11">
        <f>IF(plotting!$D$4&gt;0,plotting!$D$4,"na")</f>
        <v>5</v>
      </c>
      <c r="B201" s="11" t="str">
        <f>IF(plotting!$D$10&gt;0,plotting!$D$10,"na")</f>
        <v>idr4000_h24</v>
      </c>
      <c r="C201" s="11" t="str">
        <f>IF(plotting!$D$11&gt;0,plotting!$D$11,"na")</f>
        <v>t1</v>
      </c>
      <c r="D201" s="11">
        <f>IF(plotting!$D$8&gt;0,plotting!$D$8,"na")</f>
        <v>74.599999999999994</v>
      </c>
      <c r="E201" s="29">
        <v>33.3333333</v>
      </c>
      <c r="F201" t="str" cm="1">
        <f t="array" ref="F201">_xlfn.IFS(E201&lt;=plotting!$E$64,"na",AND(E201&gt;plotting!$E$64,E201&lt;=plotting!$F$64),"1",AND(E201&gt;plotting!$F$64,E201&lt;=plotting!$E$65),"na",AND(E201&gt;plotting!$E$65,E201&lt;=plotting!$F$65),"2",AND(E201&gt;plotting!$F$65,E201&lt;=plotting!$E$66),"na",AND(E201&gt;plotting!$E$66,E201&lt;=plotting!$F$66),"3",AND(E201&gt;plotting!$F$66,E201&lt;=plotting!$E$67),"na",AND(E201&gt;plotting!$E$67,E201&lt;=plotting!$F$67),"4",E201&gt;plotting!$F$67,"na")</f>
        <v>na</v>
      </c>
      <c r="G201" t="str" cm="1">
        <f t="array" ref="G201">_xlfn.IFS(E201&lt;=plotting!$E$64,"na",AND(E201&gt;plotting!$E$64,E201&lt;=plotting!$F$64),plotting!$G$64,AND(E201&gt;plotting!$F$64,E201&lt;=plotting!$E$65),"na",AND(E201&gt;plotting!$E$65,E201&lt;=plotting!$F$65),plotting!$G$65,AND(E201&gt;plotting!$F$65,E201&lt;=plotting!$E$66),"na",AND(E201&gt;plotting!$E$66,E201&lt;=plotting!$F$66),plotting!$G$66,AND(E201&gt;plotting!$F$66,E201&lt;=plotting!$E$67),"na",AND(E201&gt;plotting!$E$67,E201&lt;=plotting!$F$67),plotting!$G$67,E201&gt;plotting!$F$67,"na")</f>
        <v>na</v>
      </c>
      <c r="H201" t="str" cm="1">
        <f t="array" ref="H201">_xlfn.IFS(E201&lt;=plotting!$E$64,"na",AND(E201&gt;plotting!$E$64,E201&lt;=plotting!$F$64),plotting!$H$64,AND(E201&gt;plotting!$F$64,E201&lt;=plotting!$E$65),"na",AND(E201&gt;plotting!$E$65,E201&lt;=plotting!$F$65),plotting!$H$65,AND(E201&gt;plotting!$F$65,E201&lt;=plotting!$E$66),"na",AND(E201&gt;plotting!$E$66,E201&lt;=plotting!$F$66),plotting!$H$66,AND(E201&gt;plotting!$F$66,E201&lt;=plotting!$E$67),"na",AND(E201&gt;plotting!$E$67,E201&lt;=plotting!$F$67),plotting!$H$67,E201&gt;plotting!$F$67,"na")</f>
        <v>na</v>
      </c>
      <c r="I201" t="str" cm="1">
        <f t="array" ref="I201">_xlfn.IFS(E201&lt;=plotting!$E$64,"na",AND(E201&gt;plotting!$E$64,E201&lt;=plotting!$F$64),plotting!$I$64,AND(E201&gt;plotting!$F$64,E201&lt;=plotting!$E$65),"na",AND(E201&gt;plotting!$E$65,E201&lt;=plotting!$F$65),plotting!$I$65,AND(E201&gt;plotting!$F$65,E201&lt;=plotting!$E$66),"na",AND(E201&gt;plotting!$E$66,E201&lt;=plotting!$F$66),plotting!$I$66,AND(E201&gt;plotting!$F$66,E201&lt;=plotting!$E$67),"na",AND(E201&gt;plotting!$E$67,E201&lt;=plotting!$F$67),plotting!$I$67,E201&gt;plotting!$F$67,"na")</f>
        <v>na</v>
      </c>
    </row>
    <row r="202" spans="1:9" x14ac:dyDescent="0.35">
      <c r="A202" s="11">
        <f>IF(plotting!$D$4&gt;0,plotting!$D$4,"na")</f>
        <v>5</v>
      </c>
      <c r="B202" s="11" t="str">
        <f>IF(plotting!$D$10&gt;0,plotting!$D$10,"na")</f>
        <v>idr4000_h24</v>
      </c>
      <c r="C202" s="11" t="str">
        <f>IF(plotting!$D$11&gt;0,plotting!$D$11,"na")</f>
        <v>t1</v>
      </c>
      <c r="D202" s="11">
        <f>IF(plotting!$D$8&gt;0,plotting!$D$8,"na")</f>
        <v>74.599999999999994</v>
      </c>
      <c r="E202" s="29">
        <v>33.5</v>
      </c>
      <c r="F202" t="str" cm="1">
        <f t="array" ref="F202">_xlfn.IFS(E202&lt;=plotting!$E$64,"na",AND(E202&gt;plotting!$E$64,E202&lt;=plotting!$F$64),"1",AND(E202&gt;plotting!$F$64,E202&lt;=plotting!$E$65),"na",AND(E202&gt;plotting!$E$65,E202&lt;=plotting!$F$65),"2",AND(E202&gt;plotting!$F$65,E202&lt;=plotting!$E$66),"na",AND(E202&gt;plotting!$E$66,E202&lt;=plotting!$F$66),"3",AND(E202&gt;plotting!$F$66,E202&lt;=plotting!$E$67),"na",AND(E202&gt;plotting!$E$67,E202&lt;=plotting!$F$67),"4",E202&gt;plotting!$F$67,"na")</f>
        <v>na</v>
      </c>
      <c r="G202" t="str" cm="1">
        <f t="array" ref="G202">_xlfn.IFS(E202&lt;=plotting!$E$64,"na",AND(E202&gt;plotting!$E$64,E202&lt;=plotting!$F$64),plotting!$G$64,AND(E202&gt;plotting!$F$64,E202&lt;=plotting!$E$65),"na",AND(E202&gt;plotting!$E$65,E202&lt;=plotting!$F$65),plotting!$G$65,AND(E202&gt;plotting!$F$65,E202&lt;=plotting!$E$66),"na",AND(E202&gt;plotting!$E$66,E202&lt;=plotting!$F$66),plotting!$G$66,AND(E202&gt;plotting!$F$66,E202&lt;=plotting!$E$67),"na",AND(E202&gt;plotting!$E$67,E202&lt;=plotting!$F$67),plotting!$G$67,E202&gt;plotting!$F$67,"na")</f>
        <v>na</v>
      </c>
      <c r="H202" t="str" cm="1">
        <f t="array" ref="H202">_xlfn.IFS(E202&lt;=plotting!$E$64,"na",AND(E202&gt;plotting!$E$64,E202&lt;=plotting!$F$64),plotting!$H$64,AND(E202&gt;plotting!$F$64,E202&lt;=plotting!$E$65),"na",AND(E202&gt;plotting!$E$65,E202&lt;=plotting!$F$65),plotting!$H$65,AND(E202&gt;plotting!$F$65,E202&lt;=plotting!$E$66),"na",AND(E202&gt;plotting!$E$66,E202&lt;=plotting!$F$66),plotting!$H$66,AND(E202&gt;plotting!$F$66,E202&lt;=plotting!$E$67),"na",AND(E202&gt;plotting!$E$67,E202&lt;=plotting!$F$67),plotting!$H$67,E202&gt;plotting!$F$67,"na")</f>
        <v>na</v>
      </c>
      <c r="I202" t="str" cm="1">
        <f t="array" ref="I202">_xlfn.IFS(E202&lt;=plotting!$E$64,"na",AND(E202&gt;plotting!$E$64,E202&lt;=plotting!$F$64),plotting!$I$64,AND(E202&gt;plotting!$F$64,E202&lt;=plotting!$E$65),"na",AND(E202&gt;plotting!$E$65,E202&lt;=plotting!$F$65),plotting!$I$65,AND(E202&gt;plotting!$F$65,E202&lt;=plotting!$E$66),"na",AND(E202&gt;plotting!$E$66,E202&lt;=plotting!$F$66),plotting!$I$66,AND(E202&gt;plotting!$F$66,E202&lt;=plotting!$E$67),"na",AND(E202&gt;plotting!$E$67,E202&lt;=plotting!$F$67),plotting!$I$67,E202&gt;plotting!$F$67,"na")</f>
        <v>na</v>
      </c>
    </row>
    <row r="203" spans="1:9" x14ac:dyDescent="0.35">
      <c r="A203" s="11">
        <f>IF(plotting!$D$4&gt;0,plotting!$D$4,"na")</f>
        <v>5</v>
      </c>
      <c r="B203" s="11" t="str">
        <f>IF(plotting!$D$10&gt;0,plotting!$D$10,"na")</f>
        <v>idr4000_h24</v>
      </c>
      <c r="C203" s="11" t="str">
        <f>IF(plotting!$D$11&gt;0,plotting!$D$11,"na")</f>
        <v>t1</v>
      </c>
      <c r="D203" s="11">
        <f>IF(plotting!$D$8&gt;0,plotting!$D$8,"na")</f>
        <v>74.599999999999994</v>
      </c>
      <c r="E203" s="29">
        <v>33.6666667</v>
      </c>
      <c r="F203" t="str" cm="1">
        <f t="array" ref="F203">_xlfn.IFS(E203&lt;=plotting!$E$64,"na",AND(E203&gt;plotting!$E$64,E203&lt;=plotting!$F$64),"1",AND(E203&gt;plotting!$F$64,E203&lt;=plotting!$E$65),"na",AND(E203&gt;plotting!$E$65,E203&lt;=plotting!$F$65),"2",AND(E203&gt;plotting!$F$65,E203&lt;=plotting!$E$66),"na",AND(E203&gt;plotting!$E$66,E203&lt;=plotting!$F$66),"3",AND(E203&gt;plotting!$F$66,E203&lt;=plotting!$E$67),"na",AND(E203&gt;plotting!$E$67,E203&lt;=plotting!$F$67),"4",E203&gt;plotting!$F$67,"na")</f>
        <v>na</v>
      </c>
      <c r="G203" t="str" cm="1">
        <f t="array" ref="G203">_xlfn.IFS(E203&lt;=plotting!$E$64,"na",AND(E203&gt;plotting!$E$64,E203&lt;=plotting!$F$64),plotting!$G$64,AND(E203&gt;plotting!$F$64,E203&lt;=plotting!$E$65),"na",AND(E203&gt;plotting!$E$65,E203&lt;=plotting!$F$65),plotting!$G$65,AND(E203&gt;plotting!$F$65,E203&lt;=plotting!$E$66),"na",AND(E203&gt;plotting!$E$66,E203&lt;=plotting!$F$66),plotting!$G$66,AND(E203&gt;plotting!$F$66,E203&lt;=plotting!$E$67),"na",AND(E203&gt;plotting!$E$67,E203&lt;=plotting!$F$67),plotting!$G$67,E203&gt;plotting!$F$67,"na")</f>
        <v>na</v>
      </c>
      <c r="H203" t="str" cm="1">
        <f t="array" ref="H203">_xlfn.IFS(E203&lt;=plotting!$E$64,"na",AND(E203&gt;plotting!$E$64,E203&lt;=plotting!$F$64),plotting!$H$64,AND(E203&gt;plotting!$F$64,E203&lt;=plotting!$E$65),"na",AND(E203&gt;plotting!$E$65,E203&lt;=plotting!$F$65),plotting!$H$65,AND(E203&gt;plotting!$F$65,E203&lt;=plotting!$E$66),"na",AND(E203&gt;plotting!$E$66,E203&lt;=plotting!$F$66),plotting!$H$66,AND(E203&gt;plotting!$F$66,E203&lt;=plotting!$E$67),"na",AND(E203&gt;plotting!$E$67,E203&lt;=plotting!$F$67),plotting!$H$67,E203&gt;plotting!$F$67,"na")</f>
        <v>na</v>
      </c>
      <c r="I203" t="str" cm="1">
        <f t="array" ref="I203">_xlfn.IFS(E203&lt;=plotting!$E$64,"na",AND(E203&gt;plotting!$E$64,E203&lt;=plotting!$F$64),plotting!$I$64,AND(E203&gt;plotting!$F$64,E203&lt;=plotting!$E$65),"na",AND(E203&gt;plotting!$E$65,E203&lt;=plotting!$F$65),plotting!$I$65,AND(E203&gt;plotting!$F$65,E203&lt;=plotting!$E$66),"na",AND(E203&gt;plotting!$E$66,E203&lt;=plotting!$F$66),plotting!$I$66,AND(E203&gt;plotting!$F$66,E203&lt;=plotting!$E$67),"na",AND(E203&gt;plotting!$E$67,E203&lt;=plotting!$F$67),plotting!$I$67,E203&gt;plotting!$F$67,"na")</f>
        <v>na</v>
      </c>
    </row>
    <row r="204" spans="1:9" x14ac:dyDescent="0.35">
      <c r="A204" s="11">
        <f>IF(plotting!$D$4&gt;0,plotting!$D$4,"na")</f>
        <v>5</v>
      </c>
      <c r="B204" s="11" t="str">
        <f>IF(plotting!$D$10&gt;0,plotting!$D$10,"na")</f>
        <v>idr4000_h24</v>
      </c>
      <c r="C204" s="11" t="str">
        <f>IF(plotting!$D$11&gt;0,plotting!$D$11,"na")</f>
        <v>t1</v>
      </c>
      <c r="D204" s="11">
        <f>IF(plotting!$D$8&gt;0,plotting!$D$8,"na")</f>
        <v>74.599999999999994</v>
      </c>
      <c r="E204" s="29">
        <v>33.8333333</v>
      </c>
      <c r="F204" t="str" cm="1">
        <f t="array" ref="F204">_xlfn.IFS(E204&lt;=plotting!$E$64,"na",AND(E204&gt;plotting!$E$64,E204&lt;=plotting!$F$64),"1",AND(E204&gt;plotting!$F$64,E204&lt;=plotting!$E$65),"na",AND(E204&gt;plotting!$E$65,E204&lt;=plotting!$F$65),"2",AND(E204&gt;plotting!$F$65,E204&lt;=plotting!$E$66),"na",AND(E204&gt;plotting!$E$66,E204&lt;=plotting!$F$66),"3",AND(E204&gt;plotting!$F$66,E204&lt;=plotting!$E$67),"na",AND(E204&gt;plotting!$E$67,E204&lt;=plotting!$F$67),"4",E204&gt;plotting!$F$67,"na")</f>
        <v>na</v>
      </c>
      <c r="G204" t="str" cm="1">
        <f t="array" ref="G204">_xlfn.IFS(E204&lt;=plotting!$E$64,"na",AND(E204&gt;plotting!$E$64,E204&lt;=plotting!$F$64),plotting!$G$64,AND(E204&gt;plotting!$F$64,E204&lt;=plotting!$E$65),"na",AND(E204&gt;plotting!$E$65,E204&lt;=plotting!$F$65),plotting!$G$65,AND(E204&gt;plotting!$F$65,E204&lt;=plotting!$E$66),"na",AND(E204&gt;plotting!$E$66,E204&lt;=plotting!$F$66),plotting!$G$66,AND(E204&gt;plotting!$F$66,E204&lt;=plotting!$E$67),"na",AND(E204&gt;plotting!$E$67,E204&lt;=plotting!$F$67),plotting!$G$67,E204&gt;plotting!$F$67,"na")</f>
        <v>na</v>
      </c>
      <c r="H204" t="str" cm="1">
        <f t="array" ref="H204">_xlfn.IFS(E204&lt;=plotting!$E$64,"na",AND(E204&gt;plotting!$E$64,E204&lt;=plotting!$F$64),plotting!$H$64,AND(E204&gt;plotting!$F$64,E204&lt;=plotting!$E$65),"na",AND(E204&gt;plotting!$E$65,E204&lt;=plotting!$F$65),plotting!$H$65,AND(E204&gt;plotting!$F$65,E204&lt;=plotting!$E$66),"na",AND(E204&gt;plotting!$E$66,E204&lt;=plotting!$F$66),plotting!$H$66,AND(E204&gt;plotting!$F$66,E204&lt;=plotting!$E$67),"na",AND(E204&gt;plotting!$E$67,E204&lt;=plotting!$F$67),plotting!$H$67,E204&gt;plotting!$F$67,"na")</f>
        <v>na</v>
      </c>
      <c r="I204" t="str" cm="1">
        <f t="array" ref="I204">_xlfn.IFS(E204&lt;=plotting!$E$64,"na",AND(E204&gt;plotting!$E$64,E204&lt;=plotting!$F$64),plotting!$I$64,AND(E204&gt;plotting!$F$64,E204&lt;=plotting!$E$65),"na",AND(E204&gt;plotting!$E$65,E204&lt;=plotting!$F$65),plotting!$I$65,AND(E204&gt;plotting!$F$65,E204&lt;=plotting!$E$66),"na",AND(E204&gt;plotting!$E$66,E204&lt;=plotting!$F$66),plotting!$I$66,AND(E204&gt;plotting!$F$66,E204&lt;=plotting!$E$67),"na",AND(E204&gt;plotting!$E$67,E204&lt;=plotting!$F$67),plotting!$I$67,E204&gt;plotting!$F$67,"na")</f>
        <v>na</v>
      </c>
    </row>
    <row r="205" spans="1:9" x14ac:dyDescent="0.35">
      <c r="A205" s="11">
        <f>IF(plotting!$D$4&gt;0,plotting!$D$4,"na")</f>
        <v>5</v>
      </c>
      <c r="B205" s="11" t="str">
        <f>IF(plotting!$D$10&gt;0,plotting!$D$10,"na")</f>
        <v>idr4000_h24</v>
      </c>
      <c r="C205" s="11" t="str">
        <f>IF(plotting!$D$11&gt;0,plotting!$D$11,"na")</f>
        <v>t1</v>
      </c>
      <c r="D205" s="11">
        <f>IF(plotting!$D$8&gt;0,plotting!$D$8,"na")</f>
        <v>74.599999999999994</v>
      </c>
      <c r="E205" s="29">
        <v>34</v>
      </c>
      <c r="F205" t="str" cm="1">
        <f t="array" ref="F205">_xlfn.IFS(E205&lt;=plotting!$E$64,"na",AND(E205&gt;plotting!$E$64,E205&lt;=plotting!$F$64),"1",AND(E205&gt;plotting!$F$64,E205&lt;=plotting!$E$65),"na",AND(E205&gt;plotting!$E$65,E205&lt;=plotting!$F$65),"2",AND(E205&gt;plotting!$F$65,E205&lt;=plotting!$E$66),"na",AND(E205&gt;plotting!$E$66,E205&lt;=plotting!$F$66),"3",AND(E205&gt;plotting!$F$66,E205&lt;=plotting!$E$67),"na",AND(E205&gt;plotting!$E$67,E205&lt;=plotting!$F$67),"4",E205&gt;plotting!$F$67,"na")</f>
        <v>na</v>
      </c>
      <c r="G205" t="str" cm="1">
        <f t="array" ref="G205">_xlfn.IFS(E205&lt;=plotting!$E$64,"na",AND(E205&gt;plotting!$E$64,E205&lt;=plotting!$F$64),plotting!$G$64,AND(E205&gt;plotting!$F$64,E205&lt;=plotting!$E$65),"na",AND(E205&gt;plotting!$E$65,E205&lt;=plotting!$F$65),plotting!$G$65,AND(E205&gt;plotting!$F$65,E205&lt;=plotting!$E$66),"na",AND(E205&gt;plotting!$E$66,E205&lt;=plotting!$F$66),plotting!$G$66,AND(E205&gt;plotting!$F$66,E205&lt;=plotting!$E$67),"na",AND(E205&gt;plotting!$E$67,E205&lt;=plotting!$F$67),plotting!$G$67,E205&gt;plotting!$F$67,"na")</f>
        <v>na</v>
      </c>
      <c r="H205" t="str" cm="1">
        <f t="array" ref="H205">_xlfn.IFS(E205&lt;=plotting!$E$64,"na",AND(E205&gt;plotting!$E$64,E205&lt;=plotting!$F$64),plotting!$H$64,AND(E205&gt;plotting!$F$64,E205&lt;=plotting!$E$65),"na",AND(E205&gt;plotting!$E$65,E205&lt;=plotting!$F$65),plotting!$H$65,AND(E205&gt;plotting!$F$65,E205&lt;=plotting!$E$66),"na",AND(E205&gt;plotting!$E$66,E205&lt;=plotting!$F$66),plotting!$H$66,AND(E205&gt;plotting!$F$66,E205&lt;=plotting!$E$67),"na",AND(E205&gt;plotting!$E$67,E205&lt;=plotting!$F$67),plotting!$H$67,E205&gt;plotting!$F$67,"na")</f>
        <v>na</v>
      </c>
      <c r="I205" t="str" cm="1">
        <f t="array" ref="I205">_xlfn.IFS(E205&lt;=plotting!$E$64,"na",AND(E205&gt;plotting!$E$64,E205&lt;=plotting!$F$64),plotting!$I$64,AND(E205&gt;plotting!$F$64,E205&lt;=plotting!$E$65),"na",AND(E205&gt;plotting!$E$65,E205&lt;=plotting!$F$65),plotting!$I$65,AND(E205&gt;plotting!$F$65,E205&lt;=plotting!$E$66),"na",AND(E205&gt;plotting!$E$66,E205&lt;=plotting!$F$66),plotting!$I$66,AND(E205&gt;plotting!$F$66,E205&lt;=plotting!$E$67),"na",AND(E205&gt;plotting!$E$67,E205&lt;=plotting!$F$67),plotting!$I$67,E205&gt;plotting!$F$67,"na")</f>
        <v>na</v>
      </c>
    </row>
    <row r="206" spans="1:9" x14ac:dyDescent="0.35">
      <c r="A206" s="11">
        <f>IF(plotting!$D$4&gt;0,plotting!$D$4,"na")</f>
        <v>5</v>
      </c>
      <c r="B206" s="11" t="str">
        <f>IF(plotting!$D$10&gt;0,plotting!$D$10,"na")</f>
        <v>idr4000_h24</v>
      </c>
      <c r="C206" s="11" t="str">
        <f>IF(plotting!$D$11&gt;0,plotting!$D$11,"na")</f>
        <v>t1</v>
      </c>
      <c r="D206" s="11">
        <f>IF(plotting!$D$8&gt;0,plotting!$D$8,"na")</f>
        <v>74.599999999999994</v>
      </c>
      <c r="E206" s="29">
        <v>34.1666667</v>
      </c>
      <c r="F206" t="str" cm="1">
        <f t="array" ref="F206">_xlfn.IFS(E206&lt;=plotting!$E$64,"na",AND(E206&gt;plotting!$E$64,E206&lt;=plotting!$F$64),"1",AND(E206&gt;plotting!$F$64,E206&lt;=plotting!$E$65),"na",AND(E206&gt;plotting!$E$65,E206&lt;=plotting!$F$65),"2",AND(E206&gt;plotting!$F$65,E206&lt;=plotting!$E$66),"na",AND(E206&gt;plotting!$E$66,E206&lt;=plotting!$F$66),"3",AND(E206&gt;plotting!$F$66,E206&lt;=plotting!$E$67),"na",AND(E206&gt;plotting!$E$67,E206&lt;=plotting!$F$67),"4",E206&gt;plotting!$F$67,"na")</f>
        <v>na</v>
      </c>
      <c r="G206" t="str" cm="1">
        <f t="array" ref="G206">_xlfn.IFS(E206&lt;=plotting!$E$64,"na",AND(E206&gt;plotting!$E$64,E206&lt;=plotting!$F$64),plotting!$G$64,AND(E206&gt;plotting!$F$64,E206&lt;=plotting!$E$65),"na",AND(E206&gt;plotting!$E$65,E206&lt;=plotting!$F$65),plotting!$G$65,AND(E206&gt;plotting!$F$65,E206&lt;=plotting!$E$66),"na",AND(E206&gt;plotting!$E$66,E206&lt;=plotting!$F$66),plotting!$G$66,AND(E206&gt;plotting!$F$66,E206&lt;=plotting!$E$67),"na",AND(E206&gt;plotting!$E$67,E206&lt;=plotting!$F$67),plotting!$G$67,E206&gt;plotting!$F$67,"na")</f>
        <v>na</v>
      </c>
      <c r="H206" t="str" cm="1">
        <f t="array" ref="H206">_xlfn.IFS(E206&lt;=plotting!$E$64,"na",AND(E206&gt;plotting!$E$64,E206&lt;=plotting!$F$64),plotting!$H$64,AND(E206&gt;plotting!$F$64,E206&lt;=plotting!$E$65),"na",AND(E206&gt;plotting!$E$65,E206&lt;=plotting!$F$65),plotting!$H$65,AND(E206&gt;plotting!$F$65,E206&lt;=plotting!$E$66),"na",AND(E206&gt;plotting!$E$66,E206&lt;=plotting!$F$66),plotting!$H$66,AND(E206&gt;plotting!$F$66,E206&lt;=plotting!$E$67),"na",AND(E206&gt;plotting!$E$67,E206&lt;=plotting!$F$67),plotting!$H$67,E206&gt;plotting!$F$67,"na")</f>
        <v>na</v>
      </c>
      <c r="I206" t="str" cm="1">
        <f t="array" ref="I206">_xlfn.IFS(E206&lt;=plotting!$E$64,"na",AND(E206&gt;plotting!$E$64,E206&lt;=plotting!$F$64),plotting!$I$64,AND(E206&gt;plotting!$F$64,E206&lt;=plotting!$E$65),"na",AND(E206&gt;plotting!$E$65,E206&lt;=plotting!$F$65),plotting!$I$65,AND(E206&gt;plotting!$F$65,E206&lt;=plotting!$E$66),"na",AND(E206&gt;plotting!$E$66,E206&lt;=plotting!$F$66),plotting!$I$66,AND(E206&gt;plotting!$F$66,E206&lt;=plotting!$E$67),"na",AND(E206&gt;plotting!$E$67,E206&lt;=plotting!$F$67),plotting!$I$67,E206&gt;plotting!$F$67,"na")</f>
        <v>na</v>
      </c>
    </row>
    <row r="207" spans="1:9" x14ac:dyDescent="0.35">
      <c r="A207" s="11">
        <f>IF(plotting!$D$4&gt;0,plotting!$D$4,"na")</f>
        <v>5</v>
      </c>
      <c r="B207" s="11" t="str">
        <f>IF(plotting!$D$10&gt;0,plotting!$D$10,"na")</f>
        <v>idr4000_h24</v>
      </c>
      <c r="C207" s="11" t="str">
        <f>IF(plotting!$D$11&gt;0,plotting!$D$11,"na")</f>
        <v>t1</v>
      </c>
      <c r="D207" s="11">
        <f>IF(plotting!$D$8&gt;0,plotting!$D$8,"na")</f>
        <v>74.599999999999994</v>
      </c>
      <c r="E207" s="29">
        <v>34.3333333</v>
      </c>
      <c r="F207" t="str" cm="1">
        <f t="array" ref="F207">_xlfn.IFS(E207&lt;=plotting!$E$64,"na",AND(E207&gt;plotting!$E$64,E207&lt;=plotting!$F$64),"1",AND(E207&gt;plotting!$F$64,E207&lt;=plotting!$E$65),"na",AND(E207&gt;plotting!$E$65,E207&lt;=plotting!$F$65),"2",AND(E207&gt;plotting!$F$65,E207&lt;=plotting!$E$66),"na",AND(E207&gt;plotting!$E$66,E207&lt;=plotting!$F$66),"3",AND(E207&gt;plotting!$F$66,E207&lt;=plotting!$E$67),"na",AND(E207&gt;plotting!$E$67,E207&lt;=plotting!$F$67),"4",E207&gt;plotting!$F$67,"na")</f>
        <v>na</v>
      </c>
      <c r="G207" t="str" cm="1">
        <f t="array" ref="G207">_xlfn.IFS(E207&lt;=plotting!$E$64,"na",AND(E207&gt;plotting!$E$64,E207&lt;=plotting!$F$64),plotting!$G$64,AND(E207&gt;plotting!$F$64,E207&lt;=plotting!$E$65),"na",AND(E207&gt;plotting!$E$65,E207&lt;=plotting!$F$65),plotting!$G$65,AND(E207&gt;plotting!$F$65,E207&lt;=plotting!$E$66),"na",AND(E207&gt;plotting!$E$66,E207&lt;=plotting!$F$66),plotting!$G$66,AND(E207&gt;plotting!$F$66,E207&lt;=plotting!$E$67),"na",AND(E207&gt;plotting!$E$67,E207&lt;=plotting!$F$67),plotting!$G$67,E207&gt;plotting!$F$67,"na")</f>
        <v>na</v>
      </c>
      <c r="H207" t="str" cm="1">
        <f t="array" ref="H207">_xlfn.IFS(E207&lt;=plotting!$E$64,"na",AND(E207&gt;plotting!$E$64,E207&lt;=plotting!$F$64),plotting!$H$64,AND(E207&gt;plotting!$F$64,E207&lt;=plotting!$E$65),"na",AND(E207&gt;plotting!$E$65,E207&lt;=plotting!$F$65),plotting!$H$65,AND(E207&gt;plotting!$F$65,E207&lt;=plotting!$E$66),"na",AND(E207&gt;plotting!$E$66,E207&lt;=plotting!$F$66),plotting!$H$66,AND(E207&gt;plotting!$F$66,E207&lt;=plotting!$E$67),"na",AND(E207&gt;plotting!$E$67,E207&lt;=plotting!$F$67),plotting!$H$67,E207&gt;plotting!$F$67,"na")</f>
        <v>na</v>
      </c>
      <c r="I207" t="str" cm="1">
        <f t="array" ref="I207">_xlfn.IFS(E207&lt;=plotting!$E$64,"na",AND(E207&gt;plotting!$E$64,E207&lt;=plotting!$F$64),plotting!$I$64,AND(E207&gt;plotting!$F$64,E207&lt;=plotting!$E$65),"na",AND(E207&gt;plotting!$E$65,E207&lt;=plotting!$F$65),plotting!$I$65,AND(E207&gt;plotting!$F$65,E207&lt;=plotting!$E$66),"na",AND(E207&gt;plotting!$E$66,E207&lt;=plotting!$F$66),plotting!$I$66,AND(E207&gt;plotting!$F$66,E207&lt;=plotting!$E$67),"na",AND(E207&gt;plotting!$E$67,E207&lt;=plotting!$F$67),plotting!$I$67,E207&gt;plotting!$F$67,"na")</f>
        <v>na</v>
      </c>
    </row>
    <row r="208" spans="1:9" x14ac:dyDescent="0.35">
      <c r="A208" s="11">
        <f>IF(plotting!$D$4&gt;0,plotting!$D$4,"na")</f>
        <v>5</v>
      </c>
      <c r="B208" s="11" t="str">
        <f>IF(plotting!$D$10&gt;0,plotting!$D$10,"na")</f>
        <v>idr4000_h24</v>
      </c>
      <c r="C208" s="11" t="str">
        <f>IF(plotting!$D$11&gt;0,plotting!$D$11,"na")</f>
        <v>t1</v>
      </c>
      <c r="D208" s="11">
        <f>IF(plotting!$D$8&gt;0,plotting!$D$8,"na")</f>
        <v>74.599999999999994</v>
      </c>
      <c r="E208" s="29">
        <v>34.5</v>
      </c>
      <c r="F208" t="str" cm="1">
        <f t="array" ref="F208">_xlfn.IFS(E208&lt;=plotting!$E$64,"na",AND(E208&gt;plotting!$E$64,E208&lt;=plotting!$F$64),"1",AND(E208&gt;plotting!$F$64,E208&lt;=plotting!$E$65),"na",AND(E208&gt;plotting!$E$65,E208&lt;=plotting!$F$65),"2",AND(E208&gt;plotting!$F$65,E208&lt;=plotting!$E$66),"na",AND(E208&gt;plotting!$E$66,E208&lt;=plotting!$F$66),"3",AND(E208&gt;plotting!$F$66,E208&lt;=plotting!$E$67),"na",AND(E208&gt;plotting!$E$67,E208&lt;=plotting!$F$67),"4",E208&gt;plotting!$F$67,"na")</f>
        <v>na</v>
      </c>
      <c r="G208" t="str" cm="1">
        <f t="array" ref="G208">_xlfn.IFS(E208&lt;=plotting!$E$64,"na",AND(E208&gt;plotting!$E$64,E208&lt;=plotting!$F$64),plotting!$G$64,AND(E208&gt;plotting!$F$64,E208&lt;=plotting!$E$65),"na",AND(E208&gt;plotting!$E$65,E208&lt;=plotting!$F$65),plotting!$G$65,AND(E208&gt;plotting!$F$65,E208&lt;=plotting!$E$66),"na",AND(E208&gt;plotting!$E$66,E208&lt;=plotting!$F$66),plotting!$G$66,AND(E208&gt;plotting!$F$66,E208&lt;=plotting!$E$67),"na",AND(E208&gt;plotting!$E$67,E208&lt;=plotting!$F$67),plotting!$G$67,E208&gt;plotting!$F$67,"na")</f>
        <v>na</v>
      </c>
      <c r="H208" t="str" cm="1">
        <f t="array" ref="H208">_xlfn.IFS(E208&lt;=plotting!$E$64,"na",AND(E208&gt;plotting!$E$64,E208&lt;=plotting!$F$64),plotting!$H$64,AND(E208&gt;plotting!$F$64,E208&lt;=plotting!$E$65),"na",AND(E208&gt;plotting!$E$65,E208&lt;=plotting!$F$65),plotting!$H$65,AND(E208&gt;plotting!$F$65,E208&lt;=plotting!$E$66),"na",AND(E208&gt;plotting!$E$66,E208&lt;=plotting!$F$66),plotting!$H$66,AND(E208&gt;plotting!$F$66,E208&lt;=plotting!$E$67),"na",AND(E208&gt;plotting!$E$67,E208&lt;=plotting!$F$67),plotting!$H$67,E208&gt;plotting!$F$67,"na")</f>
        <v>na</v>
      </c>
      <c r="I208" t="str" cm="1">
        <f t="array" ref="I208">_xlfn.IFS(E208&lt;=plotting!$E$64,"na",AND(E208&gt;plotting!$E$64,E208&lt;=plotting!$F$64),plotting!$I$64,AND(E208&gt;plotting!$F$64,E208&lt;=plotting!$E$65),"na",AND(E208&gt;plotting!$E$65,E208&lt;=plotting!$F$65),plotting!$I$65,AND(E208&gt;plotting!$F$65,E208&lt;=plotting!$E$66),"na",AND(E208&gt;plotting!$E$66,E208&lt;=plotting!$F$66),plotting!$I$66,AND(E208&gt;plotting!$F$66,E208&lt;=plotting!$E$67),"na",AND(E208&gt;plotting!$E$67,E208&lt;=plotting!$F$67),plotting!$I$67,E208&gt;plotting!$F$67,"na")</f>
        <v>na</v>
      </c>
    </row>
    <row r="209" spans="1:9" x14ac:dyDescent="0.35">
      <c r="A209" s="11">
        <f>IF(plotting!$D$4&gt;0,plotting!$D$4,"na")</f>
        <v>5</v>
      </c>
      <c r="B209" s="11" t="str">
        <f>IF(plotting!$D$10&gt;0,plotting!$D$10,"na")</f>
        <v>idr4000_h24</v>
      </c>
      <c r="C209" s="11" t="str">
        <f>IF(plotting!$D$11&gt;0,plotting!$D$11,"na")</f>
        <v>t1</v>
      </c>
      <c r="D209" s="11">
        <f>IF(plotting!$D$8&gt;0,plotting!$D$8,"na")</f>
        <v>74.599999999999994</v>
      </c>
      <c r="E209" s="29">
        <v>34.6666667</v>
      </c>
      <c r="F209" t="str" cm="1">
        <f t="array" ref="F209">_xlfn.IFS(E209&lt;=plotting!$E$64,"na",AND(E209&gt;plotting!$E$64,E209&lt;=plotting!$F$64),"1",AND(E209&gt;plotting!$F$64,E209&lt;=plotting!$E$65),"na",AND(E209&gt;plotting!$E$65,E209&lt;=plotting!$F$65),"2",AND(E209&gt;plotting!$F$65,E209&lt;=plotting!$E$66),"na",AND(E209&gt;plotting!$E$66,E209&lt;=plotting!$F$66),"3",AND(E209&gt;plotting!$F$66,E209&lt;=plotting!$E$67),"na",AND(E209&gt;plotting!$E$67,E209&lt;=plotting!$F$67),"4",E209&gt;plotting!$F$67,"na")</f>
        <v>na</v>
      </c>
      <c r="G209" t="str" cm="1">
        <f t="array" ref="G209">_xlfn.IFS(E209&lt;=plotting!$E$64,"na",AND(E209&gt;plotting!$E$64,E209&lt;=plotting!$F$64),plotting!$G$64,AND(E209&gt;plotting!$F$64,E209&lt;=plotting!$E$65),"na",AND(E209&gt;plotting!$E$65,E209&lt;=plotting!$F$65),plotting!$G$65,AND(E209&gt;plotting!$F$65,E209&lt;=plotting!$E$66),"na",AND(E209&gt;plotting!$E$66,E209&lt;=plotting!$F$66),plotting!$G$66,AND(E209&gt;plotting!$F$66,E209&lt;=plotting!$E$67),"na",AND(E209&gt;plotting!$E$67,E209&lt;=plotting!$F$67),plotting!$G$67,E209&gt;plotting!$F$67,"na")</f>
        <v>na</v>
      </c>
      <c r="H209" t="str" cm="1">
        <f t="array" ref="H209">_xlfn.IFS(E209&lt;=plotting!$E$64,"na",AND(E209&gt;plotting!$E$64,E209&lt;=plotting!$F$64),plotting!$H$64,AND(E209&gt;plotting!$F$64,E209&lt;=plotting!$E$65),"na",AND(E209&gt;plotting!$E$65,E209&lt;=plotting!$F$65),plotting!$H$65,AND(E209&gt;plotting!$F$65,E209&lt;=plotting!$E$66),"na",AND(E209&gt;plotting!$E$66,E209&lt;=plotting!$F$66),plotting!$H$66,AND(E209&gt;plotting!$F$66,E209&lt;=plotting!$E$67),"na",AND(E209&gt;plotting!$E$67,E209&lt;=plotting!$F$67),plotting!$H$67,E209&gt;plotting!$F$67,"na")</f>
        <v>na</v>
      </c>
      <c r="I209" t="str" cm="1">
        <f t="array" ref="I209">_xlfn.IFS(E209&lt;=plotting!$E$64,"na",AND(E209&gt;plotting!$E$64,E209&lt;=plotting!$F$64),plotting!$I$64,AND(E209&gt;plotting!$F$64,E209&lt;=plotting!$E$65),"na",AND(E209&gt;plotting!$E$65,E209&lt;=plotting!$F$65),plotting!$I$65,AND(E209&gt;plotting!$F$65,E209&lt;=plotting!$E$66),"na",AND(E209&gt;plotting!$E$66,E209&lt;=plotting!$F$66),plotting!$I$66,AND(E209&gt;plotting!$F$66,E209&lt;=plotting!$E$67),"na",AND(E209&gt;plotting!$E$67,E209&lt;=plotting!$F$67),plotting!$I$67,E209&gt;plotting!$F$67,"na")</f>
        <v>na</v>
      </c>
    </row>
    <row r="210" spans="1:9" x14ac:dyDescent="0.35">
      <c r="A210" s="11">
        <f>IF(plotting!$D$4&gt;0,plotting!$D$4,"na")</f>
        <v>5</v>
      </c>
      <c r="B210" s="11" t="str">
        <f>IF(plotting!$D$10&gt;0,plotting!$D$10,"na")</f>
        <v>idr4000_h24</v>
      </c>
      <c r="C210" s="11" t="str">
        <f>IF(plotting!$D$11&gt;0,plotting!$D$11,"na")</f>
        <v>t1</v>
      </c>
      <c r="D210" s="11">
        <f>IF(plotting!$D$8&gt;0,plotting!$D$8,"na")</f>
        <v>74.599999999999994</v>
      </c>
      <c r="E210" s="29">
        <v>34.8333333</v>
      </c>
      <c r="F210" t="str" cm="1">
        <f t="array" ref="F210">_xlfn.IFS(E210&lt;=plotting!$E$64,"na",AND(E210&gt;plotting!$E$64,E210&lt;=plotting!$F$64),"1",AND(E210&gt;plotting!$F$64,E210&lt;=plotting!$E$65),"na",AND(E210&gt;plotting!$E$65,E210&lt;=plotting!$F$65),"2",AND(E210&gt;plotting!$F$65,E210&lt;=plotting!$E$66),"na",AND(E210&gt;plotting!$E$66,E210&lt;=plotting!$F$66),"3",AND(E210&gt;plotting!$F$66,E210&lt;=plotting!$E$67),"na",AND(E210&gt;plotting!$E$67,E210&lt;=plotting!$F$67),"4",E210&gt;plotting!$F$67,"na")</f>
        <v>na</v>
      </c>
      <c r="G210" t="str" cm="1">
        <f t="array" ref="G210">_xlfn.IFS(E210&lt;=plotting!$E$64,"na",AND(E210&gt;plotting!$E$64,E210&lt;=plotting!$F$64),plotting!$G$64,AND(E210&gt;plotting!$F$64,E210&lt;=plotting!$E$65),"na",AND(E210&gt;plotting!$E$65,E210&lt;=plotting!$F$65),plotting!$G$65,AND(E210&gt;plotting!$F$65,E210&lt;=plotting!$E$66),"na",AND(E210&gt;plotting!$E$66,E210&lt;=plotting!$F$66),plotting!$G$66,AND(E210&gt;plotting!$F$66,E210&lt;=plotting!$E$67),"na",AND(E210&gt;plotting!$E$67,E210&lt;=plotting!$F$67),plotting!$G$67,E210&gt;plotting!$F$67,"na")</f>
        <v>na</v>
      </c>
      <c r="H210" t="str" cm="1">
        <f t="array" ref="H210">_xlfn.IFS(E210&lt;=plotting!$E$64,"na",AND(E210&gt;plotting!$E$64,E210&lt;=plotting!$F$64),plotting!$H$64,AND(E210&gt;plotting!$F$64,E210&lt;=plotting!$E$65),"na",AND(E210&gt;plotting!$E$65,E210&lt;=plotting!$F$65),plotting!$H$65,AND(E210&gt;plotting!$F$65,E210&lt;=plotting!$E$66),"na",AND(E210&gt;plotting!$E$66,E210&lt;=plotting!$F$66),plotting!$H$66,AND(E210&gt;plotting!$F$66,E210&lt;=plotting!$E$67),"na",AND(E210&gt;plotting!$E$67,E210&lt;=plotting!$F$67),plotting!$H$67,E210&gt;plotting!$F$67,"na")</f>
        <v>na</v>
      </c>
      <c r="I210" t="str" cm="1">
        <f t="array" ref="I210">_xlfn.IFS(E210&lt;=plotting!$E$64,"na",AND(E210&gt;plotting!$E$64,E210&lt;=plotting!$F$64),plotting!$I$64,AND(E210&gt;plotting!$F$64,E210&lt;=plotting!$E$65),"na",AND(E210&gt;plotting!$E$65,E210&lt;=plotting!$F$65),plotting!$I$65,AND(E210&gt;plotting!$F$65,E210&lt;=plotting!$E$66),"na",AND(E210&gt;plotting!$E$66,E210&lt;=plotting!$F$66),plotting!$I$66,AND(E210&gt;plotting!$F$66,E210&lt;=plotting!$E$67),"na",AND(E210&gt;plotting!$E$67,E210&lt;=plotting!$F$67),plotting!$I$67,E210&gt;plotting!$F$67,"na")</f>
        <v>na</v>
      </c>
    </row>
    <row r="211" spans="1:9" x14ac:dyDescent="0.35">
      <c r="A211" s="11">
        <f>IF(plotting!$D$4&gt;0,plotting!$D$4,"na")</f>
        <v>5</v>
      </c>
      <c r="B211" s="11" t="str">
        <f>IF(plotting!$D$10&gt;0,plotting!$D$10,"na")</f>
        <v>idr4000_h24</v>
      </c>
      <c r="C211" s="11" t="str">
        <f>IF(plotting!$D$11&gt;0,plotting!$D$11,"na")</f>
        <v>t1</v>
      </c>
      <c r="D211" s="11">
        <f>IF(plotting!$D$8&gt;0,plotting!$D$8,"na")</f>
        <v>74.599999999999994</v>
      </c>
      <c r="E211" s="29">
        <v>35</v>
      </c>
      <c r="F211" t="str" cm="1">
        <f t="array" ref="F211">_xlfn.IFS(E211&lt;=plotting!$E$64,"na",AND(E211&gt;plotting!$E$64,E211&lt;=plotting!$F$64),"1",AND(E211&gt;plotting!$F$64,E211&lt;=plotting!$E$65),"na",AND(E211&gt;plotting!$E$65,E211&lt;=plotting!$F$65),"2",AND(E211&gt;plotting!$F$65,E211&lt;=plotting!$E$66),"na",AND(E211&gt;plotting!$E$66,E211&lt;=plotting!$F$66),"3",AND(E211&gt;plotting!$F$66,E211&lt;=plotting!$E$67),"na",AND(E211&gt;plotting!$E$67,E211&lt;=plotting!$F$67),"4",E211&gt;plotting!$F$67,"na")</f>
        <v>na</v>
      </c>
      <c r="G211" t="str" cm="1">
        <f t="array" ref="G211">_xlfn.IFS(E211&lt;=plotting!$E$64,"na",AND(E211&gt;plotting!$E$64,E211&lt;=plotting!$F$64),plotting!$G$64,AND(E211&gt;plotting!$F$64,E211&lt;=plotting!$E$65),"na",AND(E211&gt;plotting!$E$65,E211&lt;=plotting!$F$65),plotting!$G$65,AND(E211&gt;plotting!$F$65,E211&lt;=plotting!$E$66),"na",AND(E211&gt;plotting!$E$66,E211&lt;=plotting!$F$66),plotting!$G$66,AND(E211&gt;plotting!$F$66,E211&lt;=plotting!$E$67),"na",AND(E211&gt;plotting!$E$67,E211&lt;=plotting!$F$67),plotting!$G$67,E211&gt;plotting!$F$67,"na")</f>
        <v>na</v>
      </c>
      <c r="H211" t="str" cm="1">
        <f t="array" ref="H211">_xlfn.IFS(E211&lt;=plotting!$E$64,"na",AND(E211&gt;plotting!$E$64,E211&lt;=plotting!$F$64),plotting!$H$64,AND(E211&gt;plotting!$F$64,E211&lt;=plotting!$E$65),"na",AND(E211&gt;plotting!$E$65,E211&lt;=plotting!$F$65),plotting!$H$65,AND(E211&gt;plotting!$F$65,E211&lt;=plotting!$E$66),"na",AND(E211&gt;plotting!$E$66,E211&lt;=plotting!$F$66),plotting!$H$66,AND(E211&gt;plotting!$F$66,E211&lt;=plotting!$E$67),"na",AND(E211&gt;plotting!$E$67,E211&lt;=plotting!$F$67),plotting!$H$67,E211&gt;plotting!$F$67,"na")</f>
        <v>na</v>
      </c>
      <c r="I211" t="str" cm="1">
        <f t="array" ref="I211">_xlfn.IFS(E211&lt;=plotting!$E$64,"na",AND(E211&gt;plotting!$E$64,E211&lt;=plotting!$F$64),plotting!$I$64,AND(E211&gt;plotting!$F$64,E211&lt;=plotting!$E$65),"na",AND(E211&gt;plotting!$E$65,E211&lt;=plotting!$F$65),plotting!$I$65,AND(E211&gt;plotting!$F$65,E211&lt;=plotting!$E$66),"na",AND(E211&gt;plotting!$E$66,E211&lt;=plotting!$F$66),plotting!$I$66,AND(E211&gt;plotting!$F$66,E211&lt;=plotting!$E$67),"na",AND(E211&gt;plotting!$E$67,E211&lt;=plotting!$F$67),plotting!$I$67,E211&gt;plotting!$F$67,"na")</f>
        <v>na</v>
      </c>
    </row>
    <row r="212" spans="1:9" x14ac:dyDescent="0.35">
      <c r="A212" s="11">
        <f>IF(plotting!$D$4&gt;0,plotting!$D$4,"na")</f>
        <v>5</v>
      </c>
      <c r="B212" s="11" t="str">
        <f>IF(plotting!$D$10&gt;0,plotting!$D$10,"na")</f>
        <v>idr4000_h24</v>
      </c>
      <c r="C212" s="11" t="str">
        <f>IF(plotting!$D$11&gt;0,plotting!$D$11,"na")</f>
        <v>t1</v>
      </c>
      <c r="D212" s="11">
        <f>IF(plotting!$D$8&gt;0,plotting!$D$8,"na")</f>
        <v>74.599999999999994</v>
      </c>
      <c r="E212" s="29">
        <v>35.1666667</v>
      </c>
      <c r="F212" t="str" cm="1">
        <f t="array" ref="F212">_xlfn.IFS(E212&lt;=plotting!$E$64,"na",AND(E212&gt;plotting!$E$64,E212&lt;=plotting!$F$64),"1",AND(E212&gt;plotting!$F$64,E212&lt;=plotting!$E$65),"na",AND(E212&gt;plotting!$E$65,E212&lt;=plotting!$F$65),"2",AND(E212&gt;plotting!$F$65,E212&lt;=plotting!$E$66),"na",AND(E212&gt;plotting!$E$66,E212&lt;=plotting!$F$66),"3",AND(E212&gt;plotting!$F$66,E212&lt;=plotting!$E$67),"na",AND(E212&gt;plotting!$E$67,E212&lt;=plotting!$F$67),"4",E212&gt;plotting!$F$67,"na")</f>
        <v>na</v>
      </c>
      <c r="G212" t="str" cm="1">
        <f t="array" ref="G212">_xlfn.IFS(E212&lt;=plotting!$E$64,"na",AND(E212&gt;plotting!$E$64,E212&lt;=plotting!$F$64),plotting!$G$64,AND(E212&gt;plotting!$F$64,E212&lt;=plotting!$E$65),"na",AND(E212&gt;plotting!$E$65,E212&lt;=plotting!$F$65),plotting!$G$65,AND(E212&gt;plotting!$F$65,E212&lt;=plotting!$E$66),"na",AND(E212&gt;plotting!$E$66,E212&lt;=plotting!$F$66),plotting!$G$66,AND(E212&gt;plotting!$F$66,E212&lt;=plotting!$E$67),"na",AND(E212&gt;plotting!$E$67,E212&lt;=plotting!$F$67),plotting!$G$67,E212&gt;plotting!$F$67,"na")</f>
        <v>na</v>
      </c>
      <c r="H212" t="str" cm="1">
        <f t="array" ref="H212">_xlfn.IFS(E212&lt;=plotting!$E$64,"na",AND(E212&gt;plotting!$E$64,E212&lt;=plotting!$F$64),plotting!$H$64,AND(E212&gt;plotting!$F$64,E212&lt;=plotting!$E$65),"na",AND(E212&gt;plotting!$E$65,E212&lt;=plotting!$F$65),plotting!$H$65,AND(E212&gt;plotting!$F$65,E212&lt;=plotting!$E$66),"na",AND(E212&gt;plotting!$E$66,E212&lt;=plotting!$F$66),plotting!$H$66,AND(E212&gt;plotting!$F$66,E212&lt;=plotting!$E$67),"na",AND(E212&gt;plotting!$E$67,E212&lt;=plotting!$F$67),plotting!$H$67,E212&gt;plotting!$F$67,"na")</f>
        <v>na</v>
      </c>
      <c r="I212" t="str" cm="1">
        <f t="array" ref="I212">_xlfn.IFS(E212&lt;=plotting!$E$64,"na",AND(E212&gt;plotting!$E$64,E212&lt;=plotting!$F$64),plotting!$I$64,AND(E212&gt;plotting!$F$64,E212&lt;=plotting!$E$65),"na",AND(E212&gt;plotting!$E$65,E212&lt;=plotting!$F$65),plotting!$I$65,AND(E212&gt;plotting!$F$65,E212&lt;=plotting!$E$66),"na",AND(E212&gt;plotting!$E$66,E212&lt;=plotting!$F$66),plotting!$I$66,AND(E212&gt;plotting!$F$66,E212&lt;=plotting!$E$67),"na",AND(E212&gt;plotting!$E$67,E212&lt;=plotting!$F$67),plotting!$I$67,E212&gt;plotting!$F$67,"na")</f>
        <v>na</v>
      </c>
    </row>
    <row r="213" spans="1:9" x14ac:dyDescent="0.35">
      <c r="A213" s="11">
        <f>IF(plotting!$D$4&gt;0,plotting!$D$4,"na")</f>
        <v>5</v>
      </c>
      <c r="B213" s="11" t="str">
        <f>IF(plotting!$D$10&gt;0,plotting!$D$10,"na")</f>
        <v>idr4000_h24</v>
      </c>
      <c r="C213" s="11" t="str">
        <f>IF(plotting!$D$11&gt;0,plotting!$D$11,"na")</f>
        <v>t1</v>
      </c>
      <c r="D213" s="11">
        <f>IF(plotting!$D$8&gt;0,plotting!$D$8,"na")</f>
        <v>74.599999999999994</v>
      </c>
      <c r="E213" s="29">
        <v>35.3333333</v>
      </c>
      <c r="F213" t="str" cm="1">
        <f t="array" ref="F213">_xlfn.IFS(E213&lt;=plotting!$E$64,"na",AND(E213&gt;plotting!$E$64,E213&lt;=plotting!$F$64),"1",AND(E213&gt;plotting!$F$64,E213&lt;=plotting!$E$65),"na",AND(E213&gt;plotting!$E$65,E213&lt;=plotting!$F$65),"2",AND(E213&gt;plotting!$F$65,E213&lt;=plotting!$E$66),"na",AND(E213&gt;plotting!$E$66,E213&lt;=plotting!$F$66),"3",AND(E213&gt;plotting!$F$66,E213&lt;=plotting!$E$67),"na",AND(E213&gt;plotting!$E$67,E213&lt;=plotting!$F$67),"4",E213&gt;plotting!$F$67,"na")</f>
        <v>na</v>
      </c>
      <c r="G213" t="str" cm="1">
        <f t="array" ref="G213">_xlfn.IFS(E213&lt;=plotting!$E$64,"na",AND(E213&gt;plotting!$E$64,E213&lt;=plotting!$F$64),plotting!$G$64,AND(E213&gt;plotting!$F$64,E213&lt;=plotting!$E$65),"na",AND(E213&gt;plotting!$E$65,E213&lt;=plotting!$F$65),plotting!$G$65,AND(E213&gt;plotting!$F$65,E213&lt;=plotting!$E$66),"na",AND(E213&gt;plotting!$E$66,E213&lt;=plotting!$F$66),plotting!$G$66,AND(E213&gt;plotting!$F$66,E213&lt;=plotting!$E$67),"na",AND(E213&gt;plotting!$E$67,E213&lt;=plotting!$F$67),plotting!$G$67,E213&gt;plotting!$F$67,"na")</f>
        <v>na</v>
      </c>
      <c r="H213" t="str" cm="1">
        <f t="array" ref="H213">_xlfn.IFS(E213&lt;=plotting!$E$64,"na",AND(E213&gt;plotting!$E$64,E213&lt;=plotting!$F$64),plotting!$H$64,AND(E213&gt;plotting!$F$64,E213&lt;=plotting!$E$65),"na",AND(E213&gt;plotting!$E$65,E213&lt;=plotting!$F$65),plotting!$H$65,AND(E213&gt;plotting!$F$65,E213&lt;=plotting!$E$66),"na",AND(E213&gt;plotting!$E$66,E213&lt;=plotting!$F$66),plotting!$H$66,AND(E213&gt;plotting!$F$66,E213&lt;=plotting!$E$67),"na",AND(E213&gt;plotting!$E$67,E213&lt;=plotting!$F$67),plotting!$H$67,E213&gt;plotting!$F$67,"na")</f>
        <v>na</v>
      </c>
      <c r="I213" t="str" cm="1">
        <f t="array" ref="I213">_xlfn.IFS(E213&lt;=plotting!$E$64,"na",AND(E213&gt;plotting!$E$64,E213&lt;=plotting!$F$64),plotting!$I$64,AND(E213&gt;plotting!$F$64,E213&lt;=plotting!$E$65),"na",AND(E213&gt;plotting!$E$65,E213&lt;=plotting!$F$65),plotting!$I$65,AND(E213&gt;plotting!$F$65,E213&lt;=plotting!$E$66),"na",AND(E213&gt;plotting!$E$66,E213&lt;=plotting!$F$66),plotting!$I$66,AND(E213&gt;plotting!$F$66,E213&lt;=plotting!$E$67),"na",AND(E213&gt;plotting!$E$67,E213&lt;=plotting!$F$67),plotting!$I$67,E213&gt;plotting!$F$67,"na")</f>
        <v>na</v>
      </c>
    </row>
    <row r="214" spans="1:9" x14ac:dyDescent="0.35">
      <c r="A214" s="11">
        <f>IF(plotting!$D$4&gt;0,plotting!$D$4,"na")</f>
        <v>5</v>
      </c>
      <c r="B214" s="11" t="str">
        <f>IF(plotting!$D$10&gt;0,plotting!$D$10,"na")</f>
        <v>idr4000_h24</v>
      </c>
      <c r="C214" s="11" t="str">
        <f>IF(plotting!$D$11&gt;0,plotting!$D$11,"na")</f>
        <v>t1</v>
      </c>
      <c r="D214" s="11">
        <f>IF(plotting!$D$8&gt;0,plotting!$D$8,"na")</f>
        <v>74.599999999999994</v>
      </c>
      <c r="E214" s="29">
        <v>35.5</v>
      </c>
      <c r="F214" t="str" cm="1">
        <f t="array" ref="F214">_xlfn.IFS(E214&lt;=plotting!$E$64,"na",AND(E214&gt;plotting!$E$64,E214&lt;=plotting!$F$64),"1",AND(E214&gt;plotting!$F$64,E214&lt;=plotting!$E$65),"na",AND(E214&gt;plotting!$E$65,E214&lt;=plotting!$F$65),"2",AND(E214&gt;plotting!$F$65,E214&lt;=plotting!$E$66),"na",AND(E214&gt;plotting!$E$66,E214&lt;=plotting!$F$66),"3",AND(E214&gt;plotting!$F$66,E214&lt;=plotting!$E$67),"na",AND(E214&gt;plotting!$E$67,E214&lt;=plotting!$F$67),"4",E214&gt;plotting!$F$67,"na")</f>
        <v>na</v>
      </c>
      <c r="G214" t="str" cm="1">
        <f t="array" ref="G214">_xlfn.IFS(E214&lt;=plotting!$E$64,"na",AND(E214&gt;plotting!$E$64,E214&lt;=plotting!$F$64),plotting!$G$64,AND(E214&gt;plotting!$F$64,E214&lt;=plotting!$E$65),"na",AND(E214&gt;plotting!$E$65,E214&lt;=plotting!$F$65),plotting!$G$65,AND(E214&gt;plotting!$F$65,E214&lt;=plotting!$E$66),"na",AND(E214&gt;plotting!$E$66,E214&lt;=plotting!$F$66),plotting!$G$66,AND(E214&gt;plotting!$F$66,E214&lt;=plotting!$E$67),"na",AND(E214&gt;plotting!$E$67,E214&lt;=plotting!$F$67),plotting!$G$67,E214&gt;plotting!$F$67,"na")</f>
        <v>na</v>
      </c>
      <c r="H214" t="str" cm="1">
        <f t="array" ref="H214">_xlfn.IFS(E214&lt;=plotting!$E$64,"na",AND(E214&gt;plotting!$E$64,E214&lt;=plotting!$F$64),plotting!$H$64,AND(E214&gt;plotting!$F$64,E214&lt;=plotting!$E$65),"na",AND(E214&gt;plotting!$E$65,E214&lt;=plotting!$F$65),plotting!$H$65,AND(E214&gt;plotting!$F$65,E214&lt;=plotting!$E$66),"na",AND(E214&gt;plotting!$E$66,E214&lt;=plotting!$F$66),plotting!$H$66,AND(E214&gt;plotting!$F$66,E214&lt;=plotting!$E$67),"na",AND(E214&gt;plotting!$E$67,E214&lt;=plotting!$F$67),plotting!$H$67,E214&gt;plotting!$F$67,"na")</f>
        <v>na</v>
      </c>
      <c r="I214" t="str" cm="1">
        <f t="array" ref="I214">_xlfn.IFS(E214&lt;=plotting!$E$64,"na",AND(E214&gt;plotting!$E$64,E214&lt;=plotting!$F$64),plotting!$I$64,AND(E214&gt;plotting!$F$64,E214&lt;=plotting!$E$65),"na",AND(E214&gt;plotting!$E$65,E214&lt;=plotting!$F$65),plotting!$I$65,AND(E214&gt;plotting!$F$65,E214&lt;=plotting!$E$66),"na",AND(E214&gt;plotting!$E$66,E214&lt;=plotting!$F$66),plotting!$I$66,AND(E214&gt;plotting!$F$66,E214&lt;=plotting!$E$67),"na",AND(E214&gt;plotting!$E$67,E214&lt;=plotting!$F$67),plotting!$I$67,E214&gt;plotting!$F$67,"na")</f>
        <v>na</v>
      </c>
    </row>
    <row r="215" spans="1:9" x14ac:dyDescent="0.35">
      <c r="A215" s="11">
        <f>IF(plotting!$D$4&gt;0,plotting!$D$4,"na")</f>
        <v>5</v>
      </c>
      <c r="B215" s="11" t="str">
        <f>IF(plotting!$D$10&gt;0,plotting!$D$10,"na")</f>
        <v>idr4000_h24</v>
      </c>
      <c r="C215" s="11" t="str">
        <f>IF(plotting!$D$11&gt;0,plotting!$D$11,"na")</f>
        <v>t1</v>
      </c>
      <c r="D215" s="11">
        <f>IF(plotting!$D$8&gt;0,plotting!$D$8,"na")</f>
        <v>74.599999999999994</v>
      </c>
      <c r="E215" s="29">
        <v>35.6666667</v>
      </c>
      <c r="F215" t="str" cm="1">
        <f t="array" ref="F215">_xlfn.IFS(E215&lt;=plotting!$E$64,"na",AND(E215&gt;plotting!$E$64,E215&lt;=plotting!$F$64),"1",AND(E215&gt;plotting!$F$64,E215&lt;=plotting!$E$65),"na",AND(E215&gt;plotting!$E$65,E215&lt;=plotting!$F$65),"2",AND(E215&gt;plotting!$F$65,E215&lt;=plotting!$E$66),"na",AND(E215&gt;plotting!$E$66,E215&lt;=plotting!$F$66),"3",AND(E215&gt;plotting!$F$66,E215&lt;=plotting!$E$67),"na",AND(E215&gt;plotting!$E$67,E215&lt;=plotting!$F$67),"4",E215&gt;plotting!$F$67,"na")</f>
        <v>na</v>
      </c>
      <c r="G215" t="str" cm="1">
        <f t="array" ref="G215">_xlfn.IFS(E215&lt;=plotting!$E$64,"na",AND(E215&gt;plotting!$E$64,E215&lt;=plotting!$F$64),plotting!$G$64,AND(E215&gt;plotting!$F$64,E215&lt;=plotting!$E$65),"na",AND(E215&gt;plotting!$E$65,E215&lt;=plotting!$F$65),plotting!$G$65,AND(E215&gt;plotting!$F$65,E215&lt;=plotting!$E$66),"na",AND(E215&gt;plotting!$E$66,E215&lt;=plotting!$F$66),plotting!$G$66,AND(E215&gt;plotting!$F$66,E215&lt;=plotting!$E$67),"na",AND(E215&gt;plotting!$E$67,E215&lt;=plotting!$F$67),plotting!$G$67,E215&gt;plotting!$F$67,"na")</f>
        <v>na</v>
      </c>
      <c r="H215" t="str" cm="1">
        <f t="array" ref="H215">_xlfn.IFS(E215&lt;=plotting!$E$64,"na",AND(E215&gt;plotting!$E$64,E215&lt;=plotting!$F$64),plotting!$H$64,AND(E215&gt;plotting!$F$64,E215&lt;=plotting!$E$65),"na",AND(E215&gt;plotting!$E$65,E215&lt;=plotting!$F$65),plotting!$H$65,AND(E215&gt;plotting!$F$65,E215&lt;=plotting!$E$66),"na",AND(E215&gt;plotting!$E$66,E215&lt;=plotting!$F$66),plotting!$H$66,AND(E215&gt;plotting!$F$66,E215&lt;=plotting!$E$67),"na",AND(E215&gt;plotting!$E$67,E215&lt;=plotting!$F$67),plotting!$H$67,E215&gt;plotting!$F$67,"na")</f>
        <v>na</v>
      </c>
      <c r="I215" t="str" cm="1">
        <f t="array" ref="I215">_xlfn.IFS(E215&lt;=plotting!$E$64,"na",AND(E215&gt;plotting!$E$64,E215&lt;=plotting!$F$64),plotting!$I$64,AND(E215&gt;plotting!$F$64,E215&lt;=plotting!$E$65),"na",AND(E215&gt;plotting!$E$65,E215&lt;=plotting!$F$65),plotting!$I$65,AND(E215&gt;plotting!$F$65,E215&lt;=plotting!$E$66),"na",AND(E215&gt;plotting!$E$66,E215&lt;=plotting!$F$66),plotting!$I$66,AND(E215&gt;plotting!$F$66,E215&lt;=plotting!$E$67),"na",AND(E215&gt;plotting!$E$67,E215&lt;=plotting!$F$67),plotting!$I$67,E215&gt;plotting!$F$67,"na")</f>
        <v>na</v>
      </c>
    </row>
    <row r="216" spans="1:9" x14ac:dyDescent="0.35">
      <c r="A216" s="11">
        <f>IF(plotting!$D$4&gt;0,plotting!$D$4,"na")</f>
        <v>5</v>
      </c>
      <c r="B216" s="11" t="str">
        <f>IF(plotting!$D$10&gt;0,plotting!$D$10,"na")</f>
        <v>idr4000_h24</v>
      </c>
      <c r="C216" s="11" t="str">
        <f>IF(plotting!$D$11&gt;0,plotting!$D$11,"na")</f>
        <v>t1</v>
      </c>
      <c r="D216" s="11">
        <f>IF(plotting!$D$8&gt;0,plotting!$D$8,"na")</f>
        <v>74.599999999999994</v>
      </c>
      <c r="E216" s="29">
        <v>35.8333333</v>
      </c>
      <c r="F216" t="str" cm="1">
        <f t="array" ref="F216">_xlfn.IFS(E216&lt;=plotting!$E$64,"na",AND(E216&gt;plotting!$E$64,E216&lt;=plotting!$F$64),"1",AND(E216&gt;plotting!$F$64,E216&lt;=plotting!$E$65),"na",AND(E216&gt;plotting!$E$65,E216&lt;=plotting!$F$65),"2",AND(E216&gt;plotting!$F$65,E216&lt;=plotting!$E$66),"na",AND(E216&gt;plotting!$E$66,E216&lt;=plotting!$F$66),"3",AND(E216&gt;plotting!$F$66,E216&lt;=plotting!$E$67),"na",AND(E216&gt;plotting!$E$67,E216&lt;=plotting!$F$67),"4",E216&gt;plotting!$F$67,"na")</f>
        <v>na</v>
      </c>
      <c r="G216" t="str" cm="1">
        <f t="array" ref="G216">_xlfn.IFS(E216&lt;=plotting!$E$64,"na",AND(E216&gt;plotting!$E$64,E216&lt;=plotting!$F$64),plotting!$G$64,AND(E216&gt;plotting!$F$64,E216&lt;=plotting!$E$65),"na",AND(E216&gt;plotting!$E$65,E216&lt;=plotting!$F$65),plotting!$G$65,AND(E216&gt;plotting!$F$65,E216&lt;=plotting!$E$66),"na",AND(E216&gt;plotting!$E$66,E216&lt;=plotting!$F$66),plotting!$G$66,AND(E216&gt;plotting!$F$66,E216&lt;=plotting!$E$67),"na",AND(E216&gt;plotting!$E$67,E216&lt;=plotting!$F$67),plotting!$G$67,E216&gt;plotting!$F$67,"na")</f>
        <v>na</v>
      </c>
      <c r="H216" t="str" cm="1">
        <f t="array" ref="H216">_xlfn.IFS(E216&lt;=plotting!$E$64,"na",AND(E216&gt;plotting!$E$64,E216&lt;=plotting!$F$64),plotting!$H$64,AND(E216&gt;plotting!$F$64,E216&lt;=plotting!$E$65),"na",AND(E216&gt;plotting!$E$65,E216&lt;=plotting!$F$65),plotting!$H$65,AND(E216&gt;plotting!$F$65,E216&lt;=plotting!$E$66),"na",AND(E216&gt;plotting!$E$66,E216&lt;=plotting!$F$66),plotting!$H$66,AND(E216&gt;plotting!$F$66,E216&lt;=plotting!$E$67),"na",AND(E216&gt;plotting!$E$67,E216&lt;=plotting!$F$67),plotting!$H$67,E216&gt;plotting!$F$67,"na")</f>
        <v>na</v>
      </c>
      <c r="I216" t="str" cm="1">
        <f t="array" ref="I216">_xlfn.IFS(E216&lt;=plotting!$E$64,"na",AND(E216&gt;plotting!$E$64,E216&lt;=plotting!$F$64),plotting!$I$64,AND(E216&gt;plotting!$F$64,E216&lt;=plotting!$E$65),"na",AND(E216&gt;plotting!$E$65,E216&lt;=plotting!$F$65),plotting!$I$65,AND(E216&gt;plotting!$F$65,E216&lt;=plotting!$E$66),"na",AND(E216&gt;plotting!$E$66,E216&lt;=plotting!$F$66),plotting!$I$66,AND(E216&gt;plotting!$F$66,E216&lt;=plotting!$E$67),"na",AND(E216&gt;plotting!$E$67,E216&lt;=plotting!$F$67),plotting!$I$67,E216&gt;plotting!$F$67,"na")</f>
        <v>na</v>
      </c>
    </row>
    <row r="217" spans="1:9" x14ac:dyDescent="0.35">
      <c r="A217" s="11">
        <f>IF(plotting!$D$4&gt;0,plotting!$D$4,"na")</f>
        <v>5</v>
      </c>
      <c r="B217" s="11" t="str">
        <f>IF(plotting!$D$10&gt;0,plotting!$D$10,"na")</f>
        <v>idr4000_h24</v>
      </c>
      <c r="C217" s="11" t="str">
        <f>IF(plotting!$D$11&gt;0,plotting!$D$11,"na")</f>
        <v>t1</v>
      </c>
      <c r="D217" s="11">
        <f>IF(plotting!$D$8&gt;0,plotting!$D$8,"na")</f>
        <v>74.599999999999994</v>
      </c>
      <c r="E217" s="29">
        <v>36</v>
      </c>
      <c r="F217" t="str" cm="1">
        <f t="array" ref="F217">_xlfn.IFS(E217&lt;=plotting!$E$64,"na",AND(E217&gt;plotting!$E$64,E217&lt;=plotting!$F$64),"1",AND(E217&gt;plotting!$F$64,E217&lt;=plotting!$E$65),"na",AND(E217&gt;plotting!$E$65,E217&lt;=plotting!$F$65),"2",AND(E217&gt;plotting!$F$65,E217&lt;=plotting!$E$66),"na",AND(E217&gt;plotting!$E$66,E217&lt;=plotting!$F$66),"3",AND(E217&gt;plotting!$F$66,E217&lt;=plotting!$E$67),"na",AND(E217&gt;plotting!$E$67,E217&lt;=plotting!$F$67),"4",E217&gt;plotting!$F$67,"na")</f>
        <v>na</v>
      </c>
      <c r="G217" t="str" cm="1">
        <f t="array" ref="G217">_xlfn.IFS(E217&lt;=plotting!$E$64,"na",AND(E217&gt;plotting!$E$64,E217&lt;=plotting!$F$64),plotting!$G$64,AND(E217&gt;plotting!$F$64,E217&lt;=plotting!$E$65),"na",AND(E217&gt;plotting!$E$65,E217&lt;=plotting!$F$65),plotting!$G$65,AND(E217&gt;plotting!$F$65,E217&lt;=plotting!$E$66),"na",AND(E217&gt;plotting!$E$66,E217&lt;=plotting!$F$66),plotting!$G$66,AND(E217&gt;plotting!$F$66,E217&lt;=plotting!$E$67),"na",AND(E217&gt;plotting!$E$67,E217&lt;=plotting!$F$67),plotting!$G$67,E217&gt;plotting!$F$67,"na")</f>
        <v>na</v>
      </c>
      <c r="H217" t="str" cm="1">
        <f t="array" ref="H217">_xlfn.IFS(E217&lt;=plotting!$E$64,"na",AND(E217&gt;plotting!$E$64,E217&lt;=plotting!$F$64),plotting!$H$64,AND(E217&gt;plotting!$F$64,E217&lt;=plotting!$E$65),"na",AND(E217&gt;plotting!$E$65,E217&lt;=plotting!$F$65),plotting!$H$65,AND(E217&gt;plotting!$F$65,E217&lt;=plotting!$E$66),"na",AND(E217&gt;plotting!$E$66,E217&lt;=plotting!$F$66),plotting!$H$66,AND(E217&gt;plotting!$F$66,E217&lt;=plotting!$E$67),"na",AND(E217&gt;plotting!$E$67,E217&lt;=plotting!$F$67),plotting!$H$67,E217&gt;plotting!$F$67,"na")</f>
        <v>na</v>
      </c>
      <c r="I217" t="str" cm="1">
        <f t="array" ref="I217">_xlfn.IFS(E217&lt;=plotting!$E$64,"na",AND(E217&gt;plotting!$E$64,E217&lt;=plotting!$F$64),plotting!$I$64,AND(E217&gt;plotting!$F$64,E217&lt;=plotting!$E$65),"na",AND(E217&gt;plotting!$E$65,E217&lt;=plotting!$F$65),plotting!$I$65,AND(E217&gt;plotting!$F$65,E217&lt;=plotting!$E$66),"na",AND(E217&gt;plotting!$E$66,E217&lt;=plotting!$F$66),plotting!$I$66,AND(E217&gt;plotting!$F$66,E217&lt;=plotting!$E$67),"na",AND(E217&gt;plotting!$E$67,E217&lt;=plotting!$F$67),plotting!$I$67,E217&gt;plotting!$F$67,"na")</f>
        <v>na</v>
      </c>
    </row>
    <row r="218" spans="1:9" x14ac:dyDescent="0.35">
      <c r="A218" s="11">
        <f>IF(plotting!$D$4&gt;0,plotting!$D$4,"na")</f>
        <v>5</v>
      </c>
      <c r="B218" s="11" t="str">
        <f>IF(plotting!$D$10&gt;0,plotting!$D$10,"na")</f>
        <v>idr4000_h24</v>
      </c>
      <c r="C218" s="11" t="str">
        <f>IF(plotting!$D$11&gt;0,plotting!$D$11,"na")</f>
        <v>t1</v>
      </c>
      <c r="D218" s="11">
        <f>IF(plotting!$D$8&gt;0,plotting!$D$8,"na")</f>
        <v>74.599999999999994</v>
      </c>
      <c r="E218" s="29">
        <v>36.1666667</v>
      </c>
      <c r="F218" t="str" cm="1">
        <f t="array" ref="F218">_xlfn.IFS(E218&lt;=plotting!$E$64,"na",AND(E218&gt;plotting!$E$64,E218&lt;=plotting!$F$64),"1",AND(E218&gt;plotting!$F$64,E218&lt;=plotting!$E$65),"na",AND(E218&gt;plotting!$E$65,E218&lt;=plotting!$F$65),"2",AND(E218&gt;plotting!$F$65,E218&lt;=plotting!$E$66),"na",AND(E218&gt;plotting!$E$66,E218&lt;=plotting!$F$66),"3",AND(E218&gt;plotting!$F$66,E218&lt;=plotting!$E$67),"na",AND(E218&gt;plotting!$E$67,E218&lt;=plotting!$F$67),"4",E218&gt;plotting!$F$67,"na")</f>
        <v>na</v>
      </c>
      <c r="G218" t="str" cm="1">
        <f t="array" ref="G218">_xlfn.IFS(E218&lt;=plotting!$E$64,"na",AND(E218&gt;plotting!$E$64,E218&lt;=plotting!$F$64),plotting!$G$64,AND(E218&gt;plotting!$F$64,E218&lt;=plotting!$E$65),"na",AND(E218&gt;plotting!$E$65,E218&lt;=plotting!$F$65),plotting!$G$65,AND(E218&gt;plotting!$F$65,E218&lt;=plotting!$E$66),"na",AND(E218&gt;plotting!$E$66,E218&lt;=plotting!$F$66),plotting!$G$66,AND(E218&gt;plotting!$F$66,E218&lt;=plotting!$E$67),"na",AND(E218&gt;plotting!$E$67,E218&lt;=plotting!$F$67),plotting!$G$67,E218&gt;plotting!$F$67,"na")</f>
        <v>na</v>
      </c>
      <c r="H218" t="str" cm="1">
        <f t="array" ref="H218">_xlfn.IFS(E218&lt;=plotting!$E$64,"na",AND(E218&gt;plotting!$E$64,E218&lt;=plotting!$F$64),plotting!$H$64,AND(E218&gt;plotting!$F$64,E218&lt;=plotting!$E$65),"na",AND(E218&gt;plotting!$E$65,E218&lt;=plotting!$F$65),plotting!$H$65,AND(E218&gt;plotting!$F$65,E218&lt;=plotting!$E$66),"na",AND(E218&gt;plotting!$E$66,E218&lt;=plotting!$F$66),plotting!$H$66,AND(E218&gt;plotting!$F$66,E218&lt;=plotting!$E$67),"na",AND(E218&gt;plotting!$E$67,E218&lt;=plotting!$F$67),plotting!$H$67,E218&gt;plotting!$F$67,"na")</f>
        <v>na</v>
      </c>
      <c r="I218" t="str" cm="1">
        <f t="array" ref="I218">_xlfn.IFS(E218&lt;=plotting!$E$64,"na",AND(E218&gt;plotting!$E$64,E218&lt;=plotting!$F$64),plotting!$I$64,AND(E218&gt;plotting!$F$64,E218&lt;=plotting!$E$65),"na",AND(E218&gt;plotting!$E$65,E218&lt;=plotting!$F$65),plotting!$I$65,AND(E218&gt;plotting!$F$65,E218&lt;=plotting!$E$66),"na",AND(E218&gt;plotting!$E$66,E218&lt;=plotting!$F$66),plotting!$I$66,AND(E218&gt;plotting!$F$66,E218&lt;=plotting!$E$67),"na",AND(E218&gt;plotting!$E$67,E218&lt;=plotting!$F$67),plotting!$I$67,E218&gt;plotting!$F$67,"na")</f>
        <v>na</v>
      </c>
    </row>
    <row r="219" spans="1:9" x14ac:dyDescent="0.35">
      <c r="A219" s="11">
        <f>IF(plotting!$D$4&gt;0,plotting!$D$4,"na")</f>
        <v>5</v>
      </c>
      <c r="B219" s="11" t="str">
        <f>IF(plotting!$D$10&gt;0,plotting!$D$10,"na")</f>
        <v>idr4000_h24</v>
      </c>
      <c r="C219" s="11" t="str">
        <f>IF(plotting!$D$11&gt;0,plotting!$D$11,"na")</f>
        <v>t1</v>
      </c>
      <c r="D219" s="11">
        <f>IF(plotting!$D$8&gt;0,plotting!$D$8,"na")</f>
        <v>74.599999999999994</v>
      </c>
      <c r="E219" s="29">
        <v>36.3333333</v>
      </c>
      <c r="F219" t="str" cm="1">
        <f t="array" ref="F219">_xlfn.IFS(E219&lt;=plotting!$E$64,"na",AND(E219&gt;plotting!$E$64,E219&lt;=plotting!$F$64),"1",AND(E219&gt;plotting!$F$64,E219&lt;=plotting!$E$65),"na",AND(E219&gt;plotting!$E$65,E219&lt;=plotting!$F$65),"2",AND(E219&gt;plotting!$F$65,E219&lt;=plotting!$E$66),"na",AND(E219&gt;plotting!$E$66,E219&lt;=plotting!$F$66),"3",AND(E219&gt;plotting!$F$66,E219&lt;=plotting!$E$67),"na",AND(E219&gt;plotting!$E$67,E219&lt;=plotting!$F$67),"4",E219&gt;plotting!$F$67,"na")</f>
        <v>na</v>
      </c>
      <c r="G219" t="str" cm="1">
        <f t="array" ref="G219">_xlfn.IFS(E219&lt;=plotting!$E$64,"na",AND(E219&gt;plotting!$E$64,E219&lt;=plotting!$F$64),plotting!$G$64,AND(E219&gt;plotting!$F$64,E219&lt;=plotting!$E$65),"na",AND(E219&gt;plotting!$E$65,E219&lt;=plotting!$F$65),plotting!$G$65,AND(E219&gt;plotting!$F$65,E219&lt;=plotting!$E$66),"na",AND(E219&gt;plotting!$E$66,E219&lt;=plotting!$F$66),plotting!$G$66,AND(E219&gt;plotting!$F$66,E219&lt;=plotting!$E$67),"na",AND(E219&gt;plotting!$E$67,E219&lt;=plotting!$F$67),plotting!$G$67,E219&gt;plotting!$F$67,"na")</f>
        <v>na</v>
      </c>
      <c r="H219" t="str" cm="1">
        <f t="array" ref="H219">_xlfn.IFS(E219&lt;=plotting!$E$64,"na",AND(E219&gt;plotting!$E$64,E219&lt;=plotting!$F$64),plotting!$H$64,AND(E219&gt;plotting!$F$64,E219&lt;=plotting!$E$65),"na",AND(E219&gt;plotting!$E$65,E219&lt;=plotting!$F$65),plotting!$H$65,AND(E219&gt;plotting!$F$65,E219&lt;=plotting!$E$66),"na",AND(E219&gt;plotting!$E$66,E219&lt;=plotting!$F$66),plotting!$H$66,AND(E219&gt;plotting!$F$66,E219&lt;=plotting!$E$67),"na",AND(E219&gt;plotting!$E$67,E219&lt;=plotting!$F$67),plotting!$H$67,E219&gt;plotting!$F$67,"na")</f>
        <v>na</v>
      </c>
      <c r="I219" t="str" cm="1">
        <f t="array" ref="I219">_xlfn.IFS(E219&lt;=plotting!$E$64,"na",AND(E219&gt;plotting!$E$64,E219&lt;=plotting!$F$64),plotting!$I$64,AND(E219&gt;plotting!$F$64,E219&lt;=plotting!$E$65),"na",AND(E219&gt;plotting!$E$65,E219&lt;=plotting!$F$65),plotting!$I$65,AND(E219&gt;plotting!$F$65,E219&lt;=plotting!$E$66),"na",AND(E219&gt;plotting!$E$66,E219&lt;=plotting!$F$66),plotting!$I$66,AND(E219&gt;plotting!$F$66,E219&lt;=plotting!$E$67),"na",AND(E219&gt;plotting!$E$67,E219&lt;=plotting!$F$67),plotting!$I$67,E219&gt;plotting!$F$67,"na")</f>
        <v>na</v>
      </c>
    </row>
    <row r="220" spans="1:9" x14ac:dyDescent="0.35">
      <c r="A220" s="11">
        <f>IF(plotting!$D$4&gt;0,plotting!$D$4,"na")</f>
        <v>5</v>
      </c>
      <c r="B220" s="11" t="str">
        <f>IF(plotting!$D$10&gt;0,plotting!$D$10,"na")</f>
        <v>idr4000_h24</v>
      </c>
      <c r="C220" s="11" t="str">
        <f>IF(plotting!$D$11&gt;0,plotting!$D$11,"na")</f>
        <v>t1</v>
      </c>
      <c r="D220" s="11">
        <f>IF(plotting!$D$8&gt;0,plotting!$D$8,"na")</f>
        <v>74.599999999999994</v>
      </c>
      <c r="E220" s="29">
        <v>36.5</v>
      </c>
      <c r="F220" t="str" cm="1">
        <f t="array" ref="F220">_xlfn.IFS(E220&lt;=plotting!$E$64,"na",AND(E220&gt;plotting!$E$64,E220&lt;=plotting!$F$64),"1",AND(E220&gt;plotting!$F$64,E220&lt;=plotting!$E$65),"na",AND(E220&gt;plotting!$E$65,E220&lt;=plotting!$F$65),"2",AND(E220&gt;plotting!$F$65,E220&lt;=plotting!$E$66),"na",AND(E220&gt;plotting!$E$66,E220&lt;=plotting!$F$66),"3",AND(E220&gt;plotting!$F$66,E220&lt;=plotting!$E$67),"na",AND(E220&gt;plotting!$E$67,E220&lt;=plotting!$F$67),"4",E220&gt;plotting!$F$67,"na")</f>
        <v>na</v>
      </c>
      <c r="G220" t="str" cm="1">
        <f t="array" ref="G220">_xlfn.IFS(E220&lt;=plotting!$E$64,"na",AND(E220&gt;plotting!$E$64,E220&lt;=plotting!$F$64),plotting!$G$64,AND(E220&gt;plotting!$F$64,E220&lt;=plotting!$E$65),"na",AND(E220&gt;plotting!$E$65,E220&lt;=plotting!$F$65),plotting!$G$65,AND(E220&gt;plotting!$F$65,E220&lt;=plotting!$E$66),"na",AND(E220&gt;plotting!$E$66,E220&lt;=plotting!$F$66),plotting!$G$66,AND(E220&gt;plotting!$F$66,E220&lt;=plotting!$E$67),"na",AND(E220&gt;plotting!$E$67,E220&lt;=plotting!$F$67),plotting!$G$67,E220&gt;plotting!$F$67,"na")</f>
        <v>na</v>
      </c>
      <c r="H220" t="str" cm="1">
        <f t="array" ref="H220">_xlfn.IFS(E220&lt;=plotting!$E$64,"na",AND(E220&gt;plotting!$E$64,E220&lt;=plotting!$F$64),plotting!$H$64,AND(E220&gt;plotting!$F$64,E220&lt;=plotting!$E$65),"na",AND(E220&gt;plotting!$E$65,E220&lt;=plotting!$F$65),plotting!$H$65,AND(E220&gt;plotting!$F$65,E220&lt;=plotting!$E$66),"na",AND(E220&gt;plotting!$E$66,E220&lt;=plotting!$F$66),plotting!$H$66,AND(E220&gt;plotting!$F$66,E220&lt;=plotting!$E$67),"na",AND(E220&gt;plotting!$E$67,E220&lt;=plotting!$F$67),plotting!$H$67,E220&gt;plotting!$F$67,"na")</f>
        <v>na</v>
      </c>
      <c r="I220" t="str" cm="1">
        <f t="array" ref="I220">_xlfn.IFS(E220&lt;=plotting!$E$64,"na",AND(E220&gt;plotting!$E$64,E220&lt;=plotting!$F$64),plotting!$I$64,AND(E220&gt;plotting!$F$64,E220&lt;=plotting!$E$65),"na",AND(E220&gt;plotting!$E$65,E220&lt;=plotting!$F$65),plotting!$I$65,AND(E220&gt;plotting!$F$65,E220&lt;=plotting!$E$66),"na",AND(E220&gt;plotting!$E$66,E220&lt;=plotting!$F$66),plotting!$I$66,AND(E220&gt;plotting!$F$66,E220&lt;=plotting!$E$67),"na",AND(E220&gt;plotting!$E$67,E220&lt;=plotting!$F$67),plotting!$I$67,E220&gt;plotting!$F$67,"na")</f>
        <v>na</v>
      </c>
    </row>
    <row r="221" spans="1:9" x14ac:dyDescent="0.35">
      <c r="A221" s="11">
        <f>IF(plotting!$D$4&gt;0,plotting!$D$4,"na")</f>
        <v>5</v>
      </c>
      <c r="B221" s="11" t="str">
        <f>IF(plotting!$D$10&gt;0,plotting!$D$10,"na")</f>
        <v>idr4000_h24</v>
      </c>
      <c r="C221" s="11" t="str">
        <f>IF(plotting!$D$11&gt;0,plotting!$D$11,"na")</f>
        <v>t1</v>
      </c>
      <c r="D221" s="11">
        <f>IF(plotting!$D$8&gt;0,plotting!$D$8,"na")</f>
        <v>74.599999999999994</v>
      </c>
      <c r="E221" s="29">
        <v>36.6666667</v>
      </c>
      <c r="F221" t="str" cm="1">
        <f t="array" ref="F221">_xlfn.IFS(E221&lt;=plotting!$E$64,"na",AND(E221&gt;plotting!$E$64,E221&lt;=plotting!$F$64),"1",AND(E221&gt;plotting!$F$64,E221&lt;=plotting!$E$65),"na",AND(E221&gt;plotting!$E$65,E221&lt;=plotting!$F$65),"2",AND(E221&gt;plotting!$F$65,E221&lt;=plotting!$E$66),"na",AND(E221&gt;plotting!$E$66,E221&lt;=plotting!$F$66),"3",AND(E221&gt;plotting!$F$66,E221&lt;=plotting!$E$67),"na",AND(E221&gt;plotting!$E$67,E221&lt;=plotting!$F$67),"4",E221&gt;plotting!$F$67,"na")</f>
        <v>na</v>
      </c>
      <c r="G221" t="str" cm="1">
        <f t="array" ref="G221">_xlfn.IFS(E221&lt;=plotting!$E$64,"na",AND(E221&gt;plotting!$E$64,E221&lt;=plotting!$F$64),plotting!$G$64,AND(E221&gt;plotting!$F$64,E221&lt;=plotting!$E$65),"na",AND(E221&gt;plotting!$E$65,E221&lt;=plotting!$F$65),plotting!$G$65,AND(E221&gt;plotting!$F$65,E221&lt;=plotting!$E$66),"na",AND(E221&gt;plotting!$E$66,E221&lt;=plotting!$F$66),plotting!$G$66,AND(E221&gt;plotting!$F$66,E221&lt;=plotting!$E$67),"na",AND(E221&gt;plotting!$E$67,E221&lt;=plotting!$F$67),plotting!$G$67,E221&gt;plotting!$F$67,"na")</f>
        <v>na</v>
      </c>
      <c r="H221" t="str" cm="1">
        <f t="array" ref="H221">_xlfn.IFS(E221&lt;=plotting!$E$64,"na",AND(E221&gt;plotting!$E$64,E221&lt;=plotting!$F$64),plotting!$H$64,AND(E221&gt;plotting!$F$64,E221&lt;=plotting!$E$65),"na",AND(E221&gt;plotting!$E$65,E221&lt;=plotting!$F$65),plotting!$H$65,AND(E221&gt;plotting!$F$65,E221&lt;=plotting!$E$66),"na",AND(E221&gt;plotting!$E$66,E221&lt;=plotting!$F$66),plotting!$H$66,AND(E221&gt;plotting!$F$66,E221&lt;=plotting!$E$67),"na",AND(E221&gt;plotting!$E$67,E221&lt;=plotting!$F$67),plotting!$H$67,E221&gt;plotting!$F$67,"na")</f>
        <v>na</v>
      </c>
      <c r="I221" t="str" cm="1">
        <f t="array" ref="I221">_xlfn.IFS(E221&lt;=plotting!$E$64,"na",AND(E221&gt;plotting!$E$64,E221&lt;=plotting!$F$64),plotting!$I$64,AND(E221&gt;plotting!$F$64,E221&lt;=plotting!$E$65),"na",AND(E221&gt;plotting!$E$65,E221&lt;=plotting!$F$65),plotting!$I$65,AND(E221&gt;plotting!$F$65,E221&lt;=plotting!$E$66),"na",AND(E221&gt;plotting!$E$66,E221&lt;=plotting!$F$66),plotting!$I$66,AND(E221&gt;plotting!$F$66,E221&lt;=plotting!$E$67),"na",AND(E221&gt;plotting!$E$67,E221&lt;=plotting!$F$67),plotting!$I$67,E221&gt;plotting!$F$67,"na")</f>
        <v>na</v>
      </c>
    </row>
    <row r="222" spans="1:9" x14ac:dyDescent="0.35">
      <c r="A222" s="11">
        <f>IF(plotting!$D$4&gt;0,plotting!$D$4,"na")</f>
        <v>5</v>
      </c>
      <c r="B222" s="11" t="str">
        <f>IF(plotting!$D$10&gt;0,plotting!$D$10,"na")</f>
        <v>idr4000_h24</v>
      </c>
      <c r="C222" s="11" t="str">
        <f>IF(plotting!$D$11&gt;0,plotting!$D$11,"na")</f>
        <v>t1</v>
      </c>
      <c r="D222" s="11">
        <f>IF(plotting!$D$8&gt;0,plotting!$D$8,"na")</f>
        <v>74.599999999999994</v>
      </c>
      <c r="E222" s="29">
        <v>36.8333333</v>
      </c>
      <c r="F222" t="str" cm="1">
        <f t="array" ref="F222">_xlfn.IFS(E222&lt;=plotting!$E$64,"na",AND(E222&gt;plotting!$E$64,E222&lt;=plotting!$F$64),"1",AND(E222&gt;plotting!$F$64,E222&lt;=plotting!$E$65),"na",AND(E222&gt;plotting!$E$65,E222&lt;=plotting!$F$65),"2",AND(E222&gt;plotting!$F$65,E222&lt;=plotting!$E$66),"na",AND(E222&gt;plotting!$E$66,E222&lt;=plotting!$F$66),"3",AND(E222&gt;plotting!$F$66,E222&lt;=plotting!$E$67),"na",AND(E222&gt;plotting!$E$67,E222&lt;=plotting!$F$67),"4",E222&gt;plotting!$F$67,"na")</f>
        <v>na</v>
      </c>
      <c r="G222" t="str" cm="1">
        <f t="array" ref="G222">_xlfn.IFS(E222&lt;=plotting!$E$64,"na",AND(E222&gt;plotting!$E$64,E222&lt;=plotting!$F$64),plotting!$G$64,AND(E222&gt;plotting!$F$64,E222&lt;=plotting!$E$65),"na",AND(E222&gt;plotting!$E$65,E222&lt;=plotting!$F$65),plotting!$G$65,AND(E222&gt;plotting!$F$65,E222&lt;=plotting!$E$66),"na",AND(E222&gt;plotting!$E$66,E222&lt;=plotting!$F$66),plotting!$G$66,AND(E222&gt;plotting!$F$66,E222&lt;=plotting!$E$67),"na",AND(E222&gt;plotting!$E$67,E222&lt;=plotting!$F$67),plotting!$G$67,E222&gt;plotting!$F$67,"na")</f>
        <v>na</v>
      </c>
      <c r="H222" t="str" cm="1">
        <f t="array" ref="H222">_xlfn.IFS(E222&lt;=plotting!$E$64,"na",AND(E222&gt;plotting!$E$64,E222&lt;=plotting!$F$64),plotting!$H$64,AND(E222&gt;plotting!$F$64,E222&lt;=plotting!$E$65),"na",AND(E222&gt;plotting!$E$65,E222&lt;=plotting!$F$65),plotting!$H$65,AND(E222&gt;plotting!$F$65,E222&lt;=plotting!$E$66),"na",AND(E222&gt;plotting!$E$66,E222&lt;=plotting!$F$66),plotting!$H$66,AND(E222&gt;plotting!$F$66,E222&lt;=plotting!$E$67),"na",AND(E222&gt;plotting!$E$67,E222&lt;=plotting!$F$67),plotting!$H$67,E222&gt;plotting!$F$67,"na")</f>
        <v>na</v>
      </c>
      <c r="I222" t="str" cm="1">
        <f t="array" ref="I222">_xlfn.IFS(E222&lt;=plotting!$E$64,"na",AND(E222&gt;plotting!$E$64,E222&lt;=plotting!$F$64),plotting!$I$64,AND(E222&gt;plotting!$F$64,E222&lt;=plotting!$E$65),"na",AND(E222&gt;plotting!$E$65,E222&lt;=plotting!$F$65),plotting!$I$65,AND(E222&gt;plotting!$F$65,E222&lt;=plotting!$E$66),"na",AND(E222&gt;plotting!$E$66,E222&lt;=plotting!$F$66),plotting!$I$66,AND(E222&gt;plotting!$F$66,E222&lt;=plotting!$E$67),"na",AND(E222&gt;plotting!$E$67,E222&lt;=plotting!$F$67),plotting!$I$67,E222&gt;plotting!$F$67,"na")</f>
        <v>na</v>
      </c>
    </row>
    <row r="223" spans="1:9" x14ac:dyDescent="0.35">
      <c r="A223" s="11">
        <f>IF(plotting!$D$4&gt;0,plotting!$D$4,"na")</f>
        <v>5</v>
      </c>
      <c r="B223" s="11" t="str">
        <f>IF(plotting!$D$10&gt;0,plotting!$D$10,"na")</f>
        <v>idr4000_h24</v>
      </c>
      <c r="C223" s="11" t="str">
        <f>IF(plotting!$D$11&gt;0,plotting!$D$11,"na")</f>
        <v>t1</v>
      </c>
      <c r="D223" s="11">
        <f>IF(plotting!$D$8&gt;0,plotting!$D$8,"na")</f>
        <v>74.599999999999994</v>
      </c>
      <c r="E223" s="29">
        <v>37</v>
      </c>
      <c r="F223" t="str" cm="1">
        <f t="array" ref="F223">_xlfn.IFS(E223&lt;=plotting!$E$64,"na",AND(E223&gt;plotting!$E$64,E223&lt;=plotting!$F$64),"1",AND(E223&gt;plotting!$F$64,E223&lt;=plotting!$E$65),"na",AND(E223&gt;plotting!$E$65,E223&lt;=plotting!$F$65),"2",AND(E223&gt;plotting!$F$65,E223&lt;=plotting!$E$66),"na",AND(E223&gt;plotting!$E$66,E223&lt;=plotting!$F$66),"3",AND(E223&gt;plotting!$F$66,E223&lt;=plotting!$E$67),"na",AND(E223&gt;plotting!$E$67,E223&lt;=plotting!$F$67),"4",E223&gt;plotting!$F$67,"na")</f>
        <v>na</v>
      </c>
      <c r="G223" t="str" cm="1">
        <f t="array" ref="G223">_xlfn.IFS(E223&lt;=plotting!$E$64,"na",AND(E223&gt;plotting!$E$64,E223&lt;=plotting!$F$64),plotting!$G$64,AND(E223&gt;plotting!$F$64,E223&lt;=plotting!$E$65),"na",AND(E223&gt;plotting!$E$65,E223&lt;=plotting!$F$65),plotting!$G$65,AND(E223&gt;plotting!$F$65,E223&lt;=plotting!$E$66),"na",AND(E223&gt;plotting!$E$66,E223&lt;=plotting!$F$66),plotting!$G$66,AND(E223&gt;plotting!$F$66,E223&lt;=plotting!$E$67),"na",AND(E223&gt;plotting!$E$67,E223&lt;=plotting!$F$67),plotting!$G$67,E223&gt;plotting!$F$67,"na")</f>
        <v>na</v>
      </c>
      <c r="H223" t="str" cm="1">
        <f t="array" ref="H223">_xlfn.IFS(E223&lt;=plotting!$E$64,"na",AND(E223&gt;plotting!$E$64,E223&lt;=plotting!$F$64),plotting!$H$64,AND(E223&gt;plotting!$F$64,E223&lt;=plotting!$E$65),"na",AND(E223&gt;plotting!$E$65,E223&lt;=plotting!$F$65),plotting!$H$65,AND(E223&gt;plotting!$F$65,E223&lt;=plotting!$E$66),"na",AND(E223&gt;plotting!$E$66,E223&lt;=plotting!$F$66),plotting!$H$66,AND(E223&gt;plotting!$F$66,E223&lt;=plotting!$E$67),"na",AND(E223&gt;plotting!$E$67,E223&lt;=plotting!$F$67),plotting!$H$67,E223&gt;plotting!$F$67,"na")</f>
        <v>na</v>
      </c>
      <c r="I223" t="str" cm="1">
        <f t="array" ref="I223">_xlfn.IFS(E223&lt;=plotting!$E$64,"na",AND(E223&gt;plotting!$E$64,E223&lt;=plotting!$F$64),plotting!$I$64,AND(E223&gt;plotting!$F$64,E223&lt;=plotting!$E$65),"na",AND(E223&gt;plotting!$E$65,E223&lt;=plotting!$F$65),plotting!$I$65,AND(E223&gt;plotting!$F$65,E223&lt;=plotting!$E$66),"na",AND(E223&gt;plotting!$E$66,E223&lt;=plotting!$F$66),plotting!$I$66,AND(E223&gt;plotting!$F$66,E223&lt;=plotting!$E$67),"na",AND(E223&gt;plotting!$E$67,E223&lt;=plotting!$F$67),plotting!$I$67,E223&gt;plotting!$F$67,"na")</f>
        <v>na</v>
      </c>
    </row>
    <row r="224" spans="1:9" x14ac:dyDescent="0.35">
      <c r="A224" s="11">
        <f>IF(plotting!$D$4&gt;0,plotting!$D$4,"na")</f>
        <v>5</v>
      </c>
      <c r="B224" s="11" t="str">
        <f>IF(plotting!$D$10&gt;0,plotting!$D$10,"na")</f>
        <v>idr4000_h24</v>
      </c>
      <c r="C224" s="11" t="str">
        <f>IF(plotting!$D$11&gt;0,plotting!$D$11,"na")</f>
        <v>t1</v>
      </c>
      <c r="D224" s="11">
        <f>IF(plotting!$D$8&gt;0,plotting!$D$8,"na")</f>
        <v>74.599999999999994</v>
      </c>
      <c r="E224" s="29">
        <v>37.1666667</v>
      </c>
      <c r="F224" t="str" cm="1">
        <f t="array" ref="F224">_xlfn.IFS(E224&lt;=plotting!$E$64,"na",AND(E224&gt;plotting!$E$64,E224&lt;=plotting!$F$64),"1",AND(E224&gt;plotting!$F$64,E224&lt;=plotting!$E$65),"na",AND(E224&gt;plotting!$E$65,E224&lt;=plotting!$F$65),"2",AND(E224&gt;plotting!$F$65,E224&lt;=plotting!$E$66),"na",AND(E224&gt;plotting!$E$66,E224&lt;=plotting!$F$66),"3",AND(E224&gt;plotting!$F$66,E224&lt;=plotting!$E$67),"na",AND(E224&gt;plotting!$E$67,E224&lt;=plotting!$F$67),"4",E224&gt;plotting!$F$67,"na")</f>
        <v>na</v>
      </c>
      <c r="G224" t="str" cm="1">
        <f t="array" ref="G224">_xlfn.IFS(E224&lt;=plotting!$E$64,"na",AND(E224&gt;plotting!$E$64,E224&lt;=plotting!$F$64),plotting!$G$64,AND(E224&gt;plotting!$F$64,E224&lt;=plotting!$E$65),"na",AND(E224&gt;plotting!$E$65,E224&lt;=plotting!$F$65),plotting!$G$65,AND(E224&gt;plotting!$F$65,E224&lt;=plotting!$E$66),"na",AND(E224&gt;plotting!$E$66,E224&lt;=plotting!$F$66),plotting!$G$66,AND(E224&gt;plotting!$F$66,E224&lt;=plotting!$E$67),"na",AND(E224&gt;plotting!$E$67,E224&lt;=plotting!$F$67),plotting!$G$67,E224&gt;plotting!$F$67,"na")</f>
        <v>na</v>
      </c>
      <c r="H224" t="str" cm="1">
        <f t="array" ref="H224">_xlfn.IFS(E224&lt;=plotting!$E$64,"na",AND(E224&gt;plotting!$E$64,E224&lt;=plotting!$F$64),plotting!$H$64,AND(E224&gt;plotting!$F$64,E224&lt;=plotting!$E$65),"na",AND(E224&gt;plotting!$E$65,E224&lt;=plotting!$F$65),plotting!$H$65,AND(E224&gt;plotting!$F$65,E224&lt;=plotting!$E$66),"na",AND(E224&gt;plotting!$E$66,E224&lt;=plotting!$F$66),plotting!$H$66,AND(E224&gt;plotting!$F$66,E224&lt;=plotting!$E$67),"na",AND(E224&gt;plotting!$E$67,E224&lt;=plotting!$F$67),plotting!$H$67,E224&gt;plotting!$F$67,"na")</f>
        <v>na</v>
      </c>
      <c r="I224" t="str" cm="1">
        <f t="array" ref="I224">_xlfn.IFS(E224&lt;=plotting!$E$64,"na",AND(E224&gt;plotting!$E$64,E224&lt;=plotting!$F$64),plotting!$I$64,AND(E224&gt;plotting!$F$64,E224&lt;=plotting!$E$65),"na",AND(E224&gt;plotting!$E$65,E224&lt;=plotting!$F$65),plotting!$I$65,AND(E224&gt;plotting!$F$65,E224&lt;=plotting!$E$66),"na",AND(E224&gt;plotting!$E$66,E224&lt;=plotting!$F$66),plotting!$I$66,AND(E224&gt;plotting!$F$66,E224&lt;=plotting!$E$67),"na",AND(E224&gt;plotting!$E$67,E224&lt;=plotting!$F$67),plotting!$I$67,E224&gt;plotting!$F$67,"na")</f>
        <v>na</v>
      </c>
    </row>
    <row r="225" spans="1:9" x14ac:dyDescent="0.35">
      <c r="A225" s="11">
        <f>IF(plotting!$D$4&gt;0,plotting!$D$4,"na")</f>
        <v>5</v>
      </c>
      <c r="B225" s="11" t="str">
        <f>IF(plotting!$D$10&gt;0,plotting!$D$10,"na")</f>
        <v>idr4000_h24</v>
      </c>
      <c r="C225" s="11" t="str">
        <f>IF(plotting!$D$11&gt;0,plotting!$D$11,"na")</f>
        <v>t1</v>
      </c>
      <c r="D225" s="11">
        <f>IF(plotting!$D$8&gt;0,plotting!$D$8,"na")</f>
        <v>74.599999999999994</v>
      </c>
      <c r="E225" s="29">
        <v>37.3333333</v>
      </c>
      <c r="F225" t="str" cm="1">
        <f t="array" ref="F225">_xlfn.IFS(E225&lt;=plotting!$E$64,"na",AND(E225&gt;plotting!$E$64,E225&lt;=plotting!$F$64),"1",AND(E225&gt;plotting!$F$64,E225&lt;=plotting!$E$65),"na",AND(E225&gt;plotting!$E$65,E225&lt;=plotting!$F$65),"2",AND(E225&gt;plotting!$F$65,E225&lt;=plotting!$E$66),"na",AND(E225&gt;plotting!$E$66,E225&lt;=plotting!$F$66),"3",AND(E225&gt;plotting!$F$66,E225&lt;=plotting!$E$67),"na",AND(E225&gt;plotting!$E$67,E225&lt;=plotting!$F$67),"4",E225&gt;plotting!$F$67,"na")</f>
        <v>na</v>
      </c>
      <c r="G225" t="str" cm="1">
        <f t="array" ref="G225">_xlfn.IFS(E225&lt;=plotting!$E$64,"na",AND(E225&gt;plotting!$E$64,E225&lt;=plotting!$F$64),plotting!$G$64,AND(E225&gt;plotting!$F$64,E225&lt;=plotting!$E$65),"na",AND(E225&gt;plotting!$E$65,E225&lt;=plotting!$F$65),plotting!$G$65,AND(E225&gt;plotting!$F$65,E225&lt;=plotting!$E$66),"na",AND(E225&gt;plotting!$E$66,E225&lt;=plotting!$F$66),plotting!$G$66,AND(E225&gt;plotting!$F$66,E225&lt;=plotting!$E$67),"na",AND(E225&gt;plotting!$E$67,E225&lt;=plotting!$F$67),plotting!$G$67,E225&gt;plotting!$F$67,"na")</f>
        <v>na</v>
      </c>
      <c r="H225" t="str" cm="1">
        <f t="array" ref="H225">_xlfn.IFS(E225&lt;=plotting!$E$64,"na",AND(E225&gt;plotting!$E$64,E225&lt;=plotting!$F$64),plotting!$H$64,AND(E225&gt;plotting!$F$64,E225&lt;=plotting!$E$65),"na",AND(E225&gt;plotting!$E$65,E225&lt;=plotting!$F$65),plotting!$H$65,AND(E225&gt;plotting!$F$65,E225&lt;=plotting!$E$66),"na",AND(E225&gt;plotting!$E$66,E225&lt;=plotting!$F$66),plotting!$H$66,AND(E225&gt;plotting!$F$66,E225&lt;=plotting!$E$67),"na",AND(E225&gt;plotting!$E$67,E225&lt;=plotting!$F$67),plotting!$H$67,E225&gt;plotting!$F$67,"na")</f>
        <v>na</v>
      </c>
      <c r="I225" t="str" cm="1">
        <f t="array" ref="I225">_xlfn.IFS(E225&lt;=plotting!$E$64,"na",AND(E225&gt;plotting!$E$64,E225&lt;=plotting!$F$64),plotting!$I$64,AND(E225&gt;plotting!$F$64,E225&lt;=plotting!$E$65),"na",AND(E225&gt;plotting!$E$65,E225&lt;=plotting!$F$65),plotting!$I$65,AND(E225&gt;plotting!$F$65,E225&lt;=plotting!$E$66),"na",AND(E225&gt;plotting!$E$66,E225&lt;=plotting!$F$66),plotting!$I$66,AND(E225&gt;plotting!$F$66,E225&lt;=plotting!$E$67),"na",AND(E225&gt;plotting!$E$67,E225&lt;=plotting!$F$67),plotting!$I$67,E225&gt;plotting!$F$67,"na")</f>
        <v>na</v>
      </c>
    </row>
    <row r="226" spans="1:9" x14ac:dyDescent="0.35">
      <c r="A226" s="11">
        <f>IF(plotting!$D$4&gt;0,plotting!$D$4,"na")</f>
        <v>5</v>
      </c>
      <c r="B226" s="11" t="str">
        <f>IF(plotting!$D$10&gt;0,plotting!$D$10,"na")</f>
        <v>idr4000_h24</v>
      </c>
      <c r="C226" s="11" t="str">
        <f>IF(plotting!$D$11&gt;0,plotting!$D$11,"na")</f>
        <v>t1</v>
      </c>
      <c r="D226" s="11">
        <f>IF(plotting!$D$8&gt;0,plotting!$D$8,"na")</f>
        <v>74.599999999999994</v>
      </c>
      <c r="E226" s="29">
        <v>37.5</v>
      </c>
      <c r="F226" t="str" cm="1">
        <f t="array" ref="F226">_xlfn.IFS(E226&lt;=plotting!$E$64,"na",AND(E226&gt;plotting!$E$64,E226&lt;=plotting!$F$64),"1",AND(E226&gt;plotting!$F$64,E226&lt;=plotting!$E$65),"na",AND(E226&gt;plotting!$E$65,E226&lt;=plotting!$F$65),"2",AND(E226&gt;plotting!$F$65,E226&lt;=plotting!$E$66),"na",AND(E226&gt;plotting!$E$66,E226&lt;=plotting!$F$66),"3",AND(E226&gt;plotting!$F$66,E226&lt;=plotting!$E$67),"na",AND(E226&gt;plotting!$E$67,E226&lt;=plotting!$F$67),"4",E226&gt;plotting!$F$67,"na")</f>
        <v>na</v>
      </c>
      <c r="G226" t="str" cm="1">
        <f t="array" ref="G226">_xlfn.IFS(E226&lt;=plotting!$E$64,"na",AND(E226&gt;plotting!$E$64,E226&lt;=plotting!$F$64),plotting!$G$64,AND(E226&gt;plotting!$F$64,E226&lt;=plotting!$E$65),"na",AND(E226&gt;plotting!$E$65,E226&lt;=plotting!$F$65),plotting!$G$65,AND(E226&gt;plotting!$F$65,E226&lt;=plotting!$E$66),"na",AND(E226&gt;plotting!$E$66,E226&lt;=plotting!$F$66),plotting!$G$66,AND(E226&gt;plotting!$F$66,E226&lt;=plotting!$E$67),"na",AND(E226&gt;plotting!$E$67,E226&lt;=plotting!$F$67),plotting!$G$67,E226&gt;plotting!$F$67,"na")</f>
        <v>na</v>
      </c>
      <c r="H226" t="str" cm="1">
        <f t="array" ref="H226">_xlfn.IFS(E226&lt;=plotting!$E$64,"na",AND(E226&gt;plotting!$E$64,E226&lt;=plotting!$F$64),plotting!$H$64,AND(E226&gt;plotting!$F$64,E226&lt;=plotting!$E$65),"na",AND(E226&gt;plotting!$E$65,E226&lt;=plotting!$F$65),plotting!$H$65,AND(E226&gt;plotting!$F$65,E226&lt;=plotting!$E$66),"na",AND(E226&gt;plotting!$E$66,E226&lt;=plotting!$F$66),plotting!$H$66,AND(E226&gt;plotting!$F$66,E226&lt;=plotting!$E$67),"na",AND(E226&gt;plotting!$E$67,E226&lt;=plotting!$F$67),plotting!$H$67,E226&gt;plotting!$F$67,"na")</f>
        <v>na</v>
      </c>
      <c r="I226" t="str" cm="1">
        <f t="array" ref="I226">_xlfn.IFS(E226&lt;=plotting!$E$64,"na",AND(E226&gt;plotting!$E$64,E226&lt;=plotting!$F$64),plotting!$I$64,AND(E226&gt;plotting!$F$64,E226&lt;=plotting!$E$65),"na",AND(E226&gt;plotting!$E$65,E226&lt;=plotting!$F$65),plotting!$I$65,AND(E226&gt;plotting!$F$65,E226&lt;=plotting!$E$66),"na",AND(E226&gt;plotting!$E$66,E226&lt;=plotting!$F$66),plotting!$I$66,AND(E226&gt;plotting!$F$66,E226&lt;=plotting!$E$67),"na",AND(E226&gt;plotting!$E$67,E226&lt;=plotting!$F$67),plotting!$I$67,E226&gt;plotting!$F$67,"na")</f>
        <v>na</v>
      </c>
    </row>
    <row r="227" spans="1:9" x14ac:dyDescent="0.35">
      <c r="A227" s="11">
        <f>IF(plotting!$D$4&gt;0,plotting!$D$4,"na")</f>
        <v>5</v>
      </c>
      <c r="B227" s="11" t="str">
        <f>IF(plotting!$D$10&gt;0,plotting!$D$10,"na")</f>
        <v>idr4000_h24</v>
      </c>
      <c r="C227" s="11" t="str">
        <f>IF(plotting!$D$11&gt;0,plotting!$D$11,"na")</f>
        <v>t1</v>
      </c>
      <c r="D227" s="11">
        <f>IF(plotting!$D$8&gt;0,plotting!$D$8,"na")</f>
        <v>74.599999999999994</v>
      </c>
      <c r="E227" s="29">
        <v>37.6666667</v>
      </c>
      <c r="F227" t="str" cm="1">
        <f t="array" ref="F227">_xlfn.IFS(E227&lt;=plotting!$E$64,"na",AND(E227&gt;plotting!$E$64,E227&lt;=plotting!$F$64),"1",AND(E227&gt;plotting!$F$64,E227&lt;=plotting!$E$65),"na",AND(E227&gt;plotting!$E$65,E227&lt;=plotting!$F$65),"2",AND(E227&gt;plotting!$F$65,E227&lt;=plotting!$E$66),"na",AND(E227&gt;plotting!$E$66,E227&lt;=plotting!$F$66),"3",AND(E227&gt;plotting!$F$66,E227&lt;=plotting!$E$67),"na",AND(E227&gt;plotting!$E$67,E227&lt;=plotting!$F$67),"4",E227&gt;plotting!$F$67,"na")</f>
        <v>na</v>
      </c>
      <c r="G227" t="str" cm="1">
        <f t="array" ref="G227">_xlfn.IFS(E227&lt;=plotting!$E$64,"na",AND(E227&gt;plotting!$E$64,E227&lt;=plotting!$F$64),plotting!$G$64,AND(E227&gt;plotting!$F$64,E227&lt;=plotting!$E$65),"na",AND(E227&gt;plotting!$E$65,E227&lt;=plotting!$F$65),plotting!$G$65,AND(E227&gt;plotting!$F$65,E227&lt;=plotting!$E$66),"na",AND(E227&gt;plotting!$E$66,E227&lt;=plotting!$F$66),plotting!$G$66,AND(E227&gt;plotting!$F$66,E227&lt;=plotting!$E$67),"na",AND(E227&gt;plotting!$E$67,E227&lt;=plotting!$F$67),plotting!$G$67,E227&gt;plotting!$F$67,"na")</f>
        <v>na</v>
      </c>
      <c r="H227" t="str" cm="1">
        <f t="array" ref="H227">_xlfn.IFS(E227&lt;=plotting!$E$64,"na",AND(E227&gt;plotting!$E$64,E227&lt;=plotting!$F$64),plotting!$H$64,AND(E227&gt;plotting!$F$64,E227&lt;=plotting!$E$65),"na",AND(E227&gt;plotting!$E$65,E227&lt;=plotting!$F$65),plotting!$H$65,AND(E227&gt;plotting!$F$65,E227&lt;=plotting!$E$66),"na",AND(E227&gt;plotting!$E$66,E227&lt;=plotting!$F$66),plotting!$H$66,AND(E227&gt;plotting!$F$66,E227&lt;=plotting!$E$67),"na",AND(E227&gt;plotting!$E$67,E227&lt;=plotting!$F$67),plotting!$H$67,E227&gt;plotting!$F$67,"na")</f>
        <v>na</v>
      </c>
      <c r="I227" t="str" cm="1">
        <f t="array" ref="I227">_xlfn.IFS(E227&lt;=plotting!$E$64,"na",AND(E227&gt;plotting!$E$64,E227&lt;=plotting!$F$64),plotting!$I$64,AND(E227&gt;plotting!$F$64,E227&lt;=plotting!$E$65),"na",AND(E227&gt;plotting!$E$65,E227&lt;=plotting!$F$65),plotting!$I$65,AND(E227&gt;plotting!$F$65,E227&lt;=plotting!$E$66),"na",AND(E227&gt;plotting!$E$66,E227&lt;=plotting!$F$66),plotting!$I$66,AND(E227&gt;plotting!$F$66,E227&lt;=plotting!$E$67),"na",AND(E227&gt;plotting!$E$67,E227&lt;=plotting!$F$67),plotting!$I$67,E227&gt;plotting!$F$67,"na")</f>
        <v>na</v>
      </c>
    </row>
    <row r="228" spans="1:9" x14ac:dyDescent="0.35">
      <c r="A228" s="11">
        <f>IF(plotting!$D$4&gt;0,plotting!$D$4,"na")</f>
        <v>5</v>
      </c>
      <c r="B228" s="11" t="str">
        <f>IF(plotting!$D$10&gt;0,plotting!$D$10,"na")</f>
        <v>idr4000_h24</v>
      </c>
      <c r="C228" s="11" t="str">
        <f>IF(plotting!$D$11&gt;0,plotting!$D$11,"na")</f>
        <v>t1</v>
      </c>
      <c r="D228" s="11">
        <f>IF(plotting!$D$8&gt;0,plotting!$D$8,"na")</f>
        <v>74.599999999999994</v>
      </c>
      <c r="E228" s="29">
        <v>37.8333333</v>
      </c>
      <c r="F228" t="str" cm="1">
        <f t="array" ref="F228">_xlfn.IFS(E228&lt;=plotting!$E$64,"na",AND(E228&gt;plotting!$E$64,E228&lt;=plotting!$F$64),"1",AND(E228&gt;plotting!$F$64,E228&lt;=plotting!$E$65),"na",AND(E228&gt;plotting!$E$65,E228&lt;=plotting!$F$65),"2",AND(E228&gt;plotting!$F$65,E228&lt;=plotting!$E$66),"na",AND(E228&gt;plotting!$E$66,E228&lt;=plotting!$F$66),"3",AND(E228&gt;plotting!$F$66,E228&lt;=plotting!$E$67),"na",AND(E228&gt;plotting!$E$67,E228&lt;=plotting!$F$67),"4",E228&gt;plotting!$F$67,"na")</f>
        <v>na</v>
      </c>
      <c r="G228" t="str" cm="1">
        <f t="array" ref="G228">_xlfn.IFS(E228&lt;=plotting!$E$64,"na",AND(E228&gt;plotting!$E$64,E228&lt;=plotting!$F$64),plotting!$G$64,AND(E228&gt;plotting!$F$64,E228&lt;=plotting!$E$65),"na",AND(E228&gt;plotting!$E$65,E228&lt;=plotting!$F$65),plotting!$G$65,AND(E228&gt;plotting!$F$65,E228&lt;=plotting!$E$66),"na",AND(E228&gt;plotting!$E$66,E228&lt;=plotting!$F$66),plotting!$G$66,AND(E228&gt;plotting!$F$66,E228&lt;=plotting!$E$67),"na",AND(E228&gt;plotting!$E$67,E228&lt;=plotting!$F$67),plotting!$G$67,E228&gt;plotting!$F$67,"na")</f>
        <v>na</v>
      </c>
      <c r="H228" t="str" cm="1">
        <f t="array" ref="H228">_xlfn.IFS(E228&lt;=plotting!$E$64,"na",AND(E228&gt;plotting!$E$64,E228&lt;=plotting!$F$64),plotting!$H$64,AND(E228&gt;plotting!$F$64,E228&lt;=plotting!$E$65),"na",AND(E228&gt;plotting!$E$65,E228&lt;=plotting!$F$65),plotting!$H$65,AND(E228&gt;plotting!$F$65,E228&lt;=plotting!$E$66),"na",AND(E228&gt;plotting!$E$66,E228&lt;=plotting!$F$66),plotting!$H$66,AND(E228&gt;plotting!$F$66,E228&lt;=plotting!$E$67),"na",AND(E228&gt;plotting!$E$67,E228&lt;=plotting!$F$67),plotting!$H$67,E228&gt;plotting!$F$67,"na")</f>
        <v>na</v>
      </c>
      <c r="I228" t="str" cm="1">
        <f t="array" ref="I228">_xlfn.IFS(E228&lt;=plotting!$E$64,"na",AND(E228&gt;plotting!$E$64,E228&lt;=plotting!$F$64),plotting!$I$64,AND(E228&gt;plotting!$F$64,E228&lt;=plotting!$E$65),"na",AND(E228&gt;plotting!$E$65,E228&lt;=plotting!$F$65),plotting!$I$65,AND(E228&gt;plotting!$F$65,E228&lt;=plotting!$E$66),"na",AND(E228&gt;plotting!$E$66,E228&lt;=plotting!$F$66),plotting!$I$66,AND(E228&gt;plotting!$F$66,E228&lt;=plotting!$E$67),"na",AND(E228&gt;plotting!$E$67,E228&lt;=plotting!$F$67),plotting!$I$67,E228&gt;plotting!$F$67,"na")</f>
        <v>na</v>
      </c>
    </row>
    <row r="229" spans="1:9" x14ac:dyDescent="0.35">
      <c r="A229" s="11">
        <f>IF(plotting!$D$4&gt;0,plotting!$D$4,"na")</f>
        <v>5</v>
      </c>
      <c r="B229" s="11" t="str">
        <f>IF(plotting!$D$10&gt;0,plotting!$D$10,"na")</f>
        <v>idr4000_h24</v>
      </c>
      <c r="C229" s="11" t="str">
        <f>IF(plotting!$D$11&gt;0,plotting!$D$11,"na")</f>
        <v>t1</v>
      </c>
      <c r="D229" s="11">
        <f>IF(plotting!$D$8&gt;0,plotting!$D$8,"na")</f>
        <v>74.599999999999994</v>
      </c>
      <c r="E229" s="29">
        <v>38</v>
      </c>
      <c r="F229" t="str" cm="1">
        <f t="array" ref="F229">_xlfn.IFS(E229&lt;=plotting!$E$64,"na",AND(E229&gt;plotting!$E$64,E229&lt;=plotting!$F$64),"1",AND(E229&gt;plotting!$F$64,E229&lt;=plotting!$E$65),"na",AND(E229&gt;plotting!$E$65,E229&lt;=plotting!$F$65),"2",AND(E229&gt;plotting!$F$65,E229&lt;=plotting!$E$66),"na",AND(E229&gt;plotting!$E$66,E229&lt;=plotting!$F$66),"3",AND(E229&gt;plotting!$F$66,E229&lt;=plotting!$E$67),"na",AND(E229&gt;plotting!$E$67,E229&lt;=plotting!$F$67),"4",E229&gt;plotting!$F$67,"na")</f>
        <v>na</v>
      </c>
      <c r="G229" t="str" cm="1">
        <f t="array" ref="G229">_xlfn.IFS(E229&lt;=plotting!$E$64,"na",AND(E229&gt;plotting!$E$64,E229&lt;=plotting!$F$64),plotting!$G$64,AND(E229&gt;plotting!$F$64,E229&lt;=plotting!$E$65),"na",AND(E229&gt;plotting!$E$65,E229&lt;=plotting!$F$65),plotting!$G$65,AND(E229&gt;plotting!$F$65,E229&lt;=plotting!$E$66),"na",AND(E229&gt;plotting!$E$66,E229&lt;=plotting!$F$66),plotting!$G$66,AND(E229&gt;plotting!$F$66,E229&lt;=plotting!$E$67),"na",AND(E229&gt;plotting!$E$67,E229&lt;=plotting!$F$67),plotting!$G$67,E229&gt;plotting!$F$67,"na")</f>
        <v>na</v>
      </c>
      <c r="H229" t="str" cm="1">
        <f t="array" ref="H229">_xlfn.IFS(E229&lt;=plotting!$E$64,"na",AND(E229&gt;plotting!$E$64,E229&lt;=plotting!$F$64),plotting!$H$64,AND(E229&gt;plotting!$F$64,E229&lt;=plotting!$E$65),"na",AND(E229&gt;plotting!$E$65,E229&lt;=plotting!$F$65),plotting!$H$65,AND(E229&gt;plotting!$F$65,E229&lt;=plotting!$E$66),"na",AND(E229&gt;plotting!$E$66,E229&lt;=plotting!$F$66),plotting!$H$66,AND(E229&gt;plotting!$F$66,E229&lt;=plotting!$E$67),"na",AND(E229&gt;plotting!$E$67,E229&lt;=plotting!$F$67),plotting!$H$67,E229&gt;plotting!$F$67,"na")</f>
        <v>na</v>
      </c>
      <c r="I229" t="str" cm="1">
        <f t="array" ref="I229">_xlfn.IFS(E229&lt;=plotting!$E$64,"na",AND(E229&gt;plotting!$E$64,E229&lt;=plotting!$F$64),plotting!$I$64,AND(E229&gt;plotting!$F$64,E229&lt;=plotting!$E$65),"na",AND(E229&gt;plotting!$E$65,E229&lt;=plotting!$F$65),plotting!$I$65,AND(E229&gt;plotting!$F$65,E229&lt;=plotting!$E$66),"na",AND(E229&gt;plotting!$E$66,E229&lt;=plotting!$F$66),plotting!$I$66,AND(E229&gt;plotting!$F$66,E229&lt;=plotting!$E$67),"na",AND(E229&gt;plotting!$E$67,E229&lt;=plotting!$F$67),plotting!$I$67,E229&gt;plotting!$F$67,"na")</f>
        <v>na</v>
      </c>
    </row>
    <row r="230" spans="1:9" x14ac:dyDescent="0.35">
      <c r="A230" s="11">
        <f>IF(plotting!$D$4&gt;0,plotting!$D$4,"na")</f>
        <v>5</v>
      </c>
      <c r="B230" s="11" t="str">
        <f>IF(plotting!$D$10&gt;0,plotting!$D$10,"na")</f>
        <v>idr4000_h24</v>
      </c>
      <c r="C230" s="11" t="str">
        <f>IF(plotting!$D$11&gt;0,plotting!$D$11,"na")</f>
        <v>t1</v>
      </c>
      <c r="D230" s="11">
        <f>IF(plotting!$D$8&gt;0,plotting!$D$8,"na")</f>
        <v>74.599999999999994</v>
      </c>
      <c r="E230" s="29">
        <v>38.1666667</v>
      </c>
      <c r="F230" t="str" cm="1">
        <f t="array" ref="F230">_xlfn.IFS(E230&lt;=plotting!$E$64,"na",AND(E230&gt;plotting!$E$64,E230&lt;=plotting!$F$64),"1",AND(E230&gt;plotting!$F$64,E230&lt;=plotting!$E$65),"na",AND(E230&gt;plotting!$E$65,E230&lt;=plotting!$F$65),"2",AND(E230&gt;plotting!$F$65,E230&lt;=plotting!$E$66),"na",AND(E230&gt;plotting!$E$66,E230&lt;=plotting!$F$66),"3",AND(E230&gt;plotting!$F$66,E230&lt;=plotting!$E$67),"na",AND(E230&gt;plotting!$E$67,E230&lt;=plotting!$F$67),"4",E230&gt;plotting!$F$67,"na")</f>
        <v>na</v>
      </c>
      <c r="G230" t="str" cm="1">
        <f t="array" ref="G230">_xlfn.IFS(E230&lt;=plotting!$E$64,"na",AND(E230&gt;plotting!$E$64,E230&lt;=plotting!$F$64),plotting!$G$64,AND(E230&gt;plotting!$F$64,E230&lt;=plotting!$E$65),"na",AND(E230&gt;plotting!$E$65,E230&lt;=plotting!$F$65),plotting!$G$65,AND(E230&gt;plotting!$F$65,E230&lt;=plotting!$E$66),"na",AND(E230&gt;plotting!$E$66,E230&lt;=plotting!$F$66),plotting!$G$66,AND(E230&gt;plotting!$F$66,E230&lt;=plotting!$E$67),"na",AND(E230&gt;plotting!$E$67,E230&lt;=plotting!$F$67),plotting!$G$67,E230&gt;plotting!$F$67,"na")</f>
        <v>na</v>
      </c>
      <c r="H230" t="str" cm="1">
        <f t="array" ref="H230">_xlfn.IFS(E230&lt;=plotting!$E$64,"na",AND(E230&gt;plotting!$E$64,E230&lt;=plotting!$F$64),plotting!$H$64,AND(E230&gt;plotting!$F$64,E230&lt;=plotting!$E$65),"na",AND(E230&gt;plotting!$E$65,E230&lt;=plotting!$F$65),plotting!$H$65,AND(E230&gt;plotting!$F$65,E230&lt;=plotting!$E$66),"na",AND(E230&gt;plotting!$E$66,E230&lt;=plotting!$F$66),plotting!$H$66,AND(E230&gt;plotting!$F$66,E230&lt;=plotting!$E$67),"na",AND(E230&gt;plotting!$E$67,E230&lt;=plotting!$F$67),plotting!$H$67,E230&gt;plotting!$F$67,"na")</f>
        <v>na</v>
      </c>
      <c r="I230" t="str" cm="1">
        <f t="array" ref="I230">_xlfn.IFS(E230&lt;=plotting!$E$64,"na",AND(E230&gt;plotting!$E$64,E230&lt;=plotting!$F$64),plotting!$I$64,AND(E230&gt;plotting!$F$64,E230&lt;=plotting!$E$65),"na",AND(E230&gt;plotting!$E$65,E230&lt;=plotting!$F$65),plotting!$I$65,AND(E230&gt;plotting!$F$65,E230&lt;=plotting!$E$66),"na",AND(E230&gt;plotting!$E$66,E230&lt;=plotting!$F$66),plotting!$I$66,AND(E230&gt;plotting!$F$66,E230&lt;=plotting!$E$67),"na",AND(E230&gt;plotting!$E$67,E230&lt;=plotting!$F$67),plotting!$I$67,E230&gt;plotting!$F$67,"na")</f>
        <v>na</v>
      </c>
    </row>
    <row r="231" spans="1:9" x14ac:dyDescent="0.35">
      <c r="A231" s="11">
        <f>IF(plotting!$D$4&gt;0,plotting!$D$4,"na")</f>
        <v>5</v>
      </c>
      <c r="B231" s="11" t="str">
        <f>IF(plotting!$D$10&gt;0,plotting!$D$10,"na")</f>
        <v>idr4000_h24</v>
      </c>
      <c r="C231" s="11" t="str">
        <f>IF(plotting!$D$11&gt;0,plotting!$D$11,"na")</f>
        <v>t1</v>
      </c>
      <c r="D231" s="11">
        <f>IF(plotting!$D$8&gt;0,plotting!$D$8,"na")</f>
        <v>74.599999999999994</v>
      </c>
      <c r="E231" s="29">
        <v>38.3333333</v>
      </c>
      <c r="F231" t="str" cm="1">
        <f t="array" ref="F231">_xlfn.IFS(E231&lt;=plotting!$E$64,"na",AND(E231&gt;plotting!$E$64,E231&lt;=plotting!$F$64),"1",AND(E231&gt;plotting!$F$64,E231&lt;=plotting!$E$65),"na",AND(E231&gt;plotting!$E$65,E231&lt;=plotting!$F$65),"2",AND(E231&gt;plotting!$F$65,E231&lt;=plotting!$E$66),"na",AND(E231&gt;plotting!$E$66,E231&lt;=plotting!$F$66),"3",AND(E231&gt;plotting!$F$66,E231&lt;=plotting!$E$67),"na",AND(E231&gt;plotting!$E$67,E231&lt;=plotting!$F$67),"4",E231&gt;plotting!$F$67,"na")</f>
        <v>na</v>
      </c>
      <c r="G231" t="str" cm="1">
        <f t="array" ref="G231">_xlfn.IFS(E231&lt;=plotting!$E$64,"na",AND(E231&gt;plotting!$E$64,E231&lt;=plotting!$F$64),plotting!$G$64,AND(E231&gt;plotting!$F$64,E231&lt;=plotting!$E$65),"na",AND(E231&gt;plotting!$E$65,E231&lt;=plotting!$F$65),plotting!$G$65,AND(E231&gt;plotting!$F$65,E231&lt;=plotting!$E$66),"na",AND(E231&gt;plotting!$E$66,E231&lt;=plotting!$F$66),plotting!$G$66,AND(E231&gt;plotting!$F$66,E231&lt;=plotting!$E$67),"na",AND(E231&gt;plotting!$E$67,E231&lt;=plotting!$F$67),plotting!$G$67,E231&gt;plotting!$F$67,"na")</f>
        <v>na</v>
      </c>
      <c r="H231" t="str" cm="1">
        <f t="array" ref="H231">_xlfn.IFS(E231&lt;=plotting!$E$64,"na",AND(E231&gt;plotting!$E$64,E231&lt;=plotting!$F$64),plotting!$H$64,AND(E231&gt;plotting!$F$64,E231&lt;=plotting!$E$65),"na",AND(E231&gt;plotting!$E$65,E231&lt;=plotting!$F$65),plotting!$H$65,AND(E231&gt;plotting!$F$65,E231&lt;=plotting!$E$66),"na",AND(E231&gt;plotting!$E$66,E231&lt;=plotting!$F$66),plotting!$H$66,AND(E231&gt;plotting!$F$66,E231&lt;=plotting!$E$67),"na",AND(E231&gt;plotting!$E$67,E231&lt;=plotting!$F$67),plotting!$H$67,E231&gt;plotting!$F$67,"na")</f>
        <v>na</v>
      </c>
      <c r="I231" t="str" cm="1">
        <f t="array" ref="I231">_xlfn.IFS(E231&lt;=plotting!$E$64,"na",AND(E231&gt;plotting!$E$64,E231&lt;=plotting!$F$64),plotting!$I$64,AND(E231&gt;plotting!$F$64,E231&lt;=plotting!$E$65),"na",AND(E231&gt;plotting!$E$65,E231&lt;=plotting!$F$65),plotting!$I$65,AND(E231&gt;plotting!$F$65,E231&lt;=plotting!$E$66),"na",AND(E231&gt;plotting!$E$66,E231&lt;=plotting!$F$66),plotting!$I$66,AND(E231&gt;plotting!$F$66,E231&lt;=plotting!$E$67),"na",AND(E231&gt;plotting!$E$67,E231&lt;=plotting!$F$67),plotting!$I$67,E231&gt;plotting!$F$67,"na")</f>
        <v>na</v>
      </c>
    </row>
    <row r="232" spans="1:9" x14ac:dyDescent="0.35">
      <c r="A232" s="11">
        <f>IF(plotting!$D$4&gt;0,plotting!$D$4,"na")</f>
        <v>5</v>
      </c>
      <c r="B232" s="11" t="str">
        <f>IF(plotting!$D$10&gt;0,plotting!$D$10,"na")</f>
        <v>idr4000_h24</v>
      </c>
      <c r="C232" s="11" t="str">
        <f>IF(plotting!$D$11&gt;0,plotting!$D$11,"na")</f>
        <v>t1</v>
      </c>
      <c r="D232" s="11">
        <f>IF(plotting!$D$8&gt;0,plotting!$D$8,"na")</f>
        <v>74.599999999999994</v>
      </c>
      <c r="E232" s="29">
        <v>38.5</v>
      </c>
      <c r="F232" t="str" cm="1">
        <f t="array" ref="F232">_xlfn.IFS(E232&lt;=plotting!$E$64,"na",AND(E232&gt;plotting!$E$64,E232&lt;=plotting!$F$64),"1",AND(E232&gt;plotting!$F$64,E232&lt;=plotting!$E$65),"na",AND(E232&gt;plotting!$E$65,E232&lt;=plotting!$F$65),"2",AND(E232&gt;plotting!$F$65,E232&lt;=plotting!$E$66),"na",AND(E232&gt;plotting!$E$66,E232&lt;=plotting!$F$66),"3",AND(E232&gt;plotting!$F$66,E232&lt;=plotting!$E$67),"na",AND(E232&gt;plotting!$E$67,E232&lt;=plotting!$F$67),"4",E232&gt;plotting!$F$67,"na")</f>
        <v>na</v>
      </c>
      <c r="G232" t="str" cm="1">
        <f t="array" ref="G232">_xlfn.IFS(E232&lt;=plotting!$E$64,"na",AND(E232&gt;plotting!$E$64,E232&lt;=plotting!$F$64),plotting!$G$64,AND(E232&gt;plotting!$F$64,E232&lt;=plotting!$E$65),"na",AND(E232&gt;plotting!$E$65,E232&lt;=plotting!$F$65),plotting!$G$65,AND(E232&gt;plotting!$F$65,E232&lt;=plotting!$E$66),"na",AND(E232&gt;plotting!$E$66,E232&lt;=plotting!$F$66),plotting!$G$66,AND(E232&gt;plotting!$F$66,E232&lt;=plotting!$E$67),"na",AND(E232&gt;plotting!$E$67,E232&lt;=plotting!$F$67),plotting!$G$67,E232&gt;plotting!$F$67,"na")</f>
        <v>na</v>
      </c>
      <c r="H232" t="str" cm="1">
        <f t="array" ref="H232">_xlfn.IFS(E232&lt;=plotting!$E$64,"na",AND(E232&gt;plotting!$E$64,E232&lt;=plotting!$F$64),plotting!$H$64,AND(E232&gt;plotting!$F$64,E232&lt;=plotting!$E$65),"na",AND(E232&gt;plotting!$E$65,E232&lt;=plotting!$F$65),plotting!$H$65,AND(E232&gt;plotting!$F$65,E232&lt;=plotting!$E$66),"na",AND(E232&gt;plotting!$E$66,E232&lt;=plotting!$F$66),plotting!$H$66,AND(E232&gt;plotting!$F$66,E232&lt;=plotting!$E$67),"na",AND(E232&gt;plotting!$E$67,E232&lt;=plotting!$F$67),plotting!$H$67,E232&gt;plotting!$F$67,"na")</f>
        <v>na</v>
      </c>
      <c r="I232" t="str" cm="1">
        <f t="array" ref="I232">_xlfn.IFS(E232&lt;=plotting!$E$64,"na",AND(E232&gt;plotting!$E$64,E232&lt;=plotting!$F$64),plotting!$I$64,AND(E232&gt;plotting!$F$64,E232&lt;=plotting!$E$65),"na",AND(E232&gt;plotting!$E$65,E232&lt;=plotting!$F$65),plotting!$I$65,AND(E232&gt;plotting!$F$65,E232&lt;=plotting!$E$66),"na",AND(E232&gt;plotting!$E$66,E232&lt;=plotting!$F$66),plotting!$I$66,AND(E232&gt;plotting!$F$66,E232&lt;=plotting!$E$67),"na",AND(E232&gt;plotting!$E$67,E232&lt;=plotting!$F$67),plotting!$I$67,E232&gt;plotting!$F$67,"na")</f>
        <v>na</v>
      </c>
    </row>
    <row r="233" spans="1:9" x14ac:dyDescent="0.35">
      <c r="A233" s="11">
        <f>IF(plotting!$D$4&gt;0,plotting!$D$4,"na")</f>
        <v>5</v>
      </c>
      <c r="B233" s="11" t="str">
        <f>IF(plotting!$D$10&gt;0,plotting!$D$10,"na")</f>
        <v>idr4000_h24</v>
      </c>
      <c r="C233" s="11" t="str">
        <f>IF(plotting!$D$11&gt;0,plotting!$D$11,"na")</f>
        <v>t1</v>
      </c>
      <c r="D233" s="11">
        <f>IF(plotting!$D$8&gt;0,plotting!$D$8,"na")</f>
        <v>74.599999999999994</v>
      </c>
      <c r="E233" s="29">
        <v>38.6666667</v>
      </c>
      <c r="F233" t="str" cm="1">
        <f t="array" ref="F233">_xlfn.IFS(E233&lt;=plotting!$E$64,"na",AND(E233&gt;plotting!$E$64,E233&lt;=plotting!$F$64),"1",AND(E233&gt;plotting!$F$64,E233&lt;=plotting!$E$65),"na",AND(E233&gt;plotting!$E$65,E233&lt;=plotting!$F$65),"2",AND(E233&gt;plotting!$F$65,E233&lt;=plotting!$E$66),"na",AND(E233&gt;plotting!$E$66,E233&lt;=plotting!$F$66),"3",AND(E233&gt;plotting!$F$66,E233&lt;=plotting!$E$67),"na",AND(E233&gt;plotting!$E$67,E233&lt;=plotting!$F$67),"4",E233&gt;plotting!$F$67,"na")</f>
        <v>na</v>
      </c>
      <c r="G233" t="str" cm="1">
        <f t="array" ref="G233">_xlfn.IFS(E233&lt;=plotting!$E$64,"na",AND(E233&gt;plotting!$E$64,E233&lt;=plotting!$F$64),plotting!$G$64,AND(E233&gt;plotting!$F$64,E233&lt;=plotting!$E$65),"na",AND(E233&gt;plotting!$E$65,E233&lt;=plotting!$F$65),plotting!$G$65,AND(E233&gt;plotting!$F$65,E233&lt;=plotting!$E$66),"na",AND(E233&gt;plotting!$E$66,E233&lt;=plotting!$F$66),plotting!$G$66,AND(E233&gt;plotting!$F$66,E233&lt;=plotting!$E$67),"na",AND(E233&gt;plotting!$E$67,E233&lt;=plotting!$F$67),plotting!$G$67,E233&gt;plotting!$F$67,"na")</f>
        <v>na</v>
      </c>
      <c r="H233" t="str" cm="1">
        <f t="array" ref="H233">_xlfn.IFS(E233&lt;=plotting!$E$64,"na",AND(E233&gt;plotting!$E$64,E233&lt;=plotting!$F$64),plotting!$H$64,AND(E233&gt;plotting!$F$64,E233&lt;=plotting!$E$65),"na",AND(E233&gt;plotting!$E$65,E233&lt;=plotting!$F$65),plotting!$H$65,AND(E233&gt;plotting!$F$65,E233&lt;=plotting!$E$66),"na",AND(E233&gt;plotting!$E$66,E233&lt;=plotting!$F$66),plotting!$H$66,AND(E233&gt;plotting!$F$66,E233&lt;=plotting!$E$67),"na",AND(E233&gt;plotting!$E$67,E233&lt;=plotting!$F$67),plotting!$H$67,E233&gt;plotting!$F$67,"na")</f>
        <v>na</v>
      </c>
      <c r="I233" t="str" cm="1">
        <f t="array" ref="I233">_xlfn.IFS(E233&lt;=plotting!$E$64,"na",AND(E233&gt;plotting!$E$64,E233&lt;=plotting!$F$64),plotting!$I$64,AND(E233&gt;plotting!$F$64,E233&lt;=plotting!$E$65),"na",AND(E233&gt;plotting!$E$65,E233&lt;=plotting!$F$65),plotting!$I$65,AND(E233&gt;plotting!$F$65,E233&lt;=plotting!$E$66),"na",AND(E233&gt;plotting!$E$66,E233&lt;=plotting!$F$66),plotting!$I$66,AND(E233&gt;plotting!$F$66,E233&lt;=plotting!$E$67),"na",AND(E233&gt;plotting!$E$67,E233&lt;=plotting!$F$67),plotting!$I$67,E233&gt;plotting!$F$67,"na")</f>
        <v>na</v>
      </c>
    </row>
    <row r="234" spans="1:9" x14ac:dyDescent="0.35">
      <c r="A234" s="11">
        <f>IF(plotting!$D$4&gt;0,plotting!$D$4,"na")</f>
        <v>5</v>
      </c>
      <c r="B234" s="11" t="str">
        <f>IF(plotting!$D$10&gt;0,plotting!$D$10,"na")</f>
        <v>idr4000_h24</v>
      </c>
      <c r="C234" s="11" t="str">
        <f>IF(plotting!$D$11&gt;0,plotting!$D$11,"na")</f>
        <v>t1</v>
      </c>
      <c r="D234" s="11">
        <f>IF(plotting!$D$8&gt;0,plotting!$D$8,"na")</f>
        <v>74.599999999999994</v>
      </c>
      <c r="E234" s="29">
        <v>38.8333333</v>
      </c>
      <c r="F234" t="str" cm="1">
        <f t="array" ref="F234">_xlfn.IFS(E234&lt;=plotting!$E$64,"na",AND(E234&gt;plotting!$E$64,E234&lt;=plotting!$F$64),"1",AND(E234&gt;plotting!$F$64,E234&lt;=plotting!$E$65),"na",AND(E234&gt;plotting!$E$65,E234&lt;=plotting!$F$65),"2",AND(E234&gt;plotting!$F$65,E234&lt;=plotting!$E$66),"na",AND(E234&gt;plotting!$E$66,E234&lt;=plotting!$F$66),"3",AND(E234&gt;plotting!$F$66,E234&lt;=plotting!$E$67),"na",AND(E234&gt;plotting!$E$67,E234&lt;=plotting!$F$67),"4",E234&gt;plotting!$F$67,"na")</f>
        <v>na</v>
      </c>
      <c r="G234" t="str" cm="1">
        <f t="array" ref="G234">_xlfn.IFS(E234&lt;=plotting!$E$64,"na",AND(E234&gt;plotting!$E$64,E234&lt;=plotting!$F$64),plotting!$G$64,AND(E234&gt;plotting!$F$64,E234&lt;=plotting!$E$65),"na",AND(E234&gt;plotting!$E$65,E234&lt;=plotting!$F$65),plotting!$G$65,AND(E234&gt;plotting!$F$65,E234&lt;=plotting!$E$66),"na",AND(E234&gt;plotting!$E$66,E234&lt;=plotting!$F$66),plotting!$G$66,AND(E234&gt;plotting!$F$66,E234&lt;=plotting!$E$67),"na",AND(E234&gt;plotting!$E$67,E234&lt;=plotting!$F$67),plotting!$G$67,E234&gt;plotting!$F$67,"na")</f>
        <v>na</v>
      </c>
      <c r="H234" t="str" cm="1">
        <f t="array" ref="H234">_xlfn.IFS(E234&lt;=plotting!$E$64,"na",AND(E234&gt;plotting!$E$64,E234&lt;=plotting!$F$64),plotting!$H$64,AND(E234&gt;plotting!$F$64,E234&lt;=plotting!$E$65),"na",AND(E234&gt;plotting!$E$65,E234&lt;=plotting!$F$65),plotting!$H$65,AND(E234&gt;plotting!$F$65,E234&lt;=plotting!$E$66),"na",AND(E234&gt;plotting!$E$66,E234&lt;=plotting!$F$66),plotting!$H$66,AND(E234&gt;plotting!$F$66,E234&lt;=plotting!$E$67),"na",AND(E234&gt;plotting!$E$67,E234&lt;=plotting!$F$67),plotting!$H$67,E234&gt;plotting!$F$67,"na")</f>
        <v>na</v>
      </c>
      <c r="I234" t="str" cm="1">
        <f t="array" ref="I234">_xlfn.IFS(E234&lt;=plotting!$E$64,"na",AND(E234&gt;plotting!$E$64,E234&lt;=plotting!$F$64),plotting!$I$64,AND(E234&gt;plotting!$F$64,E234&lt;=plotting!$E$65),"na",AND(E234&gt;plotting!$E$65,E234&lt;=plotting!$F$65),plotting!$I$65,AND(E234&gt;plotting!$F$65,E234&lt;=plotting!$E$66),"na",AND(E234&gt;plotting!$E$66,E234&lt;=plotting!$F$66),plotting!$I$66,AND(E234&gt;plotting!$F$66,E234&lt;=plotting!$E$67),"na",AND(E234&gt;plotting!$E$67,E234&lt;=plotting!$F$67),plotting!$I$67,E234&gt;plotting!$F$67,"na")</f>
        <v>na</v>
      </c>
    </row>
    <row r="235" spans="1:9" x14ac:dyDescent="0.35">
      <c r="A235" s="11">
        <f>IF(plotting!$D$4&gt;0,plotting!$D$4,"na")</f>
        <v>5</v>
      </c>
      <c r="B235" s="11" t="str">
        <f>IF(plotting!$D$10&gt;0,plotting!$D$10,"na")</f>
        <v>idr4000_h24</v>
      </c>
      <c r="C235" s="11" t="str">
        <f>IF(plotting!$D$11&gt;0,plotting!$D$11,"na")</f>
        <v>t1</v>
      </c>
      <c r="D235" s="11">
        <f>IF(plotting!$D$8&gt;0,plotting!$D$8,"na")</f>
        <v>74.599999999999994</v>
      </c>
      <c r="E235" s="29">
        <v>39</v>
      </c>
      <c r="F235" t="str" cm="1">
        <f t="array" ref="F235">_xlfn.IFS(E235&lt;=plotting!$E$64,"na",AND(E235&gt;plotting!$E$64,E235&lt;=plotting!$F$64),"1",AND(E235&gt;plotting!$F$64,E235&lt;=plotting!$E$65),"na",AND(E235&gt;plotting!$E$65,E235&lt;=plotting!$F$65),"2",AND(E235&gt;plotting!$F$65,E235&lt;=plotting!$E$66),"na",AND(E235&gt;plotting!$E$66,E235&lt;=plotting!$F$66),"3",AND(E235&gt;plotting!$F$66,E235&lt;=plotting!$E$67),"na",AND(E235&gt;plotting!$E$67,E235&lt;=plotting!$F$67),"4",E235&gt;plotting!$F$67,"na")</f>
        <v>na</v>
      </c>
      <c r="G235" t="str" cm="1">
        <f t="array" ref="G235">_xlfn.IFS(E235&lt;=plotting!$E$64,"na",AND(E235&gt;plotting!$E$64,E235&lt;=plotting!$F$64),plotting!$G$64,AND(E235&gt;plotting!$F$64,E235&lt;=plotting!$E$65),"na",AND(E235&gt;plotting!$E$65,E235&lt;=plotting!$F$65),plotting!$G$65,AND(E235&gt;plotting!$F$65,E235&lt;=plotting!$E$66),"na",AND(E235&gt;plotting!$E$66,E235&lt;=plotting!$F$66),plotting!$G$66,AND(E235&gt;plotting!$F$66,E235&lt;=plotting!$E$67),"na",AND(E235&gt;plotting!$E$67,E235&lt;=plotting!$F$67),plotting!$G$67,E235&gt;plotting!$F$67,"na")</f>
        <v>na</v>
      </c>
      <c r="H235" t="str" cm="1">
        <f t="array" ref="H235">_xlfn.IFS(E235&lt;=plotting!$E$64,"na",AND(E235&gt;plotting!$E$64,E235&lt;=plotting!$F$64),plotting!$H$64,AND(E235&gt;plotting!$F$64,E235&lt;=plotting!$E$65),"na",AND(E235&gt;plotting!$E$65,E235&lt;=plotting!$F$65),plotting!$H$65,AND(E235&gt;plotting!$F$65,E235&lt;=plotting!$E$66),"na",AND(E235&gt;plotting!$E$66,E235&lt;=plotting!$F$66),plotting!$H$66,AND(E235&gt;plotting!$F$66,E235&lt;=plotting!$E$67),"na",AND(E235&gt;plotting!$E$67,E235&lt;=plotting!$F$67),plotting!$H$67,E235&gt;plotting!$F$67,"na")</f>
        <v>na</v>
      </c>
      <c r="I235" t="str" cm="1">
        <f t="array" ref="I235">_xlfn.IFS(E235&lt;=plotting!$E$64,"na",AND(E235&gt;plotting!$E$64,E235&lt;=plotting!$F$64),plotting!$I$64,AND(E235&gt;plotting!$F$64,E235&lt;=plotting!$E$65),"na",AND(E235&gt;plotting!$E$65,E235&lt;=plotting!$F$65),plotting!$I$65,AND(E235&gt;plotting!$F$65,E235&lt;=plotting!$E$66),"na",AND(E235&gt;plotting!$E$66,E235&lt;=plotting!$F$66),plotting!$I$66,AND(E235&gt;plotting!$F$66,E235&lt;=plotting!$E$67),"na",AND(E235&gt;plotting!$E$67,E235&lt;=plotting!$F$67),plotting!$I$67,E235&gt;plotting!$F$67,"na")</f>
        <v>na</v>
      </c>
    </row>
    <row r="236" spans="1:9" x14ac:dyDescent="0.35">
      <c r="A236" s="11">
        <f>IF(plotting!$D$4&gt;0,plotting!$D$4,"na")</f>
        <v>5</v>
      </c>
      <c r="B236" s="11" t="str">
        <f>IF(plotting!$D$10&gt;0,plotting!$D$10,"na")</f>
        <v>idr4000_h24</v>
      </c>
      <c r="C236" s="11" t="str">
        <f>IF(plotting!$D$11&gt;0,plotting!$D$11,"na")</f>
        <v>t1</v>
      </c>
      <c r="D236" s="11">
        <f>IF(plotting!$D$8&gt;0,plotting!$D$8,"na")</f>
        <v>74.599999999999994</v>
      </c>
      <c r="E236" s="29">
        <v>39.1666667</v>
      </c>
      <c r="F236" t="str" cm="1">
        <f t="array" ref="F236">_xlfn.IFS(E236&lt;=plotting!$E$64,"na",AND(E236&gt;plotting!$E$64,E236&lt;=plotting!$F$64),"1",AND(E236&gt;plotting!$F$64,E236&lt;=plotting!$E$65),"na",AND(E236&gt;plotting!$E$65,E236&lt;=plotting!$F$65),"2",AND(E236&gt;plotting!$F$65,E236&lt;=plotting!$E$66),"na",AND(E236&gt;plotting!$E$66,E236&lt;=plotting!$F$66),"3",AND(E236&gt;plotting!$F$66,E236&lt;=plotting!$E$67),"na",AND(E236&gt;plotting!$E$67,E236&lt;=plotting!$F$67),"4",E236&gt;plotting!$F$67,"na")</f>
        <v>na</v>
      </c>
      <c r="G236" t="str" cm="1">
        <f t="array" ref="G236">_xlfn.IFS(E236&lt;=plotting!$E$64,"na",AND(E236&gt;plotting!$E$64,E236&lt;=plotting!$F$64),plotting!$G$64,AND(E236&gt;plotting!$F$64,E236&lt;=plotting!$E$65),"na",AND(E236&gt;plotting!$E$65,E236&lt;=plotting!$F$65),plotting!$G$65,AND(E236&gt;plotting!$F$65,E236&lt;=plotting!$E$66),"na",AND(E236&gt;plotting!$E$66,E236&lt;=plotting!$F$66),plotting!$G$66,AND(E236&gt;plotting!$F$66,E236&lt;=plotting!$E$67),"na",AND(E236&gt;plotting!$E$67,E236&lt;=plotting!$F$67),plotting!$G$67,E236&gt;plotting!$F$67,"na")</f>
        <v>na</v>
      </c>
      <c r="H236" t="str" cm="1">
        <f t="array" ref="H236">_xlfn.IFS(E236&lt;=plotting!$E$64,"na",AND(E236&gt;plotting!$E$64,E236&lt;=plotting!$F$64),plotting!$H$64,AND(E236&gt;plotting!$F$64,E236&lt;=plotting!$E$65),"na",AND(E236&gt;plotting!$E$65,E236&lt;=plotting!$F$65),plotting!$H$65,AND(E236&gt;plotting!$F$65,E236&lt;=plotting!$E$66),"na",AND(E236&gt;plotting!$E$66,E236&lt;=plotting!$F$66),plotting!$H$66,AND(E236&gt;plotting!$F$66,E236&lt;=plotting!$E$67),"na",AND(E236&gt;plotting!$E$67,E236&lt;=plotting!$F$67),plotting!$H$67,E236&gt;plotting!$F$67,"na")</f>
        <v>na</v>
      </c>
      <c r="I236" t="str" cm="1">
        <f t="array" ref="I236">_xlfn.IFS(E236&lt;=plotting!$E$64,"na",AND(E236&gt;plotting!$E$64,E236&lt;=plotting!$F$64),plotting!$I$64,AND(E236&gt;plotting!$F$64,E236&lt;=plotting!$E$65),"na",AND(E236&gt;plotting!$E$65,E236&lt;=plotting!$F$65),plotting!$I$65,AND(E236&gt;plotting!$F$65,E236&lt;=plotting!$E$66),"na",AND(E236&gt;plotting!$E$66,E236&lt;=plotting!$F$66),plotting!$I$66,AND(E236&gt;plotting!$F$66,E236&lt;=plotting!$E$67),"na",AND(E236&gt;plotting!$E$67,E236&lt;=plotting!$F$67),plotting!$I$67,E236&gt;plotting!$F$67,"na")</f>
        <v>na</v>
      </c>
    </row>
    <row r="237" spans="1:9" x14ac:dyDescent="0.35">
      <c r="A237" s="11">
        <f>IF(plotting!$D$4&gt;0,plotting!$D$4,"na")</f>
        <v>5</v>
      </c>
      <c r="B237" s="11" t="str">
        <f>IF(plotting!$D$10&gt;0,plotting!$D$10,"na")</f>
        <v>idr4000_h24</v>
      </c>
      <c r="C237" s="11" t="str">
        <f>IF(plotting!$D$11&gt;0,plotting!$D$11,"na")</f>
        <v>t1</v>
      </c>
      <c r="D237" s="11">
        <f>IF(plotting!$D$8&gt;0,plotting!$D$8,"na")</f>
        <v>74.599999999999994</v>
      </c>
      <c r="E237" s="29">
        <v>39.3333333</v>
      </c>
      <c r="F237" t="str" cm="1">
        <f t="array" ref="F237">_xlfn.IFS(E237&lt;=plotting!$E$64,"na",AND(E237&gt;plotting!$E$64,E237&lt;=plotting!$F$64),"1",AND(E237&gt;plotting!$F$64,E237&lt;=plotting!$E$65),"na",AND(E237&gt;plotting!$E$65,E237&lt;=plotting!$F$65),"2",AND(E237&gt;plotting!$F$65,E237&lt;=plotting!$E$66),"na",AND(E237&gt;plotting!$E$66,E237&lt;=plotting!$F$66),"3",AND(E237&gt;plotting!$F$66,E237&lt;=plotting!$E$67),"na",AND(E237&gt;plotting!$E$67,E237&lt;=plotting!$F$67),"4",E237&gt;plotting!$F$67,"na")</f>
        <v>na</v>
      </c>
      <c r="G237" t="str" cm="1">
        <f t="array" ref="G237">_xlfn.IFS(E237&lt;=plotting!$E$64,"na",AND(E237&gt;plotting!$E$64,E237&lt;=plotting!$F$64),plotting!$G$64,AND(E237&gt;plotting!$F$64,E237&lt;=plotting!$E$65),"na",AND(E237&gt;plotting!$E$65,E237&lt;=plotting!$F$65),plotting!$G$65,AND(E237&gt;plotting!$F$65,E237&lt;=plotting!$E$66),"na",AND(E237&gt;plotting!$E$66,E237&lt;=plotting!$F$66),plotting!$G$66,AND(E237&gt;plotting!$F$66,E237&lt;=plotting!$E$67),"na",AND(E237&gt;plotting!$E$67,E237&lt;=plotting!$F$67),plotting!$G$67,E237&gt;plotting!$F$67,"na")</f>
        <v>na</v>
      </c>
      <c r="H237" t="str" cm="1">
        <f t="array" ref="H237">_xlfn.IFS(E237&lt;=plotting!$E$64,"na",AND(E237&gt;plotting!$E$64,E237&lt;=plotting!$F$64),plotting!$H$64,AND(E237&gt;plotting!$F$64,E237&lt;=plotting!$E$65),"na",AND(E237&gt;plotting!$E$65,E237&lt;=plotting!$F$65),plotting!$H$65,AND(E237&gt;plotting!$F$65,E237&lt;=plotting!$E$66),"na",AND(E237&gt;plotting!$E$66,E237&lt;=plotting!$F$66),plotting!$H$66,AND(E237&gt;plotting!$F$66,E237&lt;=plotting!$E$67),"na",AND(E237&gt;plotting!$E$67,E237&lt;=plotting!$F$67),plotting!$H$67,E237&gt;plotting!$F$67,"na")</f>
        <v>na</v>
      </c>
      <c r="I237" t="str" cm="1">
        <f t="array" ref="I237">_xlfn.IFS(E237&lt;=plotting!$E$64,"na",AND(E237&gt;plotting!$E$64,E237&lt;=plotting!$F$64),plotting!$I$64,AND(E237&gt;plotting!$F$64,E237&lt;=plotting!$E$65),"na",AND(E237&gt;plotting!$E$65,E237&lt;=plotting!$F$65),plotting!$I$65,AND(E237&gt;plotting!$F$65,E237&lt;=plotting!$E$66),"na",AND(E237&gt;plotting!$E$66,E237&lt;=plotting!$F$66),plotting!$I$66,AND(E237&gt;plotting!$F$66,E237&lt;=plotting!$E$67),"na",AND(E237&gt;plotting!$E$67,E237&lt;=plotting!$F$67),plotting!$I$67,E237&gt;plotting!$F$67,"na")</f>
        <v>na</v>
      </c>
    </row>
    <row r="238" spans="1:9" x14ac:dyDescent="0.35">
      <c r="A238" s="11">
        <f>IF(plotting!$D$4&gt;0,plotting!$D$4,"na")</f>
        <v>5</v>
      </c>
      <c r="B238" s="11" t="str">
        <f>IF(plotting!$D$10&gt;0,plotting!$D$10,"na")</f>
        <v>idr4000_h24</v>
      </c>
      <c r="C238" s="11" t="str">
        <f>IF(plotting!$D$11&gt;0,plotting!$D$11,"na")</f>
        <v>t1</v>
      </c>
      <c r="D238" s="11">
        <f>IF(plotting!$D$8&gt;0,plotting!$D$8,"na")</f>
        <v>74.599999999999994</v>
      </c>
      <c r="E238" s="29">
        <v>39.5</v>
      </c>
      <c r="F238" t="str" cm="1">
        <f t="array" ref="F238">_xlfn.IFS(E238&lt;=plotting!$E$64,"na",AND(E238&gt;plotting!$E$64,E238&lt;=plotting!$F$64),"1",AND(E238&gt;plotting!$F$64,E238&lt;=plotting!$E$65),"na",AND(E238&gt;plotting!$E$65,E238&lt;=plotting!$F$65),"2",AND(E238&gt;plotting!$F$65,E238&lt;=plotting!$E$66),"na",AND(E238&gt;plotting!$E$66,E238&lt;=plotting!$F$66),"3",AND(E238&gt;plotting!$F$66,E238&lt;=plotting!$E$67),"na",AND(E238&gt;plotting!$E$67,E238&lt;=plotting!$F$67),"4",E238&gt;plotting!$F$67,"na")</f>
        <v>na</v>
      </c>
      <c r="G238" t="str" cm="1">
        <f t="array" ref="G238">_xlfn.IFS(E238&lt;=plotting!$E$64,"na",AND(E238&gt;plotting!$E$64,E238&lt;=plotting!$F$64),plotting!$G$64,AND(E238&gt;plotting!$F$64,E238&lt;=plotting!$E$65),"na",AND(E238&gt;plotting!$E$65,E238&lt;=plotting!$F$65),plotting!$G$65,AND(E238&gt;plotting!$F$65,E238&lt;=plotting!$E$66),"na",AND(E238&gt;plotting!$E$66,E238&lt;=plotting!$F$66),plotting!$G$66,AND(E238&gt;plotting!$F$66,E238&lt;=plotting!$E$67),"na",AND(E238&gt;plotting!$E$67,E238&lt;=plotting!$F$67),plotting!$G$67,E238&gt;plotting!$F$67,"na")</f>
        <v>na</v>
      </c>
      <c r="H238" t="str" cm="1">
        <f t="array" ref="H238">_xlfn.IFS(E238&lt;=plotting!$E$64,"na",AND(E238&gt;plotting!$E$64,E238&lt;=plotting!$F$64),plotting!$H$64,AND(E238&gt;plotting!$F$64,E238&lt;=plotting!$E$65),"na",AND(E238&gt;plotting!$E$65,E238&lt;=plotting!$F$65),plotting!$H$65,AND(E238&gt;plotting!$F$65,E238&lt;=plotting!$E$66),"na",AND(E238&gt;plotting!$E$66,E238&lt;=plotting!$F$66),plotting!$H$66,AND(E238&gt;plotting!$F$66,E238&lt;=plotting!$E$67),"na",AND(E238&gt;plotting!$E$67,E238&lt;=plotting!$F$67),plotting!$H$67,E238&gt;plotting!$F$67,"na")</f>
        <v>na</v>
      </c>
      <c r="I238" t="str" cm="1">
        <f t="array" ref="I238">_xlfn.IFS(E238&lt;=plotting!$E$64,"na",AND(E238&gt;plotting!$E$64,E238&lt;=plotting!$F$64),plotting!$I$64,AND(E238&gt;plotting!$F$64,E238&lt;=plotting!$E$65),"na",AND(E238&gt;plotting!$E$65,E238&lt;=plotting!$F$65),plotting!$I$65,AND(E238&gt;plotting!$F$65,E238&lt;=plotting!$E$66),"na",AND(E238&gt;plotting!$E$66,E238&lt;=plotting!$F$66),plotting!$I$66,AND(E238&gt;plotting!$F$66,E238&lt;=plotting!$E$67),"na",AND(E238&gt;plotting!$E$67,E238&lt;=plotting!$F$67),plotting!$I$67,E238&gt;plotting!$F$67,"na")</f>
        <v>na</v>
      </c>
    </row>
    <row r="239" spans="1:9" x14ac:dyDescent="0.35">
      <c r="A239" s="11">
        <f>IF(plotting!$D$4&gt;0,plotting!$D$4,"na")</f>
        <v>5</v>
      </c>
      <c r="B239" s="11" t="str">
        <f>IF(plotting!$D$10&gt;0,plotting!$D$10,"na")</f>
        <v>idr4000_h24</v>
      </c>
      <c r="C239" s="11" t="str">
        <f>IF(plotting!$D$11&gt;0,plotting!$D$11,"na")</f>
        <v>t1</v>
      </c>
      <c r="D239" s="11">
        <f>IF(plotting!$D$8&gt;0,plotting!$D$8,"na")</f>
        <v>74.599999999999994</v>
      </c>
      <c r="E239" s="29">
        <v>39.6666667</v>
      </c>
      <c r="F239" t="str" cm="1">
        <f t="array" ref="F239">_xlfn.IFS(E239&lt;=plotting!$E$64,"na",AND(E239&gt;plotting!$E$64,E239&lt;=plotting!$F$64),"1",AND(E239&gt;plotting!$F$64,E239&lt;=plotting!$E$65),"na",AND(E239&gt;plotting!$E$65,E239&lt;=plotting!$F$65),"2",AND(E239&gt;plotting!$F$65,E239&lt;=plotting!$E$66),"na",AND(E239&gt;plotting!$E$66,E239&lt;=plotting!$F$66),"3",AND(E239&gt;plotting!$F$66,E239&lt;=plotting!$E$67),"na",AND(E239&gt;plotting!$E$67,E239&lt;=plotting!$F$67),"4",E239&gt;plotting!$F$67,"na")</f>
        <v>na</v>
      </c>
      <c r="G239" t="str" cm="1">
        <f t="array" ref="G239">_xlfn.IFS(E239&lt;=plotting!$E$64,"na",AND(E239&gt;plotting!$E$64,E239&lt;=plotting!$F$64),plotting!$G$64,AND(E239&gt;plotting!$F$64,E239&lt;=plotting!$E$65),"na",AND(E239&gt;plotting!$E$65,E239&lt;=plotting!$F$65),plotting!$G$65,AND(E239&gt;plotting!$F$65,E239&lt;=plotting!$E$66),"na",AND(E239&gt;plotting!$E$66,E239&lt;=plotting!$F$66),plotting!$G$66,AND(E239&gt;plotting!$F$66,E239&lt;=plotting!$E$67),"na",AND(E239&gt;plotting!$E$67,E239&lt;=plotting!$F$67),plotting!$G$67,E239&gt;plotting!$F$67,"na")</f>
        <v>na</v>
      </c>
      <c r="H239" t="str" cm="1">
        <f t="array" ref="H239">_xlfn.IFS(E239&lt;=plotting!$E$64,"na",AND(E239&gt;plotting!$E$64,E239&lt;=plotting!$F$64),plotting!$H$64,AND(E239&gt;plotting!$F$64,E239&lt;=plotting!$E$65),"na",AND(E239&gt;plotting!$E$65,E239&lt;=plotting!$F$65),plotting!$H$65,AND(E239&gt;plotting!$F$65,E239&lt;=plotting!$E$66),"na",AND(E239&gt;plotting!$E$66,E239&lt;=plotting!$F$66),plotting!$H$66,AND(E239&gt;plotting!$F$66,E239&lt;=plotting!$E$67),"na",AND(E239&gt;plotting!$E$67,E239&lt;=plotting!$F$67),plotting!$H$67,E239&gt;plotting!$F$67,"na")</f>
        <v>na</v>
      </c>
      <c r="I239" t="str" cm="1">
        <f t="array" ref="I239">_xlfn.IFS(E239&lt;=plotting!$E$64,"na",AND(E239&gt;plotting!$E$64,E239&lt;=plotting!$F$64),plotting!$I$64,AND(E239&gt;plotting!$F$64,E239&lt;=plotting!$E$65),"na",AND(E239&gt;plotting!$E$65,E239&lt;=plotting!$F$65),plotting!$I$65,AND(E239&gt;plotting!$F$65,E239&lt;=plotting!$E$66),"na",AND(E239&gt;plotting!$E$66,E239&lt;=plotting!$F$66),plotting!$I$66,AND(E239&gt;plotting!$F$66,E239&lt;=plotting!$E$67),"na",AND(E239&gt;plotting!$E$67,E239&lt;=plotting!$F$67),plotting!$I$67,E239&gt;plotting!$F$67,"na")</f>
        <v>na</v>
      </c>
    </row>
    <row r="240" spans="1:9" x14ac:dyDescent="0.35">
      <c r="A240" s="11">
        <f>IF(plotting!$D$4&gt;0,plotting!$D$4,"na")</f>
        <v>5</v>
      </c>
      <c r="B240" s="11" t="str">
        <f>IF(plotting!$D$10&gt;0,plotting!$D$10,"na")</f>
        <v>idr4000_h24</v>
      </c>
      <c r="C240" s="11" t="str">
        <f>IF(plotting!$D$11&gt;0,plotting!$D$11,"na")</f>
        <v>t1</v>
      </c>
      <c r="D240" s="11">
        <f>IF(plotting!$D$8&gt;0,plotting!$D$8,"na")</f>
        <v>74.599999999999994</v>
      </c>
      <c r="E240" s="29">
        <v>39.8333333</v>
      </c>
      <c r="F240" t="str" cm="1">
        <f t="array" ref="F240">_xlfn.IFS(E240&lt;=plotting!$E$64,"na",AND(E240&gt;plotting!$E$64,E240&lt;=plotting!$F$64),"1",AND(E240&gt;plotting!$F$64,E240&lt;=plotting!$E$65),"na",AND(E240&gt;plotting!$E$65,E240&lt;=plotting!$F$65),"2",AND(E240&gt;plotting!$F$65,E240&lt;=plotting!$E$66),"na",AND(E240&gt;plotting!$E$66,E240&lt;=plotting!$F$66),"3",AND(E240&gt;plotting!$F$66,E240&lt;=plotting!$E$67),"na",AND(E240&gt;plotting!$E$67,E240&lt;=plotting!$F$67),"4",E240&gt;plotting!$F$67,"na")</f>
        <v>na</v>
      </c>
      <c r="G240" t="str" cm="1">
        <f t="array" ref="G240">_xlfn.IFS(E240&lt;=plotting!$E$64,"na",AND(E240&gt;plotting!$E$64,E240&lt;=plotting!$F$64),plotting!$G$64,AND(E240&gt;plotting!$F$64,E240&lt;=plotting!$E$65),"na",AND(E240&gt;plotting!$E$65,E240&lt;=plotting!$F$65),plotting!$G$65,AND(E240&gt;plotting!$F$65,E240&lt;=plotting!$E$66),"na",AND(E240&gt;plotting!$E$66,E240&lt;=plotting!$F$66),plotting!$G$66,AND(E240&gt;plotting!$F$66,E240&lt;=plotting!$E$67),"na",AND(E240&gt;plotting!$E$67,E240&lt;=plotting!$F$67),plotting!$G$67,E240&gt;plotting!$F$67,"na")</f>
        <v>na</v>
      </c>
      <c r="H240" t="str" cm="1">
        <f t="array" ref="H240">_xlfn.IFS(E240&lt;=plotting!$E$64,"na",AND(E240&gt;plotting!$E$64,E240&lt;=plotting!$F$64),plotting!$H$64,AND(E240&gt;plotting!$F$64,E240&lt;=plotting!$E$65),"na",AND(E240&gt;plotting!$E$65,E240&lt;=plotting!$F$65),plotting!$H$65,AND(E240&gt;plotting!$F$65,E240&lt;=plotting!$E$66),"na",AND(E240&gt;plotting!$E$66,E240&lt;=plotting!$F$66),plotting!$H$66,AND(E240&gt;plotting!$F$66,E240&lt;=plotting!$E$67),"na",AND(E240&gt;plotting!$E$67,E240&lt;=plotting!$F$67),plotting!$H$67,E240&gt;plotting!$F$67,"na")</f>
        <v>na</v>
      </c>
      <c r="I240" t="str" cm="1">
        <f t="array" ref="I240">_xlfn.IFS(E240&lt;=plotting!$E$64,"na",AND(E240&gt;plotting!$E$64,E240&lt;=plotting!$F$64),plotting!$I$64,AND(E240&gt;plotting!$F$64,E240&lt;=plotting!$E$65),"na",AND(E240&gt;plotting!$E$65,E240&lt;=plotting!$F$65),plotting!$I$65,AND(E240&gt;plotting!$F$65,E240&lt;=plotting!$E$66),"na",AND(E240&gt;plotting!$E$66,E240&lt;=plotting!$F$66),plotting!$I$66,AND(E240&gt;plotting!$F$66,E240&lt;=plotting!$E$67),"na",AND(E240&gt;plotting!$E$67,E240&lt;=plotting!$F$67),plotting!$I$67,E240&gt;plotting!$F$67,"na")</f>
        <v>na</v>
      </c>
    </row>
    <row r="241" spans="1:9" x14ac:dyDescent="0.35">
      <c r="A241" s="11">
        <f>IF(plotting!$D$4&gt;0,plotting!$D$4,"na")</f>
        <v>5</v>
      </c>
      <c r="B241" s="11" t="str">
        <f>IF(plotting!$D$10&gt;0,plotting!$D$10,"na")</f>
        <v>idr4000_h24</v>
      </c>
      <c r="C241" s="11" t="str">
        <f>IF(plotting!$D$11&gt;0,plotting!$D$11,"na")</f>
        <v>t1</v>
      </c>
      <c r="D241" s="11">
        <f>IF(plotting!$D$8&gt;0,plotting!$D$8,"na")</f>
        <v>74.599999999999994</v>
      </c>
      <c r="E241" s="29">
        <v>40</v>
      </c>
      <c r="F241" t="str" cm="1">
        <f t="array" ref="F241">_xlfn.IFS(E241&lt;=plotting!$E$64,"na",AND(E241&gt;plotting!$E$64,E241&lt;=plotting!$F$64),"1",AND(E241&gt;plotting!$F$64,E241&lt;=plotting!$E$65),"na",AND(E241&gt;plotting!$E$65,E241&lt;=plotting!$F$65),"2",AND(E241&gt;plotting!$F$65,E241&lt;=plotting!$E$66),"na",AND(E241&gt;plotting!$E$66,E241&lt;=plotting!$F$66),"3",AND(E241&gt;plotting!$F$66,E241&lt;=plotting!$E$67),"na",AND(E241&gt;plotting!$E$67,E241&lt;=plotting!$F$67),"4",E241&gt;plotting!$F$67,"na")</f>
        <v>na</v>
      </c>
      <c r="G241" t="str" cm="1">
        <f t="array" ref="G241">_xlfn.IFS(E241&lt;=plotting!$E$64,"na",AND(E241&gt;plotting!$E$64,E241&lt;=plotting!$F$64),plotting!$G$64,AND(E241&gt;plotting!$F$64,E241&lt;=plotting!$E$65),"na",AND(E241&gt;plotting!$E$65,E241&lt;=plotting!$F$65),plotting!$G$65,AND(E241&gt;plotting!$F$65,E241&lt;=plotting!$E$66),"na",AND(E241&gt;plotting!$E$66,E241&lt;=plotting!$F$66),plotting!$G$66,AND(E241&gt;plotting!$F$66,E241&lt;=plotting!$E$67),"na",AND(E241&gt;plotting!$E$67,E241&lt;=plotting!$F$67),plotting!$G$67,E241&gt;plotting!$F$67,"na")</f>
        <v>na</v>
      </c>
      <c r="H241" t="str" cm="1">
        <f t="array" ref="H241">_xlfn.IFS(E241&lt;=plotting!$E$64,"na",AND(E241&gt;plotting!$E$64,E241&lt;=plotting!$F$64),plotting!$H$64,AND(E241&gt;plotting!$F$64,E241&lt;=plotting!$E$65),"na",AND(E241&gt;plotting!$E$65,E241&lt;=plotting!$F$65),plotting!$H$65,AND(E241&gt;plotting!$F$65,E241&lt;=plotting!$E$66),"na",AND(E241&gt;plotting!$E$66,E241&lt;=plotting!$F$66),plotting!$H$66,AND(E241&gt;plotting!$F$66,E241&lt;=plotting!$E$67),"na",AND(E241&gt;plotting!$E$67,E241&lt;=plotting!$F$67),plotting!$H$67,E241&gt;plotting!$F$67,"na")</f>
        <v>na</v>
      </c>
      <c r="I241" t="str" cm="1">
        <f t="array" ref="I241">_xlfn.IFS(E241&lt;=plotting!$E$64,"na",AND(E241&gt;plotting!$E$64,E241&lt;=plotting!$F$64),plotting!$I$64,AND(E241&gt;plotting!$F$64,E241&lt;=plotting!$E$65),"na",AND(E241&gt;plotting!$E$65,E241&lt;=plotting!$F$65),plotting!$I$65,AND(E241&gt;plotting!$F$65,E241&lt;=plotting!$E$66),"na",AND(E241&gt;plotting!$E$66,E241&lt;=plotting!$F$66),plotting!$I$66,AND(E241&gt;plotting!$F$66,E241&lt;=plotting!$E$67),"na",AND(E241&gt;plotting!$E$67,E241&lt;=plotting!$F$67),plotting!$I$67,E241&gt;plotting!$F$67,"na")</f>
        <v>na</v>
      </c>
    </row>
    <row r="242" spans="1:9" x14ac:dyDescent="0.35">
      <c r="A242" s="11">
        <f>IF(plotting!$D$4&gt;0,plotting!$D$4,"na")</f>
        <v>5</v>
      </c>
      <c r="B242" s="11" t="str">
        <f>IF(plotting!$D$10&gt;0,plotting!$D$10,"na")</f>
        <v>idr4000_h24</v>
      </c>
      <c r="C242" s="11" t="str">
        <f>IF(plotting!$D$11&gt;0,plotting!$D$11,"na")</f>
        <v>t1</v>
      </c>
      <c r="D242" s="11">
        <f>IF(plotting!$D$8&gt;0,plotting!$D$8,"na")</f>
        <v>74.599999999999994</v>
      </c>
      <c r="E242" s="29">
        <v>40.1666667</v>
      </c>
      <c r="F242" t="str" cm="1">
        <f t="array" ref="F242">_xlfn.IFS(E242&lt;=plotting!$E$64,"na",AND(E242&gt;plotting!$E$64,E242&lt;=plotting!$F$64),"1",AND(E242&gt;plotting!$F$64,E242&lt;=plotting!$E$65),"na",AND(E242&gt;plotting!$E$65,E242&lt;=plotting!$F$65),"2",AND(E242&gt;plotting!$F$65,E242&lt;=plotting!$E$66),"na",AND(E242&gt;plotting!$E$66,E242&lt;=plotting!$F$66),"3",AND(E242&gt;plotting!$F$66,E242&lt;=plotting!$E$67),"na",AND(E242&gt;plotting!$E$67,E242&lt;=plotting!$F$67),"4",E242&gt;plotting!$F$67,"na")</f>
        <v>na</v>
      </c>
      <c r="G242" t="str" cm="1">
        <f t="array" ref="G242">_xlfn.IFS(E242&lt;=plotting!$E$64,"na",AND(E242&gt;plotting!$E$64,E242&lt;=plotting!$F$64),plotting!$G$64,AND(E242&gt;plotting!$F$64,E242&lt;=plotting!$E$65),"na",AND(E242&gt;plotting!$E$65,E242&lt;=plotting!$F$65),plotting!$G$65,AND(E242&gt;plotting!$F$65,E242&lt;=plotting!$E$66),"na",AND(E242&gt;plotting!$E$66,E242&lt;=plotting!$F$66),plotting!$G$66,AND(E242&gt;plotting!$F$66,E242&lt;=plotting!$E$67),"na",AND(E242&gt;plotting!$E$67,E242&lt;=plotting!$F$67),plotting!$G$67,E242&gt;plotting!$F$67,"na")</f>
        <v>na</v>
      </c>
      <c r="H242" t="str" cm="1">
        <f t="array" ref="H242">_xlfn.IFS(E242&lt;=plotting!$E$64,"na",AND(E242&gt;plotting!$E$64,E242&lt;=plotting!$F$64),plotting!$H$64,AND(E242&gt;plotting!$F$64,E242&lt;=plotting!$E$65),"na",AND(E242&gt;plotting!$E$65,E242&lt;=plotting!$F$65),plotting!$H$65,AND(E242&gt;plotting!$F$65,E242&lt;=plotting!$E$66),"na",AND(E242&gt;plotting!$E$66,E242&lt;=plotting!$F$66),plotting!$H$66,AND(E242&gt;plotting!$F$66,E242&lt;=plotting!$E$67),"na",AND(E242&gt;plotting!$E$67,E242&lt;=plotting!$F$67),plotting!$H$67,E242&gt;plotting!$F$67,"na")</f>
        <v>na</v>
      </c>
      <c r="I242" t="str" cm="1">
        <f t="array" ref="I242">_xlfn.IFS(E242&lt;=plotting!$E$64,"na",AND(E242&gt;plotting!$E$64,E242&lt;=plotting!$F$64),plotting!$I$64,AND(E242&gt;plotting!$F$64,E242&lt;=plotting!$E$65),"na",AND(E242&gt;plotting!$E$65,E242&lt;=plotting!$F$65),plotting!$I$65,AND(E242&gt;plotting!$F$65,E242&lt;=plotting!$E$66),"na",AND(E242&gt;plotting!$E$66,E242&lt;=plotting!$F$66),plotting!$I$66,AND(E242&gt;plotting!$F$66,E242&lt;=plotting!$E$67),"na",AND(E242&gt;plotting!$E$67,E242&lt;=plotting!$F$67),plotting!$I$67,E242&gt;plotting!$F$67,"na")</f>
        <v>na</v>
      </c>
    </row>
    <row r="243" spans="1:9" x14ac:dyDescent="0.35">
      <c r="A243" s="11">
        <f>IF(plotting!$D$4&gt;0,plotting!$D$4,"na")</f>
        <v>5</v>
      </c>
      <c r="B243" s="11" t="str">
        <f>IF(plotting!$D$10&gt;0,plotting!$D$10,"na")</f>
        <v>idr4000_h24</v>
      </c>
      <c r="C243" s="11" t="str">
        <f>IF(plotting!$D$11&gt;0,plotting!$D$11,"na")</f>
        <v>t1</v>
      </c>
      <c r="D243" s="11">
        <f>IF(plotting!$D$8&gt;0,plotting!$D$8,"na")</f>
        <v>74.599999999999994</v>
      </c>
      <c r="E243" s="29">
        <v>40.3333333</v>
      </c>
      <c r="F243" t="str" cm="1">
        <f t="array" ref="F243">_xlfn.IFS(E243&lt;=plotting!$E$64,"na",AND(E243&gt;plotting!$E$64,E243&lt;=plotting!$F$64),"1",AND(E243&gt;plotting!$F$64,E243&lt;=plotting!$E$65),"na",AND(E243&gt;plotting!$E$65,E243&lt;=plotting!$F$65),"2",AND(E243&gt;plotting!$F$65,E243&lt;=plotting!$E$66),"na",AND(E243&gt;plotting!$E$66,E243&lt;=plotting!$F$66),"3",AND(E243&gt;plotting!$F$66,E243&lt;=plotting!$E$67),"na",AND(E243&gt;plotting!$E$67,E243&lt;=plotting!$F$67),"4",E243&gt;plotting!$F$67,"na")</f>
        <v>na</v>
      </c>
      <c r="G243" t="str" cm="1">
        <f t="array" ref="G243">_xlfn.IFS(E243&lt;=plotting!$E$64,"na",AND(E243&gt;plotting!$E$64,E243&lt;=plotting!$F$64),plotting!$G$64,AND(E243&gt;plotting!$F$64,E243&lt;=plotting!$E$65),"na",AND(E243&gt;plotting!$E$65,E243&lt;=plotting!$F$65),plotting!$G$65,AND(E243&gt;plotting!$F$65,E243&lt;=plotting!$E$66),"na",AND(E243&gt;plotting!$E$66,E243&lt;=plotting!$F$66),plotting!$G$66,AND(E243&gt;plotting!$F$66,E243&lt;=plotting!$E$67),"na",AND(E243&gt;plotting!$E$67,E243&lt;=plotting!$F$67),plotting!$G$67,E243&gt;plotting!$F$67,"na")</f>
        <v>na</v>
      </c>
      <c r="H243" t="str" cm="1">
        <f t="array" ref="H243">_xlfn.IFS(E243&lt;=plotting!$E$64,"na",AND(E243&gt;plotting!$E$64,E243&lt;=plotting!$F$64),plotting!$H$64,AND(E243&gt;plotting!$F$64,E243&lt;=plotting!$E$65),"na",AND(E243&gt;plotting!$E$65,E243&lt;=plotting!$F$65),plotting!$H$65,AND(E243&gt;plotting!$F$65,E243&lt;=plotting!$E$66),"na",AND(E243&gt;plotting!$E$66,E243&lt;=plotting!$F$66),plotting!$H$66,AND(E243&gt;plotting!$F$66,E243&lt;=plotting!$E$67),"na",AND(E243&gt;plotting!$E$67,E243&lt;=plotting!$F$67),plotting!$H$67,E243&gt;plotting!$F$67,"na")</f>
        <v>na</v>
      </c>
      <c r="I243" t="str" cm="1">
        <f t="array" ref="I243">_xlfn.IFS(E243&lt;=plotting!$E$64,"na",AND(E243&gt;plotting!$E$64,E243&lt;=plotting!$F$64),plotting!$I$64,AND(E243&gt;plotting!$F$64,E243&lt;=plotting!$E$65),"na",AND(E243&gt;plotting!$E$65,E243&lt;=plotting!$F$65),plotting!$I$65,AND(E243&gt;plotting!$F$65,E243&lt;=plotting!$E$66),"na",AND(E243&gt;plotting!$E$66,E243&lt;=plotting!$F$66),plotting!$I$66,AND(E243&gt;plotting!$F$66,E243&lt;=plotting!$E$67),"na",AND(E243&gt;plotting!$E$67,E243&lt;=plotting!$F$67),plotting!$I$67,E243&gt;plotting!$F$67,"na")</f>
        <v>na</v>
      </c>
    </row>
    <row r="244" spans="1:9" x14ac:dyDescent="0.35">
      <c r="A244" s="11">
        <f>IF(plotting!$D$4&gt;0,plotting!$D$4,"na")</f>
        <v>5</v>
      </c>
      <c r="B244" s="11" t="str">
        <f>IF(plotting!$D$10&gt;0,plotting!$D$10,"na")</f>
        <v>idr4000_h24</v>
      </c>
      <c r="C244" s="11" t="str">
        <f>IF(plotting!$D$11&gt;0,plotting!$D$11,"na")</f>
        <v>t1</v>
      </c>
      <c r="D244" s="11">
        <f>IF(plotting!$D$8&gt;0,plotting!$D$8,"na")</f>
        <v>74.599999999999994</v>
      </c>
      <c r="E244" s="29">
        <v>40.5</v>
      </c>
      <c r="F244" t="str" cm="1">
        <f t="array" ref="F244">_xlfn.IFS(E244&lt;=plotting!$E$64,"na",AND(E244&gt;plotting!$E$64,E244&lt;=plotting!$F$64),"1",AND(E244&gt;plotting!$F$64,E244&lt;=plotting!$E$65),"na",AND(E244&gt;plotting!$E$65,E244&lt;=plotting!$F$65),"2",AND(E244&gt;plotting!$F$65,E244&lt;=plotting!$E$66),"na",AND(E244&gt;plotting!$E$66,E244&lt;=plotting!$F$66),"3",AND(E244&gt;plotting!$F$66,E244&lt;=plotting!$E$67),"na",AND(E244&gt;plotting!$E$67,E244&lt;=plotting!$F$67),"4",E244&gt;plotting!$F$67,"na")</f>
        <v>na</v>
      </c>
      <c r="G244" t="str" cm="1">
        <f t="array" ref="G244">_xlfn.IFS(E244&lt;=plotting!$E$64,"na",AND(E244&gt;plotting!$E$64,E244&lt;=plotting!$F$64),plotting!$G$64,AND(E244&gt;plotting!$F$64,E244&lt;=plotting!$E$65),"na",AND(E244&gt;plotting!$E$65,E244&lt;=plotting!$F$65),plotting!$G$65,AND(E244&gt;plotting!$F$65,E244&lt;=plotting!$E$66),"na",AND(E244&gt;plotting!$E$66,E244&lt;=plotting!$F$66),plotting!$G$66,AND(E244&gt;plotting!$F$66,E244&lt;=plotting!$E$67),"na",AND(E244&gt;plotting!$E$67,E244&lt;=plotting!$F$67),plotting!$G$67,E244&gt;plotting!$F$67,"na")</f>
        <v>na</v>
      </c>
      <c r="H244" t="str" cm="1">
        <f t="array" ref="H244">_xlfn.IFS(E244&lt;=plotting!$E$64,"na",AND(E244&gt;plotting!$E$64,E244&lt;=plotting!$F$64),plotting!$H$64,AND(E244&gt;plotting!$F$64,E244&lt;=plotting!$E$65),"na",AND(E244&gt;plotting!$E$65,E244&lt;=plotting!$F$65),plotting!$H$65,AND(E244&gt;plotting!$F$65,E244&lt;=plotting!$E$66),"na",AND(E244&gt;plotting!$E$66,E244&lt;=plotting!$F$66),plotting!$H$66,AND(E244&gt;plotting!$F$66,E244&lt;=plotting!$E$67),"na",AND(E244&gt;plotting!$E$67,E244&lt;=plotting!$F$67),plotting!$H$67,E244&gt;plotting!$F$67,"na")</f>
        <v>na</v>
      </c>
      <c r="I244" t="str" cm="1">
        <f t="array" ref="I244">_xlfn.IFS(E244&lt;=plotting!$E$64,"na",AND(E244&gt;plotting!$E$64,E244&lt;=plotting!$F$64),plotting!$I$64,AND(E244&gt;plotting!$F$64,E244&lt;=plotting!$E$65),"na",AND(E244&gt;plotting!$E$65,E244&lt;=plotting!$F$65),plotting!$I$65,AND(E244&gt;plotting!$F$65,E244&lt;=plotting!$E$66),"na",AND(E244&gt;plotting!$E$66,E244&lt;=plotting!$F$66),plotting!$I$66,AND(E244&gt;plotting!$F$66,E244&lt;=plotting!$E$67),"na",AND(E244&gt;plotting!$E$67,E244&lt;=plotting!$F$67),plotting!$I$67,E244&gt;plotting!$F$67,"na")</f>
        <v>na</v>
      </c>
    </row>
    <row r="245" spans="1:9" x14ac:dyDescent="0.35">
      <c r="A245" s="11">
        <f>IF(plotting!$D$4&gt;0,plotting!$D$4,"na")</f>
        <v>5</v>
      </c>
      <c r="B245" s="11" t="str">
        <f>IF(plotting!$D$10&gt;0,plotting!$D$10,"na")</f>
        <v>idr4000_h24</v>
      </c>
      <c r="C245" s="11" t="str">
        <f>IF(plotting!$D$11&gt;0,plotting!$D$11,"na")</f>
        <v>t1</v>
      </c>
      <c r="D245" s="11">
        <f>IF(plotting!$D$8&gt;0,plotting!$D$8,"na")</f>
        <v>74.599999999999994</v>
      </c>
      <c r="E245" s="29">
        <v>40.6666667</v>
      </c>
      <c r="F245" t="str" cm="1">
        <f t="array" ref="F245">_xlfn.IFS(E245&lt;=plotting!$E$64,"na",AND(E245&gt;plotting!$E$64,E245&lt;=plotting!$F$64),"1",AND(E245&gt;plotting!$F$64,E245&lt;=plotting!$E$65),"na",AND(E245&gt;plotting!$E$65,E245&lt;=plotting!$F$65),"2",AND(E245&gt;plotting!$F$65,E245&lt;=plotting!$E$66),"na",AND(E245&gt;plotting!$E$66,E245&lt;=plotting!$F$66),"3",AND(E245&gt;plotting!$F$66,E245&lt;=plotting!$E$67),"na",AND(E245&gt;plotting!$E$67,E245&lt;=plotting!$F$67),"4",E245&gt;plotting!$F$67,"na")</f>
        <v>na</v>
      </c>
      <c r="G245" t="str" cm="1">
        <f t="array" ref="G245">_xlfn.IFS(E245&lt;=plotting!$E$64,"na",AND(E245&gt;plotting!$E$64,E245&lt;=plotting!$F$64),plotting!$G$64,AND(E245&gt;plotting!$F$64,E245&lt;=plotting!$E$65),"na",AND(E245&gt;plotting!$E$65,E245&lt;=plotting!$F$65),plotting!$G$65,AND(E245&gt;plotting!$F$65,E245&lt;=plotting!$E$66),"na",AND(E245&gt;plotting!$E$66,E245&lt;=plotting!$F$66),plotting!$G$66,AND(E245&gt;plotting!$F$66,E245&lt;=plotting!$E$67),"na",AND(E245&gt;plotting!$E$67,E245&lt;=plotting!$F$67),plotting!$G$67,E245&gt;plotting!$F$67,"na")</f>
        <v>na</v>
      </c>
      <c r="H245" t="str" cm="1">
        <f t="array" ref="H245">_xlfn.IFS(E245&lt;=plotting!$E$64,"na",AND(E245&gt;plotting!$E$64,E245&lt;=plotting!$F$64),plotting!$H$64,AND(E245&gt;plotting!$F$64,E245&lt;=plotting!$E$65),"na",AND(E245&gt;plotting!$E$65,E245&lt;=plotting!$F$65),plotting!$H$65,AND(E245&gt;plotting!$F$65,E245&lt;=plotting!$E$66),"na",AND(E245&gt;plotting!$E$66,E245&lt;=plotting!$F$66),plotting!$H$66,AND(E245&gt;plotting!$F$66,E245&lt;=plotting!$E$67),"na",AND(E245&gt;plotting!$E$67,E245&lt;=plotting!$F$67),plotting!$H$67,E245&gt;plotting!$F$67,"na")</f>
        <v>na</v>
      </c>
      <c r="I245" t="str" cm="1">
        <f t="array" ref="I245">_xlfn.IFS(E245&lt;=plotting!$E$64,"na",AND(E245&gt;plotting!$E$64,E245&lt;=plotting!$F$64),plotting!$I$64,AND(E245&gt;plotting!$F$64,E245&lt;=plotting!$E$65),"na",AND(E245&gt;plotting!$E$65,E245&lt;=plotting!$F$65),plotting!$I$65,AND(E245&gt;plotting!$F$65,E245&lt;=plotting!$E$66),"na",AND(E245&gt;plotting!$E$66,E245&lt;=plotting!$F$66),plotting!$I$66,AND(E245&gt;plotting!$F$66,E245&lt;=plotting!$E$67),"na",AND(E245&gt;plotting!$E$67,E245&lt;=plotting!$F$67),plotting!$I$67,E245&gt;plotting!$F$67,"na")</f>
        <v>na</v>
      </c>
    </row>
    <row r="246" spans="1:9" x14ac:dyDescent="0.35">
      <c r="A246" s="11">
        <f>IF(plotting!$D$4&gt;0,plotting!$D$4,"na")</f>
        <v>5</v>
      </c>
      <c r="B246" s="11" t="str">
        <f>IF(plotting!$D$10&gt;0,plotting!$D$10,"na")</f>
        <v>idr4000_h24</v>
      </c>
      <c r="C246" s="11" t="str">
        <f>IF(plotting!$D$11&gt;0,plotting!$D$11,"na")</f>
        <v>t1</v>
      </c>
      <c r="D246" s="11">
        <f>IF(plotting!$D$8&gt;0,plotting!$D$8,"na")</f>
        <v>74.599999999999994</v>
      </c>
      <c r="E246" s="29">
        <v>40.8333333</v>
      </c>
      <c r="F246" t="str" cm="1">
        <f t="array" ref="F246">_xlfn.IFS(E246&lt;=plotting!$E$64,"na",AND(E246&gt;plotting!$E$64,E246&lt;=plotting!$F$64),"1",AND(E246&gt;plotting!$F$64,E246&lt;=plotting!$E$65),"na",AND(E246&gt;plotting!$E$65,E246&lt;=plotting!$F$65),"2",AND(E246&gt;plotting!$F$65,E246&lt;=plotting!$E$66),"na",AND(E246&gt;plotting!$E$66,E246&lt;=plotting!$F$66),"3",AND(E246&gt;plotting!$F$66,E246&lt;=plotting!$E$67),"na",AND(E246&gt;plotting!$E$67,E246&lt;=plotting!$F$67),"4",E246&gt;plotting!$F$67,"na")</f>
        <v>na</v>
      </c>
      <c r="G246" t="str" cm="1">
        <f t="array" ref="G246">_xlfn.IFS(E246&lt;=plotting!$E$64,"na",AND(E246&gt;plotting!$E$64,E246&lt;=plotting!$F$64),plotting!$G$64,AND(E246&gt;plotting!$F$64,E246&lt;=plotting!$E$65),"na",AND(E246&gt;plotting!$E$65,E246&lt;=plotting!$F$65),plotting!$G$65,AND(E246&gt;plotting!$F$65,E246&lt;=plotting!$E$66),"na",AND(E246&gt;plotting!$E$66,E246&lt;=plotting!$F$66),plotting!$G$66,AND(E246&gt;plotting!$F$66,E246&lt;=plotting!$E$67),"na",AND(E246&gt;plotting!$E$67,E246&lt;=plotting!$F$67),plotting!$G$67,E246&gt;plotting!$F$67,"na")</f>
        <v>na</v>
      </c>
      <c r="H246" t="str" cm="1">
        <f t="array" ref="H246">_xlfn.IFS(E246&lt;=plotting!$E$64,"na",AND(E246&gt;plotting!$E$64,E246&lt;=plotting!$F$64),plotting!$H$64,AND(E246&gt;plotting!$F$64,E246&lt;=plotting!$E$65),"na",AND(E246&gt;plotting!$E$65,E246&lt;=plotting!$F$65),plotting!$H$65,AND(E246&gt;plotting!$F$65,E246&lt;=plotting!$E$66),"na",AND(E246&gt;plotting!$E$66,E246&lt;=plotting!$F$66),plotting!$H$66,AND(E246&gt;plotting!$F$66,E246&lt;=plotting!$E$67),"na",AND(E246&gt;plotting!$E$67,E246&lt;=plotting!$F$67),plotting!$H$67,E246&gt;plotting!$F$67,"na")</f>
        <v>na</v>
      </c>
      <c r="I246" t="str" cm="1">
        <f t="array" ref="I246">_xlfn.IFS(E246&lt;=plotting!$E$64,"na",AND(E246&gt;plotting!$E$64,E246&lt;=plotting!$F$64),plotting!$I$64,AND(E246&gt;plotting!$F$64,E246&lt;=plotting!$E$65),"na",AND(E246&gt;plotting!$E$65,E246&lt;=plotting!$F$65),plotting!$I$65,AND(E246&gt;plotting!$F$65,E246&lt;=plotting!$E$66),"na",AND(E246&gt;plotting!$E$66,E246&lt;=plotting!$F$66),plotting!$I$66,AND(E246&gt;plotting!$F$66,E246&lt;=plotting!$E$67),"na",AND(E246&gt;plotting!$E$67,E246&lt;=plotting!$F$67),plotting!$I$67,E246&gt;plotting!$F$67,"na")</f>
        <v>na</v>
      </c>
    </row>
    <row r="247" spans="1:9" x14ac:dyDescent="0.35">
      <c r="A247" s="11">
        <f>IF(plotting!$D$4&gt;0,plotting!$D$4,"na")</f>
        <v>5</v>
      </c>
      <c r="B247" s="11" t="str">
        <f>IF(plotting!$D$10&gt;0,plotting!$D$10,"na")</f>
        <v>idr4000_h24</v>
      </c>
      <c r="C247" s="11" t="str">
        <f>IF(plotting!$D$11&gt;0,plotting!$D$11,"na")</f>
        <v>t1</v>
      </c>
      <c r="D247" s="11">
        <f>IF(plotting!$D$8&gt;0,plotting!$D$8,"na")</f>
        <v>74.599999999999994</v>
      </c>
      <c r="E247" s="29">
        <v>41</v>
      </c>
      <c r="F247" t="str" cm="1">
        <f t="array" ref="F247">_xlfn.IFS(E247&lt;=plotting!$E$64,"na",AND(E247&gt;plotting!$E$64,E247&lt;=plotting!$F$64),"1",AND(E247&gt;plotting!$F$64,E247&lt;=plotting!$E$65),"na",AND(E247&gt;plotting!$E$65,E247&lt;=plotting!$F$65),"2",AND(E247&gt;plotting!$F$65,E247&lt;=plotting!$E$66),"na",AND(E247&gt;plotting!$E$66,E247&lt;=plotting!$F$66),"3",AND(E247&gt;plotting!$F$66,E247&lt;=plotting!$E$67),"na",AND(E247&gt;plotting!$E$67,E247&lt;=plotting!$F$67),"4",E247&gt;plotting!$F$67,"na")</f>
        <v>na</v>
      </c>
      <c r="G247" t="str" cm="1">
        <f t="array" ref="G247">_xlfn.IFS(E247&lt;=plotting!$E$64,"na",AND(E247&gt;plotting!$E$64,E247&lt;=plotting!$F$64),plotting!$G$64,AND(E247&gt;plotting!$F$64,E247&lt;=plotting!$E$65),"na",AND(E247&gt;plotting!$E$65,E247&lt;=plotting!$F$65),plotting!$G$65,AND(E247&gt;plotting!$F$65,E247&lt;=plotting!$E$66),"na",AND(E247&gt;plotting!$E$66,E247&lt;=plotting!$F$66),plotting!$G$66,AND(E247&gt;plotting!$F$66,E247&lt;=plotting!$E$67),"na",AND(E247&gt;plotting!$E$67,E247&lt;=plotting!$F$67),plotting!$G$67,E247&gt;plotting!$F$67,"na")</f>
        <v>na</v>
      </c>
      <c r="H247" t="str" cm="1">
        <f t="array" ref="H247">_xlfn.IFS(E247&lt;=plotting!$E$64,"na",AND(E247&gt;plotting!$E$64,E247&lt;=plotting!$F$64),plotting!$H$64,AND(E247&gt;plotting!$F$64,E247&lt;=plotting!$E$65),"na",AND(E247&gt;plotting!$E$65,E247&lt;=plotting!$F$65),plotting!$H$65,AND(E247&gt;plotting!$F$65,E247&lt;=plotting!$E$66),"na",AND(E247&gt;plotting!$E$66,E247&lt;=plotting!$F$66),plotting!$H$66,AND(E247&gt;plotting!$F$66,E247&lt;=plotting!$E$67),"na",AND(E247&gt;plotting!$E$67,E247&lt;=plotting!$F$67),plotting!$H$67,E247&gt;plotting!$F$67,"na")</f>
        <v>na</v>
      </c>
      <c r="I247" t="str" cm="1">
        <f t="array" ref="I247">_xlfn.IFS(E247&lt;=plotting!$E$64,"na",AND(E247&gt;plotting!$E$64,E247&lt;=plotting!$F$64),plotting!$I$64,AND(E247&gt;plotting!$F$64,E247&lt;=plotting!$E$65),"na",AND(E247&gt;plotting!$E$65,E247&lt;=plotting!$F$65),plotting!$I$65,AND(E247&gt;plotting!$F$65,E247&lt;=plotting!$E$66),"na",AND(E247&gt;plotting!$E$66,E247&lt;=plotting!$F$66),plotting!$I$66,AND(E247&gt;plotting!$F$66,E247&lt;=plotting!$E$67),"na",AND(E247&gt;plotting!$E$67,E247&lt;=plotting!$F$67),plotting!$I$67,E247&gt;plotting!$F$67,"na")</f>
        <v>na</v>
      </c>
    </row>
    <row r="248" spans="1:9" x14ac:dyDescent="0.35">
      <c r="A248" s="11">
        <f>IF(plotting!$D$4&gt;0,plotting!$D$4,"na")</f>
        <v>5</v>
      </c>
      <c r="B248" s="11" t="str">
        <f>IF(plotting!$D$10&gt;0,plotting!$D$10,"na")</f>
        <v>idr4000_h24</v>
      </c>
      <c r="C248" s="11" t="str">
        <f>IF(plotting!$D$11&gt;0,plotting!$D$11,"na")</f>
        <v>t1</v>
      </c>
      <c r="D248" s="11">
        <f>IF(plotting!$D$8&gt;0,plotting!$D$8,"na")</f>
        <v>74.599999999999994</v>
      </c>
      <c r="E248" s="29">
        <v>41.1666667</v>
      </c>
      <c r="F248" t="str" cm="1">
        <f t="array" ref="F248">_xlfn.IFS(E248&lt;=plotting!$E$64,"na",AND(E248&gt;plotting!$E$64,E248&lt;=plotting!$F$64),"1",AND(E248&gt;plotting!$F$64,E248&lt;=plotting!$E$65),"na",AND(E248&gt;plotting!$E$65,E248&lt;=plotting!$F$65),"2",AND(E248&gt;plotting!$F$65,E248&lt;=plotting!$E$66),"na",AND(E248&gt;plotting!$E$66,E248&lt;=plotting!$F$66),"3",AND(E248&gt;plotting!$F$66,E248&lt;=plotting!$E$67),"na",AND(E248&gt;plotting!$E$67,E248&lt;=plotting!$F$67),"4",E248&gt;plotting!$F$67,"na")</f>
        <v>na</v>
      </c>
      <c r="G248" t="str" cm="1">
        <f t="array" ref="G248">_xlfn.IFS(E248&lt;=plotting!$E$64,"na",AND(E248&gt;plotting!$E$64,E248&lt;=plotting!$F$64),plotting!$G$64,AND(E248&gt;plotting!$F$64,E248&lt;=plotting!$E$65),"na",AND(E248&gt;plotting!$E$65,E248&lt;=plotting!$F$65),plotting!$G$65,AND(E248&gt;plotting!$F$65,E248&lt;=plotting!$E$66),"na",AND(E248&gt;plotting!$E$66,E248&lt;=plotting!$F$66),plotting!$G$66,AND(E248&gt;plotting!$F$66,E248&lt;=plotting!$E$67),"na",AND(E248&gt;plotting!$E$67,E248&lt;=plotting!$F$67),plotting!$G$67,E248&gt;plotting!$F$67,"na")</f>
        <v>na</v>
      </c>
      <c r="H248" t="str" cm="1">
        <f t="array" ref="H248">_xlfn.IFS(E248&lt;=plotting!$E$64,"na",AND(E248&gt;plotting!$E$64,E248&lt;=plotting!$F$64),plotting!$H$64,AND(E248&gt;plotting!$F$64,E248&lt;=plotting!$E$65),"na",AND(E248&gt;plotting!$E$65,E248&lt;=plotting!$F$65),plotting!$H$65,AND(E248&gt;plotting!$F$65,E248&lt;=plotting!$E$66),"na",AND(E248&gt;plotting!$E$66,E248&lt;=plotting!$F$66),plotting!$H$66,AND(E248&gt;plotting!$F$66,E248&lt;=plotting!$E$67),"na",AND(E248&gt;plotting!$E$67,E248&lt;=plotting!$F$67),plotting!$H$67,E248&gt;plotting!$F$67,"na")</f>
        <v>na</v>
      </c>
      <c r="I248" t="str" cm="1">
        <f t="array" ref="I248">_xlfn.IFS(E248&lt;=plotting!$E$64,"na",AND(E248&gt;plotting!$E$64,E248&lt;=plotting!$F$64),plotting!$I$64,AND(E248&gt;plotting!$F$64,E248&lt;=plotting!$E$65),"na",AND(E248&gt;plotting!$E$65,E248&lt;=plotting!$F$65),plotting!$I$65,AND(E248&gt;plotting!$F$65,E248&lt;=plotting!$E$66),"na",AND(E248&gt;plotting!$E$66,E248&lt;=plotting!$F$66),plotting!$I$66,AND(E248&gt;plotting!$F$66,E248&lt;=plotting!$E$67),"na",AND(E248&gt;plotting!$E$67,E248&lt;=plotting!$F$67),plotting!$I$67,E248&gt;plotting!$F$67,"na")</f>
        <v>na</v>
      </c>
    </row>
    <row r="249" spans="1:9" x14ac:dyDescent="0.35">
      <c r="A249" s="11">
        <f>IF(plotting!$D$4&gt;0,plotting!$D$4,"na")</f>
        <v>5</v>
      </c>
      <c r="B249" s="11" t="str">
        <f>IF(plotting!$D$10&gt;0,plotting!$D$10,"na")</f>
        <v>idr4000_h24</v>
      </c>
      <c r="C249" s="11" t="str">
        <f>IF(plotting!$D$11&gt;0,plotting!$D$11,"na")</f>
        <v>t1</v>
      </c>
      <c r="D249" s="11">
        <f>IF(plotting!$D$8&gt;0,plotting!$D$8,"na")</f>
        <v>74.599999999999994</v>
      </c>
      <c r="E249" s="29">
        <v>41.3333333</v>
      </c>
      <c r="F249" t="str" cm="1">
        <f t="array" ref="F249">_xlfn.IFS(E249&lt;=plotting!$E$64,"na",AND(E249&gt;plotting!$E$64,E249&lt;=plotting!$F$64),"1",AND(E249&gt;plotting!$F$64,E249&lt;=plotting!$E$65),"na",AND(E249&gt;plotting!$E$65,E249&lt;=plotting!$F$65),"2",AND(E249&gt;plotting!$F$65,E249&lt;=plotting!$E$66),"na",AND(E249&gt;plotting!$E$66,E249&lt;=plotting!$F$66),"3",AND(E249&gt;plotting!$F$66,E249&lt;=plotting!$E$67),"na",AND(E249&gt;plotting!$E$67,E249&lt;=plotting!$F$67),"4",E249&gt;plotting!$F$67,"na")</f>
        <v>na</v>
      </c>
      <c r="G249" t="str" cm="1">
        <f t="array" ref="G249">_xlfn.IFS(E249&lt;=plotting!$E$64,"na",AND(E249&gt;plotting!$E$64,E249&lt;=plotting!$F$64),plotting!$G$64,AND(E249&gt;plotting!$F$64,E249&lt;=plotting!$E$65),"na",AND(E249&gt;plotting!$E$65,E249&lt;=plotting!$F$65),plotting!$G$65,AND(E249&gt;plotting!$F$65,E249&lt;=plotting!$E$66),"na",AND(E249&gt;plotting!$E$66,E249&lt;=plotting!$F$66),plotting!$G$66,AND(E249&gt;plotting!$F$66,E249&lt;=plotting!$E$67),"na",AND(E249&gt;plotting!$E$67,E249&lt;=plotting!$F$67),plotting!$G$67,E249&gt;plotting!$F$67,"na")</f>
        <v>na</v>
      </c>
      <c r="H249" t="str" cm="1">
        <f t="array" ref="H249">_xlfn.IFS(E249&lt;=plotting!$E$64,"na",AND(E249&gt;plotting!$E$64,E249&lt;=plotting!$F$64),plotting!$H$64,AND(E249&gt;plotting!$F$64,E249&lt;=plotting!$E$65),"na",AND(E249&gt;plotting!$E$65,E249&lt;=plotting!$F$65),plotting!$H$65,AND(E249&gt;plotting!$F$65,E249&lt;=plotting!$E$66),"na",AND(E249&gt;plotting!$E$66,E249&lt;=plotting!$F$66),plotting!$H$66,AND(E249&gt;plotting!$F$66,E249&lt;=plotting!$E$67),"na",AND(E249&gt;plotting!$E$67,E249&lt;=plotting!$F$67),plotting!$H$67,E249&gt;plotting!$F$67,"na")</f>
        <v>na</v>
      </c>
      <c r="I249" t="str" cm="1">
        <f t="array" ref="I249">_xlfn.IFS(E249&lt;=plotting!$E$64,"na",AND(E249&gt;plotting!$E$64,E249&lt;=plotting!$F$64),plotting!$I$64,AND(E249&gt;plotting!$F$64,E249&lt;=plotting!$E$65),"na",AND(E249&gt;plotting!$E$65,E249&lt;=plotting!$F$65),plotting!$I$65,AND(E249&gt;plotting!$F$65,E249&lt;=plotting!$E$66),"na",AND(E249&gt;plotting!$E$66,E249&lt;=plotting!$F$66),plotting!$I$66,AND(E249&gt;plotting!$F$66,E249&lt;=plotting!$E$67),"na",AND(E249&gt;plotting!$E$67,E249&lt;=plotting!$F$67),plotting!$I$67,E249&gt;plotting!$F$67,"na")</f>
        <v>na</v>
      </c>
    </row>
    <row r="250" spans="1:9" x14ac:dyDescent="0.35">
      <c r="A250" s="11">
        <f>IF(plotting!$D$4&gt;0,plotting!$D$4,"na")</f>
        <v>5</v>
      </c>
      <c r="B250" s="11" t="str">
        <f>IF(plotting!$D$10&gt;0,plotting!$D$10,"na")</f>
        <v>idr4000_h24</v>
      </c>
      <c r="C250" s="11" t="str">
        <f>IF(plotting!$D$11&gt;0,plotting!$D$11,"na")</f>
        <v>t1</v>
      </c>
      <c r="D250" s="11">
        <f>IF(plotting!$D$8&gt;0,plotting!$D$8,"na")</f>
        <v>74.599999999999994</v>
      </c>
      <c r="E250" s="29">
        <v>41.5</v>
      </c>
      <c r="F250" t="str" cm="1">
        <f t="array" ref="F250">_xlfn.IFS(E250&lt;=plotting!$E$64,"na",AND(E250&gt;plotting!$E$64,E250&lt;=plotting!$F$64),"1",AND(E250&gt;plotting!$F$64,E250&lt;=plotting!$E$65),"na",AND(E250&gt;plotting!$E$65,E250&lt;=plotting!$F$65),"2",AND(E250&gt;plotting!$F$65,E250&lt;=plotting!$E$66),"na",AND(E250&gt;plotting!$E$66,E250&lt;=plotting!$F$66),"3",AND(E250&gt;plotting!$F$66,E250&lt;=plotting!$E$67),"na",AND(E250&gt;plotting!$E$67,E250&lt;=plotting!$F$67),"4",E250&gt;plotting!$F$67,"na")</f>
        <v>na</v>
      </c>
      <c r="G250" t="str" cm="1">
        <f t="array" ref="G250">_xlfn.IFS(E250&lt;=plotting!$E$64,"na",AND(E250&gt;plotting!$E$64,E250&lt;=plotting!$F$64),plotting!$G$64,AND(E250&gt;plotting!$F$64,E250&lt;=plotting!$E$65),"na",AND(E250&gt;plotting!$E$65,E250&lt;=plotting!$F$65),plotting!$G$65,AND(E250&gt;plotting!$F$65,E250&lt;=plotting!$E$66),"na",AND(E250&gt;plotting!$E$66,E250&lt;=plotting!$F$66),plotting!$G$66,AND(E250&gt;plotting!$F$66,E250&lt;=plotting!$E$67),"na",AND(E250&gt;plotting!$E$67,E250&lt;=plotting!$F$67),plotting!$G$67,E250&gt;plotting!$F$67,"na")</f>
        <v>na</v>
      </c>
      <c r="H250" t="str" cm="1">
        <f t="array" ref="H250">_xlfn.IFS(E250&lt;=plotting!$E$64,"na",AND(E250&gt;plotting!$E$64,E250&lt;=plotting!$F$64),plotting!$H$64,AND(E250&gt;plotting!$F$64,E250&lt;=plotting!$E$65),"na",AND(E250&gt;plotting!$E$65,E250&lt;=plotting!$F$65),plotting!$H$65,AND(E250&gt;plotting!$F$65,E250&lt;=plotting!$E$66),"na",AND(E250&gt;plotting!$E$66,E250&lt;=plotting!$F$66),plotting!$H$66,AND(E250&gt;plotting!$F$66,E250&lt;=plotting!$E$67),"na",AND(E250&gt;plotting!$E$67,E250&lt;=plotting!$F$67),plotting!$H$67,E250&gt;plotting!$F$67,"na")</f>
        <v>na</v>
      </c>
      <c r="I250" t="str" cm="1">
        <f t="array" ref="I250">_xlfn.IFS(E250&lt;=plotting!$E$64,"na",AND(E250&gt;plotting!$E$64,E250&lt;=plotting!$F$64),plotting!$I$64,AND(E250&gt;plotting!$F$64,E250&lt;=plotting!$E$65),"na",AND(E250&gt;plotting!$E$65,E250&lt;=plotting!$F$65),plotting!$I$65,AND(E250&gt;plotting!$F$65,E250&lt;=plotting!$E$66),"na",AND(E250&gt;plotting!$E$66,E250&lt;=plotting!$F$66),plotting!$I$66,AND(E250&gt;plotting!$F$66,E250&lt;=plotting!$E$67),"na",AND(E250&gt;plotting!$E$67,E250&lt;=plotting!$F$67),plotting!$I$67,E250&gt;plotting!$F$67,"na")</f>
        <v>na</v>
      </c>
    </row>
    <row r="251" spans="1:9" x14ac:dyDescent="0.35">
      <c r="A251" s="11">
        <f>IF(plotting!$D$4&gt;0,plotting!$D$4,"na")</f>
        <v>5</v>
      </c>
      <c r="B251" s="11" t="str">
        <f>IF(plotting!$D$10&gt;0,plotting!$D$10,"na")</f>
        <v>idr4000_h24</v>
      </c>
      <c r="C251" s="11" t="str">
        <f>IF(plotting!$D$11&gt;0,plotting!$D$11,"na")</f>
        <v>t1</v>
      </c>
      <c r="D251" s="11">
        <f>IF(plotting!$D$8&gt;0,plotting!$D$8,"na")</f>
        <v>74.599999999999994</v>
      </c>
      <c r="E251" s="29">
        <v>41.6666667</v>
      </c>
      <c r="F251" t="str" cm="1">
        <f t="array" ref="F251">_xlfn.IFS(E251&lt;=plotting!$E$64,"na",AND(E251&gt;plotting!$E$64,E251&lt;=plotting!$F$64),"1",AND(E251&gt;plotting!$F$64,E251&lt;=plotting!$E$65),"na",AND(E251&gt;plotting!$E$65,E251&lt;=plotting!$F$65),"2",AND(E251&gt;plotting!$F$65,E251&lt;=plotting!$E$66),"na",AND(E251&gt;plotting!$E$66,E251&lt;=plotting!$F$66),"3",AND(E251&gt;plotting!$F$66,E251&lt;=plotting!$E$67),"na",AND(E251&gt;plotting!$E$67,E251&lt;=plotting!$F$67),"4",E251&gt;plotting!$F$67,"na")</f>
        <v>na</v>
      </c>
      <c r="G251" t="str" cm="1">
        <f t="array" ref="G251">_xlfn.IFS(E251&lt;=plotting!$E$64,"na",AND(E251&gt;plotting!$E$64,E251&lt;=plotting!$F$64),plotting!$G$64,AND(E251&gt;plotting!$F$64,E251&lt;=plotting!$E$65),"na",AND(E251&gt;plotting!$E$65,E251&lt;=plotting!$F$65),plotting!$G$65,AND(E251&gt;plotting!$F$65,E251&lt;=plotting!$E$66),"na",AND(E251&gt;plotting!$E$66,E251&lt;=plotting!$F$66),plotting!$G$66,AND(E251&gt;plotting!$F$66,E251&lt;=plotting!$E$67),"na",AND(E251&gt;plotting!$E$67,E251&lt;=plotting!$F$67),plotting!$G$67,E251&gt;plotting!$F$67,"na")</f>
        <v>na</v>
      </c>
      <c r="H251" t="str" cm="1">
        <f t="array" ref="H251">_xlfn.IFS(E251&lt;=plotting!$E$64,"na",AND(E251&gt;plotting!$E$64,E251&lt;=plotting!$F$64),plotting!$H$64,AND(E251&gt;plotting!$F$64,E251&lt;=plotting!$E$65),"na",AND(E251&gt;plotting!$E$65,E251&lt;=plotting!$F$65),plotting!$H$65,AND(E251&gt;plotting!$F$65,E251&lt;=plotting!$E$66),"na",AND(E251&gt;plotting!$E$66,E251&lt;=plotting!$F$66),plotting!$H$66,AND(E251&gt;plotting!$F$66,E251&lt;=plotting!$E$67),"na",AND(E251&gt;plotting!$E$67,E251&lt;=plotting!$F$67),plotting!$H$67,E251&gt;plotting!$F$67,"na")</f>
        <v>na</v>
      </c>
      <c r="I251" t="str" cm="1">
        <f t="array" ref="I251">_xlfn.IFS(E251&lt;=plotting!$E$64,"na",AND(E251&gt;plotting!$E$64,E251&lt;=plotting!$F$64),plotting!$I$64,AND(E251&gt;plotting!$F$64,E251&lt;=plotting!$E$65),"na",AND(E251&gt;plotting!$E$65,E251&lt;=plotting!$F$65),plotting!$I$65,AND(E251&gt;plotting!$F$65,E251&lt;=plotting!$E$66),"na",AND(E251&gt;plotting!$E$66,E251&lt;=plotting!$F$66),plotting!$I$66,AND(E251&gt;plotting!$F$66,E251&lt;=plotting!$E$67),"na",AND(E251&gt;plotting!$E$67,E251&lt;=plotting!$F$67),plotting!$I$67,E251&gt;plotting!$F$67,"na")</f>
        <v>na</v>
      </c>
    </row>
    <row r="252" spans="1:9" x14ac:dyDescent="0.35">
      <c r="A252" s="11">
        <f>IF(plotting!$D$4&gt;0,plotting!$D$4,"na")</f>
        <v>5</v>
      </c>
      <c r="B252" s="11" t="str">
        <f>IF(plotting!$D$10&gt;0,plotting!$D$10,"na")</f>
        <v>idr4000_h24</v>
      </c>
      <c r="C252" s="11" t="str">
        <f>IF(plotting!$D$11&gt;0,plotting!$D$11,"na")</f>
        <v>t1</v>
      </c>
      <c r="D252" s="11">
        <f>IF(plotting!$D$8&gt;0,plotting!$D$8,"na")</f>
        <v>74.599999999999994</v>
      </c>
      <c r="E252" s="29">
        <v>41.8333333</v>
      </c>
      <c r="F252" t="str" cm="1">
        <f t="array" ref="F252">_xlfn.IFS(E252&lt;=plotting!$E$64,"na",AND(E252&gt;plotting!$E$64,E252&lt;=plotting!$F$64),"1",AND(E252&gt;plotting!$F$64,E252&lt;=plotting!$E$65),"na",AND(E252&gt;plotting!$E$65,E252&lt;=plotting!$F$65),"2",AND(E252&gt;plotting!$F$65,E252&lt;=plotting!$E$66),"na",AND(E252&gt;plotting!$E$66,E252&lt;=plotting!$F$66),"3",AND(E252&gt;plotting!$F$66,E252&lt;=plotting!$E$67),"na",AND(E252&gt;plotting!$E$67,E252&lt;=plotting!$F$67),"4",E252&gt;plotting!$F$67,"na")</f>
        <v>na</v>
      </c>
      <c r="G252" t="str" cm="1">
        <f t="array" ref="G252">_xlfn.IFS(E252&lt;=plotting!$E$64,"na",AND(E252&gt;plotting!$E$64,E252&lt;=plotting!$F$64),plotting!$G$64,AND(E252&gt;plotting!$F$64,E252&lt;=plotting!$E$65),"na",AND(E252&gt;plotting!$E$65,E252&lt;=plotting!$F$65),plotting!$G$65,AND(E252&gt;plotting!$F$65,E252&lt;=plotting!$E$66),"na",AND(E252&gt;plotting!$E$66,E252&lt;=plotting!$F$66),plotting!$G$66,AND(E252&gt;plotting!$F$66,E252&lt;=plotting!$E$67),"na",AND(E252&gt;plotting!$E$67,E252&lt;=plotting!$F$67),plotting!$G$67,E252&gt;plotting!$F$67,"na")</f>
        <v>na</v>
      </c>
      <c r="H252" t="str" cm="1">
        <f t="array" ref="H252">_xlfn.IFS(E252&lt;=plotting!$E$64,"na",AND(E252&gt;plotting!$E$64,E252&lt;=plotting!$F$64),plotting!$H$64,AND(E252&gt;plotting!$F$64,E252&lt;=plotting!$E$65),"na",AND(E252&gt;plotting!$E$65,E252&lt;=plotting!$F$65),plotting!$H$65,AND(E252&gt;plotting!$F$65,E252&lt;=plotting!$E$66),"na",AND(E252&gt;plotting!$E$66,E252&lt;=plotting!$F$66),plotting!$H$66,AND(E252&gt;plotting!$F$66,E252&lt;=plotting!$E$67),"na",AND(E252&gt;plotting!$E$67,E252&lt;=plotting!$F$67),plotting!$H$67,E252&gt;plotting!$F$67,"na")</f>
        <v>na</v>
      </c>
      <c r="I252" t="str" cm="1">
        <f t="array" ref="I252">_xlfn.IFS(E252&lt;=plotting!$E$64,"na",AND(E252&gt;plotting!$E$64,E252&lt;=plotting!$F$64),plotting!$I$64,AND(E252&gt;plotting!$F$64,E252&lt;=plotting!$E$65),"na",AND(E252&gt;plotting!$E$65,E252&lt;=plotting!$F$65),plotting!$I$65,AND(E252&gt;plotting!$F$65,E252&lt;=plotting!$E$66),"na",AND(E252&gt;plotting!$E$66,E252&lt;=plotting!$F$66),plotting!$I$66,AND(E252&gt;plotting!$F$66,E252&lt;=plotting!$E$67),"na",AND(E252&gt;plotting!$E$67,E252&lt;=plotting!$F$67),plotting!$I$67,E252&gt;plotting!$F$67,"na")</f>
        <v>na</v>
      </c>
    </row>
    <row r="253" spans="1:9" x14ac:dyDescent="0.35">
      <c r="A253" s="11">
        <f>IF(plotting!$D$4&gt;0,plotting!$D$4,"na")</f>
        <v>5</v>
      </c>
      <c r="B253" s="11" t="str">
        <f>IF(plotting!$D$10&gt;0,plotting!$D$10,"na")</f>
        <v>idr4000_h24</v>
      </c>
      <c r="C253" s="11" t="str">
        <f>IF(plotting!$D$11&gt;0,plotting!$D$11,"na")</f>
        <v>t1</v>
      </c>
      <c r="D253" s="11">
        <f>IF(plotting!$D$8&gt;0,plotting!$D$8,"na")</f>
        <v>74.599999999999994</v>
      </c>
      <c r="E253" s="29">
        <v>42</v>
      </c>
      <c r="F253" t="str" cm="1">
        <f t="array" ref="F253">_xlfn.IFS(E253&lt;=plotting!$E$64,"na",AND(E253&gt;plotting!$E$64,E253&lt;=plotting!$F$64),"1",AND(E253&gt;plotting!$F$64,E253&lt;=plotting!$E$65),"na",AND(E253&gt;plotting!$E$65,E253&lt;=plotting!$F$65),"2",AND(E253&gt;plotting!$F$65,E253&lt;=plotting!$E$66),"na",AND(E253&gt;plotting!$E$66,E253&lt;=plotting!$F$66),"3",AND(E253&gt;plotting!$F$66,E253&lt;=plotting!$E$67),"na",AND(E253&gt;plotting!$E$67,E253&lt;=plotting!$F$67),"4",E253&gt;plotting!$F$67,"na")</f>
        <v>na</v>
      </c>
      <c r="G253" t="str" cm="1">
        <f t="array" ref="G253">_xlfn.IFS(E253&lt;=plotting!$E$64,"na",AND(E253&gt;plotting!$E$64,E253&lt;=plotting!$F$64),plotting!$G$64,AND(E253&gt;plotting!$F$64,E253&lt;=plotting!$E$65),"na",AND(E253&gt;plotting!$E$65,E253&lt;=plotting!$F$65),plotting!$G$65,AND(E253&gt;plotting!$F$65,E253&lt;=plotting!$E$66),"na",AND(E253&gt;plotting!$E$66,E253&lt;=plotting!$F$66),plotting!$G$66,AND(E253&gt;plotting!$F$66,E253&lt;=plotting!$E$67),"na",AND(E253&gt;plotting!$E$67,E253&lt;=plotting!$F$67),plotting!$G$67,E253&gt;plotting!$F$67,"na")</f>
        <v>na</v>
      </c>
      <c r="H253" t="str" cm="1">
        <f t="array" ref="H253">_xlfn.IFS(E253&lt;=plotting!$E$64,"na",AND(E253&gt;plotting!$E$64,E253&lt;=plotting!$F$64),plotting!$H$64,AND(E253&gt;plotting!$F$64,E253&lt;=plotting!$E$65),"na",AND(E253&gt;plotting!$E$65,E253&lt;=plotting!$F$65),plotting!$H$65,AND(E253&gt;plotting!$F$65,E253&lt;=plotting!$E$66),"na",AND(E253&gt;plotting!$E$66,E253&lt;=plotting!$F$66),plotting!$H$66,AND(E253&gt;plotting!$F$66,E253&lt;=plotting!$E$67),"na",AND(E253&gt;plotting!$E$67,E253&lt;=plotting!$F$67),plotting!$H$67,E253&gt;plotting!$F$67,"na")</f>
        <v>na</v>
      </c>
      <c r="I253" t="str" cm="1">
        <f t="array" ref="I253">_xlfn.IFS(E253&lt;=plotting!$E$64,"na",AND(E253&gt;plotting!$E$64,E253&lt;=plotting!$F$64),plotting!$I$64,AND(E253&gt;plotting!$F$64,E253&lt;=plotting!$E$65),"na",AND(E253&gt;plotting!$E$65,E253&lt;=plotting!$F$65),plotting!$I$65,AND(E253&gt;plotting!$F$65,E253&lt;=plotting!$E$66),"na",AND(E253&gt;plotting!$E$66,E253&lt;=plotting!$F$66),plotting!$I$66,AND(E253&gt;plotting!$F$66,E253&lt;=plotting!$E$67),"na",AND(E253&gt;plotting!$E$67,E253&lt;=plotting!$F$67),plotting!$I$67,E253&gt;plotting!$F$67,"na")</f>
        <v>na</v>
      </c>
    </row>
    <row r="254" spans="1:9" x14ac:dyDescent="0.35">
      <c r="A254" s="11">
        <f>IF(plotting!$D$4&gt;0,plotting!$D$4,"na")</f>
        <v>5</v>
      </c>
      <c r="B254" s="11" t="str">
        <f>IF(plotting!$D$10&gt;0,plotting!$D$10,"na")</f>
        <v>idr4000_h24</v>
      </c>
      <c r="C254" s="11" t="str">
        <f>IF(plotting!$D$11&gt;0,plotting!$D$11,"na")</f>
        <v>t1</v>
      </c>
      <c r="D254" s="11">
        <f>IF(plotting!$D$8&gt;0,plotting!$D$8,"na")</f>
        <v>74.599999999999994</v>
      </c>
      <c r="E254" s="29">
        <v>42.1666667</v>
      </c>
      <c r="F254" t="str" cm="1">
        <f t="array" ref="F254">_xlfn.IFS(E254&lt;=plotting!$E$64,"na",AND(E254&gt;plotting!$E$64,E254&lt;=plotting!$F$64),"1",AND(E254&gt;plotting!$F$64,E254&lt;=plotting!$E$65),"na",AND(E254&gt;plotting!$E$65,E254&lt;=plotting!$F$65),"2",AND(E254&gt;plotting!$F$65,E254&lt;=plotting!$E$66),"na",AND(E254&gt;plotting!$E$66,E254&lt;=plotting!$F$66),"3",AND(E254&gt;plotting!$F$66,E254&lt;=plotting!$E$67),"na",AND(E254&gt;plotting!$E$67,E254&lt;=plotting!$F$67),"4",E254&gt;plotting!$F$67,"na")</f>
        <v>na</v>
      </c>
      <c r="G254" t="str" cm="1">
        <f t="array" ref="G254">_xlfn.IFS(E254&lt;=plotting!$E$64,"na",AND(E254&gt;plotting!$E$64,E254&lt;=plotting!$F$64),plotting!$G$64,AND(E254&gt;plotting!$F$64,E254&lt;=plotting!$E$65),"na",AND(E254&gt;plotting!$E$65,E254&lt;=plotting!$F$65),plotting!$G$65,AND(E254&gt;plotting!$F$65,E254&lt;=plotting!$E$66),"na",AND(E254&gt;plotting!$E$66,E254&lt;=plotting!$F$66),plotting!$G$66,AND(E254&gt;plotting!$F$66,E254&lt;=plotting!$E$67),"na",AND(E254&gt;plotting!$E$67,E254&lt;=plotting!$F$67),plotting!$G$67,E254&gt;plotting!$F$67,"na")</f>
        <v>na</v>
      </c>
      <c r="H254" t="str" cm="1">
        <f t="array" ref="H254">_xlfn.IFS(E254&lt;=plotting!$E$64,"na",AND(E254&gt;plotting!$E$64,E254&lt;=plotting!$F$64),plotting!$H$64,AND(E254&gt;plotting!$F$64,E254&lt;=plotting!$E$65),"na",AND(E254&gt;plotting!$E$65,E254&lt;=plotting!$F$65),plotting!$H$65,AND(E254&gt;plotting!$F$65,E254&lt;=plotting!$E$66),"na",AND(E254&gt;plotting!$E$66,E254&lt;=plotting!$F$66),plotting!$H$66,AND(E254&gt;plotting!$F$66,E254&lt;=plotting!$E$67),"na",AND(E254&gt;plotting!$E$67,E254&lt;=plotting!$F$67),plotting!$H$67,E254&gt;plotting!$F$67,"na")</f>
        <v>na</v>
      </c>
      <c r="I254" t="str" cm="1">
        <f t="array" ref="I254">_xlfn.IFS(E254&lt;=plotting!$E$64,"na",AND(E254&gt;plotting!$E$64,E254&lt;=plotting!$F$64),plotting!$I$64,AND(E254&gt;plotting!$F$64,E254&lt;=plotting!$E$65),"na",AND(E254&gt;plotting!$E$65,E254&lt;=plotting!$F$65),plotting!$I$65,AND(E254&gt;plotting!$F$65,E254&lt;=plotting!$E$66),"na",AND(E254&gt;plotting!$E$66,E254&lt;=plotting!$F$66),plotting!$I$66,AND(E254&gt;plotting!$F$66,E254&lt;=plotting!$E$67),"na",AND(E254&gt;plotting!$E$67,E254&lt;=plotting!$F$67),plotting!$I$67,E254&gt;plotting!$F$67,"na")</f>
        <v>na</v>
      </c>
    </row>
    <row r="255" spans="1:9" x14ac:dyDescent="0.35">
      <c r="A255" s="11">
        <f>IF(plotting!$D$4&gt;0,plotting!$D$4,"na")</f>
        <v>5</v>
      </c>
      <c r="B255" s="11" t="str">
        <f>IF(plotting!$D$10&gt;0,plotting!$D$10,"na")</f>
        <v>idr4000_h24</v>
      </c>
      <c r="C255" s="11" t="str">
        <f>IF(plotting!$D$11&gt;0,plotting!$D$11,"na")</f>
        <v>t1</v>
      </c>
      <c r="D255" s="11">
        <f>IF(plotting!$D$8&gt;0,plotting!$D$8,"na")</f>
        <v>74.599999999999994</v>
      </c>
      <c r="E255" s="29">
        <v>42.3333333</v>
      </c>
      <c r="F255" t="str" cm="1">
        <f t="array" ref="F255">_xlfn.IFS(E255&lt;=plotting!$E$64,"na",AND(E255&gt;plotting!$E$64,E255&lt;=plotting!$F$64),"1",AND(E255&gt;plotting!$F$64,E255&lt;=plotting!$E$65),"na",AND(E255&gt;plotting!$E$65,E255&lt;=plotting!$F$65),"2",AND(E255&gt;plotting!$F$65,E255&lt;=plotting!$E$66),"na",AND(E255&gt;plotting!$E$66,E255&lt;=plotting!$F$66),"3",AND(E255&gt;plotting!$F$66,E255&lt;=plotting!$E$67),"na",AND(E255&gt;plotting!$E$67,E255&lt;=plotting!$F$67),"4",E255&gt;plotting!$F$67,"na")</f>
        <v>na</v>
      </c>
      <c r="G255" t="str" cm="1">
        <f t="array" ref="G255">_xlfn.IFS(E255&lt;=plotting!$E$64,"na",AND(E255&gt;plotting!$E$64,E255&lt;=plotting!$F$64),plotting!$G$64,AND(E255&gt;plotting!$F$64,E255&lt;=plotting!$E$65),"na",AND(E255&gt;plotting!$E$65,E255&lt;=plotting!$F$65),plotting!$G$65,AND(E255&gt;plotting!$F$65,E255&lt;=plotting!$E$66),"na",AND(E255&gt;plotting!$E$66,E255&lt;=plotting!$F$66),plotting!$G$66,AND(E255&gt;plotting!$F$66,E255&lt;=plotting!$E$67),"na",AND(E255&gt;plotting!$E$67,E255&lt;=plotting!$F$67),plotting!$G$67,E255&gt;plotting!$F$67,"na")</f>
        <v>na</v>
      </c>
      <c r="H255" t="str" cm="1">
        <f t="array" ref="H255">_xlfn.IFS(E255&lt;=plotting!$E$64,"na",AND(E255&gt;plotting!$E$64,E255&lt;=plotting!$F$64),plotting!$H$64,AND(E255&gt;plotting!$F$64,E255&lt;=plotting!$E$65),"na",AND(E255&gt;plotting!$E$65,E255&lt;=plotting!$F$65),plotting!$H$65,AND(E255&gt;plotting!$F$65,E255&lt;=plotting!$E$66),"na",AND(E255&gt;plotting!$E$66,E255&lt;=plotting!$F$66),plotting!$H$66,AND(E255&gt;plotting!$F$66,E255&lt;=plotting!$E$67),"na",AND(E255&gt;plotting!$E$67,E255&lt;=plotting!$F$67),plotting!$H$67,E255&gt;plotting!$F$67,"na")</f>
        <v>na</v>
      </c>
      <c r="I255" t="str" cm="1">
        <f t="array" ref="I255">_xlfn.IFS(E255&lt;=plotting!$E$64,"na",AND(E255&gt;plotting!$E$64,E255&lt;=plotting!$F$64),plotting!$I$64,AND(E255&gt;plotting!$F$64,E255&lt;=plotting!$E$65),"na",AND(E255&gt;plotting!$E$65,E255&lt;=plotting!$F$65),plotting!$I$65,AND(E255&gt;plotting!$F$65,E255&lt;=plotting!$E$66),"na",AND(E255&gt;plotting!$E$66,E255&lt;=plotting!$F$66),plotting!$I$66,AND(E255&gt;plotting!$F$66,E255&lt;=plotting!$E$67),"na",AND(E255&gt;plotting!$E$67,E255&lt;=plotting!$F$67),plotting!$I$67,E255&gt;plotting!$F$67,"na")</f>
        <v>na</v>
      </c>
    </row>
    <row r="256" spans="1:9" x14ac:dyDescent="0.35">
      <c r="A256" s="11">
        <f>IF(plotting!$D$4&gt;0,plotting!$D$4,"na")</f>
        <v>5</v>
      </c>
      <c r="B256" s="11" t="str">
        <f>IF(plotting!$D$10&gt;0,plotting!$D$10,"na")</f>
        <v>idr4000_h24</v>
      </c>
      <c r="C256" s="11" t="str">
        <f>IF(plotting!$D$11&gt;0,plotting!$D$11,"na")</f>
        <v>t1</v>
      </c>
      <c r="D256" s="11">
        <f>IF(plotting!$D$8&gt;0,plotting!$D$8,"na")</f>
        <v>74.599999999999994</v>
      </c>
      <c r="E256" s="29">
        <v>42.5</v>
      </c>
      <c r="F256" t="str" cm="1">
        <f t="array" ref="F256">_xlfn.IFS(E256&lt;=plotting!$E$64,"na",AND(E256&gt;plotting!$E$64,E256&lt;=plotting!$F$64),"1",AND(E256&gt;plotting!$F$64,E256&lt;=plotting!$E$65),"na",AND(E256&gt;plotting!$E$65,E256&lt;=plotting!$F$65),"2",AND(E256&gt;plotting!$F$65,E256&lt;=plotting!$E$66),"na",AND(E256&gt;plotting!$E$66,E256&lt;=plotting!$F$66),"3",AND(E256&gt;plotting!$F$66,E256&lt;=plotting!$E$67),"na",AND(E256&gt;plotting!$E$67,E256&lt;=plotting!$F$67),"4",E256&gt;plotting!$F$67,"na")</f>
        <v>na</v>
      </c>
      <c r="G256" t="str" cm="1">
        <f t="array" ref="G256">_xlfn.IFS(E256&lt;=plotting!$E$64,"na",AND(E256&gt;plotting!$E$64,E256&lt;=plotting!$F$64),plotting!$G$64,AND(E256&gt;plotting!$F$64,E256&lt;=plotting!$E$65),"na",AND(E256&gt;plotting!$E$65,E256&lt;=plotting!$F$65),plotting!$G$65,AND(E256&gt;plotting!$F$65,E256&lt;=plotting!$E$66),"na",AND(E256&gt;plotting!$E$66,E256&lt;=plotting!$F$66),plotting!$G$66,AND(E256&gt;plotting!$F$66,E256&lt;=plotting!$E$67),"na",AND(E256&gt;plotting!$E$67,E256&lt;=plotting!$F$67),plotting!$G$67,E256&gt;plotting!$F$67,"na")</f>
        <v>na</v>
      </c>
      <c r="H256" t="str" cm="1">
        <f t="array" ref="H256">_xlfn.IFS(E256&lt;=plotting!$E$64,"na",AND(E256&gt;plotting!$E$64,E256&lt;=plotting!$F$64),plotting!$H$64,AND(E256&gt;plotting!$F$64,E256&lt;=plotting!$E$65),"na",AND(E256&gt;plotting!$E$65,E256&lt;=plotting!$F$65),plotting!$H$65,AND(E256&gt;plotting!$F$65,E256&lt;=plotting!$E$66),"na",AND(E256&gt;plotting!$E$66,E256&lt;=plotting!$F$66),plotting!$H$66,AND(E256&gt;plotting!$F$66,E256&lt;=plotting!$E$67),"na",AND(E256&gt;plotting!$E$67,E256&lt;=plotting!$F$67),plotting!$H$67,E256&gt;plotting!$F$67,"na")</f>
        <v>na</v>
      </c>
      <c r="I256" t="str" cm="1">
        <f t="array" ref="I256">_xlfn.IFS(E256&lt;=plotting!$E$64,"na",AND(E256&gt;plotting!$E$64,E256&lt;=plotting!$F$64),plotting!$I$64,AND(E256&gt;plotting!$F$64,E256&lt;=plotting!$E$65),"na",AND(E256&gt;plotting!$E$65,E256&lt;=plotting!$F$65),plotting!$I$65,AND(E256&gt;plotting!$F$65,E256&lt;=plotting!$E$66),"na",AND(E256&gt;plotting!$E$66,E256&lt;=plotting!$F$66),plotting!$I$66,AND(E256&gt;plotting!$F$66,E256&lt;=plotting!$E$67),"na",AND(E256&gt;plotting!$E$67,E256&lt;=plotting!$F$67),plotting!$I$67,E256&gt;plotting!$F$67,"na")</f>
        <v>na</v>
      </c>
    </row>
    <row r="257" spans="1:9" x14ac:dyDescent="0.35">
      <c r="A257" s="11">
        <f>IF(plotting!$D$4&gt;0,plotting!$D$4,"na")</f>
        <v>5</v>
      </c>
      <c r="B257" s="11" t="str">
        <f>IF(plotting!$D$10&gt;0,plotting!$D$10,"na")</f>
        <v>idr4000_h24</v>
      </c>
      <c r="C257" s="11" t="str">
        <f>IF(plotting!$D$11&gt;0,plotting!$D$11,"na")</f>
        <v>t1</v>
      </c>
      <c r="D257" s="11">
        <f>IF(plotting!$D$8&gt;0,plotting!$D$8,"na")</f>
        <v>74.599999999999994</v>
      </c>
      <c r="E257" s="29">
        <v>42.6666667</v>
      </c>
      <c r="F257" t="str" cm="1">
        <f t="array" ref="F257">_xlfn.IFS(E257&lt;=plotting!$E$64,"na",AND(E257&gt;plotting!$E$64,E257&lt;=plotting!$F$64),"1",AND(E257&gt;plotting!$F$64,E257&lt;=plotting!$E$65),"na",AND(E257&gt;plotting!$E$65,E257&lt;=plotting!$F$65),"2",AND(E257&gt;plotting!$F$65,E257&lt;=plotting!$E$66),"na",AND(E257&gt;plotting!$E$66,E257&lt;=plotting!$F$66),"3",AND(E257&gt;plotting!$F$66,E257&lt;=plotting!$E$67),"na",AND(E257&gt;plotting!$E$67,E257&lt;=plotting!$F$67),"4",E257&gt;plotting!$F$67,"na")</f>
        <v>na</v>
      </c>
      <c r="G257" t="str" cm="1">
        <f t="array" ref="G257">_xlfn.IFS(E257&lt;=plotting!$E$64,"na",AND(E257&gt;plotting!$E$64,E257&lt;=plotting!$F$64),plotting!$G$64,AND(E257&gt;plotting!$F$64,E257&lt;=plotting!$E$65),"na",AND(E257&gt;plotting!$E$65,E257&lt;=plotting!$F$65),plotting!$G$65,AND(E257&gt;plotting!$F$65,E257&lt;=plotting!$E$66),"na",AND(E257&gt;plotting!$E$66,E257&lt;=plotting!$F$66),plotting!$G$66,AND(E257&gt;plotting!$F$66,E257&lt;=plotting!$E$67),"na",AND(E257&gt;plotting!$E$67,E257&lt;=plotting!$F$67),plotting!$G$67,E257&gt;plotting!$F$67,"na")</f>
        <v>na</v>
      </c>
      <c r="H257" t="str" cm="1">
        <f t="array" ref="H257">_xlfn.IFS(E257&lt;=plotting!$E$64,"na",AND(E257&gt;plotting!$E$64,E257&lt;=plotting!$F$64),plotting!$H$64,AND(E257&gt;plotting!$F$64,E257&lt;=plotting!$E$65),"na",AND(E257&gt;plotting!$E$65,E257&lt;=plotting!$F$65),plotting!$H$65,AND(E257&gt;plotting!$F$65,E257&lt;=plotting!$E$66),"na",AND(E257&gt;plotting!$E$66,E257&lt;=plotting!$F$66),plotting!$H$66,AND(E257&gt;plotting!$F$66,E257&lt;=plotting!$E$67),"na",AND(E257&gt;plotting!$E$67,E257&lt;=plotting!$F$67),plotting!$H$67,E257&gt;plotting!$F$67,"na")</f>
        <v>na</v>
      </c>
      <c r="I257" t="str" cm="1">
        <f t="array" ref="I257">_xlfn.IFS(E257&lt;=plotting!$E$64,"na",AND(E257&gt;plotting!$E$64,E257&lt;=plotting!$F$64),plotting!$I$64,AND(E257&gt;plotting!$F$64,E257&lt;=plotting!$E$65),"na",AND(E257&gt;plotting!$E$65,E257&lt;=plotting!$F$65),plotting!$I$65,AND(E257&gt;plotting!$F$65,E257&lt;=plotting!$E$66),"na",AND(E257&gt;plotting!$E$66,E257&lt;=plotting!$F$66),plotting!$I$66,AND(E257&gt;plotting!$F$66,E257&lt;=plotting!$E$67),"na",AND(E257&gt;plotting!$E$67,E257&lt;=plotting!$F$67),plotting!$I$67,E257&gt;plotting!$F$67,"na")</f>
        <v>na</v>
      </c>
    </row>
    <row r="258" spans="1:9" x14ac:dyDescent="0.35">
      <c r="A258" s="11">
        <f>IF(plotting!$D$4&gt;0,plotting!$D$4,"na")</f>
        <v>5</v>
      </c>
      <c r="B258" s="11" t="str">
        <f>IF(plotting!$D$10&gt;0,plotting!$D$10,"na")</f>
        <v>idr4000_h24</v>
      </c>
      <c r="C258" s="11" t="str">
        <f>IF(plotting!$D$11&gt;0,plotting!$D$11,"na")</f>
        <v>t1</v>
      </c>
      <c r="D258" s="11">
        <f>IF(plotting!$D$8&gt;0,plotting!$D$8,"na")</f>
        <v>74.599999999999994</v>
      </c>
      <c r="E258" s="29">
        <v>42.8333333</v>
      </c>
      <c r="F258" t="str" cm="1">
        <f t="array" ref="F258">_xlfn.IFS(E258&lt;=plotting!$E$64,"na",AND(E258&gt;plotting!$E$64,E258&lt;=plotting!$F$64),"1",AND(E258&gt;plotting!$F$64,E258&lt;=plotting!$E$65),"na",AND(E258&gt;plotting!$E$65,E258&lt;=plotting!$F$65),"2",AND(E258&gt;plotting!$F$65,E258&lt;=plotting!$E$66),"na",AND(E258&gt;plotting!$E$66,E258&lt;=plotting!$F$66),"3",AND(E258&gt;plotting!$F$66,E258&lt;=plotting!$E$67),"na",AND(E258&gt;plotting!$E$67,E258&lt;=plotting!$F$67),"4",E258&gt;plotting!$F$67,"na")</f>
        <v>na</v>
      </c>
      <c r="G258" t="str" cm="1">
        <f t="array" ref="G258">_xlfn.IFS(E258&lt;=plotting!$E$64,"na",AND(E258&gt;plotting!$E$64,E258&lt;=plotting!$F$64),plotting!$G$64,AND(E258&gt;plotting!$F$64,E258&lt;=plotting!$E$65),"na",AND(E258&gt;plotting!$E$65,E258&lt;=plotting!$F$65),plotting!$G$65,AND(E258&gt;plotting!$F$65,E258&lt;=plotting!$E$66),"na",AND(E258&gt;plotting!$E$66,E258&lt;=plotting!$F$66),plotting!$G$66,AND(E258&gt;plotting!$F$66,E258&lt;=plotting!$E$67),"na",AND(E258&gt;plotting!$E$67,E258&lt;=plotting!$F$67),plotting!$G$67,E258&gt;plotting!$F$67,"na")</f>
        <v>na</v>
      </c>
      <c r="H258" t="str" cm="1">
        <f t="array" ref="H258">_xlfn.IFS(E258&lt;=plotting!$E$64,"na",AND(E258&gt;plotting!$E$64,E258&lt;=plotting!$F$64),plotting!$H$64,AND(E258&gt;plotting!$F$64,E258&lt;=plotting!$E$65),"na",AND(E258&gt;plotting!$E$65,E258&lt;=plotting!$F$65),plotting!$H$65,AND(E258&gt;plotting!$F$65,E258&lt;=plotting!$E$66),"na",AND(E258&gt;plotting!$E$66,E258&lt;=plotting!$F$66),plotting!$H$66,AND(E258&gt;plotting!$F$66,E258&lt;=plotting!$E$67),"na",AND(E258&gt;plotting!$E$67,E258&lt;=plotting!$F$67),plotting!$H$67,E258&gt;plotting!$F$67,"na")</f>
        <v>na</v>
      </c>
      <c r="I258" t="str" cm="1">
        <f t="array" ref="I258">_xlfn.IFS(E258&lt;=plotting!$E$64,"na",AND(E258&gt;plotting!$E$64,E258&lt;=plotting!$F$64),plotting!$I$64,AND(E258&gt;plotting!$F$64,E258&lt;=plotting!$E$65),"na",AND(E258&gt;plotting!$E$65,E258&lt;=plotting!$F$65),plotting!$I$65,AND(E258&gt;plotting!$F$65,E258&lt;=plotting!$E$66),"na",AND(E258&gt;plotting!$E$66,E258&lt;=plotting!$F$66),plotting!$I$66,AND(E258&gt;plotting!$F$66,E258&lt;=plotting!$E$67),"na",AND(E258&gt;plotting!$E$67,E258&lt;=plotting!$F$67),plotting!$I$67,E258&gt;plotting!$F$67,"na")</f>
        <v>na</v>
      </c>
    </row>
    <row r="259" spans="1:9" x14ac:dyDescent="0.35">
      <c r="A259" s="11">
        <f>IF(plotting!$D$4&gt;0,plotting!$D$4,"na")</f>
        <v>5</v>
      </c>
      <c r="B259" s="11" t="str">
        <f>IF(plotting!$D$10&gt;0,plotting!$D$10,"na")</f>
        <v>idr4000_h24</v>
      </c>
      <c r="C259" s="11" t="str">
        <f>IF(plotting!$D$11&gt;0,plotting!$D$11,"na")</f>
        <v>t1</v>
      </c>
      <c r="D259" s="11">
        <f>IF(plotting!$D$8&gt;0,plotting!$D$8,"na")</f>
        <v>74.599999999999994</v>
      </c>
      <c r="E259" s="29">
        <v>43</v>
      </c>
      <c r="F259" t="str" cm="1">
        <f t="array" ref="F259">_xlfn.IFS(E259&lt;=plotting!$E$64,"na",AND(E259&gt;plotting!$E$64,E259&lt;=plotting!$F$64),"1",AND(E259&gt;plotting!$F$64,E259&lt;=plotting!$E$65),"na",AND(E259&gt;plotting!$E$65,E259&lt;=plotting!$F$65),"2",AND(E259&gt;plotting!$F$65,E259&lt;=plotting!$E$66),"na",AND(E259&gt;plotting!$E$66,E259&lt;=plotting!$F$66),"3",AND(E259&gt;plotting!$F$66,E259&lt;=plotting!$E$67),"na",AND(E259&gt;plotting!$E$67,E259&lt;=plotting!$F$67),"4",E259&gt;plotting!$F$67,"na")</f>
        <v>na</v>
      </c>
      <c r="G259" t="str" cm="1">
        <f t="array" ref="G259">_xlfn.IFS(E259&lt;=plotting!$E$64,"na",AND(E259&gt;plotting!$E$64,E259&lt;=plotting!$F$64),plotting!$G$64,AND(E259&gt;plotting!$F$64,E259&lt;=plotting!$E$65),"na",AND(E259&gt;plotting!$E$65,E259&lt;=plotting!$F$65),plotting!$G$65,AND(E259&gt;plotting!$F$65,E259&lt;=plotting!$E$66),"na",AND(E259&gt;plotting!$E$66,E259&lt;=plotting!$F$66),plotting!$G$66,AND(E259&gt;plotting!$F$66,E259&lt;=plotting!$E$67),"na",AND(E259&gt;plotting!$E$67,E259&lt;=plotting!$F$67),plotting!$G$67,E259&gt;plotting!$F$67,"na")</f>
        <v>na</v>
      </c>
      <c r="H259" t="str" cm="1">
        <f t="array" ref="H259">_xlfn.IFS(E259&lt;=plotting!$E$64,"na",AND(E259&gt;plotting!$E$64,E259&lt;=plotting!$F$64),plotting!$H$64,AND(E259&gt;plotting!$F$64,E259&lt;=plotting!$E$65),"na",AND(E259&gt;plotting!$E$65,E259&lt;=plotting!$F$65),plotting!$H$65,AND(E259&gt;plotting!$F$65,E259&lt;=plotting!$E$66),"na",AND(E259&gt;plotting!$E$66,E259&lt;=plotting!$F$66),plotting!$H$66,AND(E259&gt;plotting!$F$66,E259&lt;=plotting!$E$67),"na",AND(E259&gt;plotting!$E$67,E259&lt;=plotting!$F$67),plotting!$H$67,E259&gt;plotting!$F$67,"na")</f>
        <v>na</v>
      </c>
      <c r="I259" t="str" cm="1">
        <f t="array" ref="I259">_xlfn.IFS(E259&lt;=plotting!$E$64,"na",AND(E259&gt;plotting!$E$64,E259&lt;=plotting!$F$64),plotting!$I$64,AND(E259&gt;plotting!$F$64,E259&lt;=plotting!$E$65),"na",AND(E259&gt;plotting!$E$65,E259&lt;=plotting!$F$65),plotting!$I$65,AND(E259&gt;plotting!$F$65,E259&lt;=plotting!$E$66),"na",AND(E259&gt;plotting!$E$66,E259&lt;=plotting!$F$66),plotting!$I$66,AND(E259&gt;plotting!$F$66,E259&lt;=plotting!$E$67),"na",AND(E259&gt;plotting!$E$67,E259&lt;=plotting!$F$67),plotting!$I$67,E259&gt;plotting!$F$67,"na")</f>
        <v>na</v>
      </c>
    </row>
    <row r="260" spans="1:9" x14ac:dyDescent="0.35">
      <c r="A260" s="11">
        <f>IF(plotting!$D$4&gt;0,plotting!$D$4,"na")</f>
        <v>5</v>
      </c>
      <c r="B260" s="11" t="str">
        <f>IF(plotting!$D$10&gt;0,plotting!$D$10,"na")</f>
        <v>idr4000_h24</v>
      </c>
      <c r="C260" s="11" t="str">
        <f>IF(plotting!$D$11&gt;0,plotting!$D$11,"na")</f>
        <v>t1</v>
      </c>
      <c r="D260" s="11">
        <f>IF(plotting!$D$8&gt;0,plotting!$D$8,"na")</f>
        <v>74.599999999999994</v>
      </c>
      <c r="E260" s="29">
        <v>43.1666667</v>
      </c>
      <c r="F260" t="str" cm="1">
        <f t="array" ref="F260">_xlfn.IFS(E260&lt;=plotting!$E$64,"na",AND(E260&gt;plotting!$E$64,E260&lt;=plotting!$F$64),"1",AND(E260&gt;plotting!$F$64,E260&lt;=plotting!$E$65),"na",AND(E260&gt;plotting!$E$65,E260&lt;=plotting!$F$65),"2",AND(E260&gt;plotting!$F$65,E260&lt;=plotting!$E$66),"na",AND(E260&gt;plotting!$E$66,E260&lt;=plotting!$F$66),"3",AND(E260&gt;plotting!$F$66,E260&lt;=plotting!$E$67),"na",AND(E260&gt;plotting!$E$67,E260&lt;=plotting!$F$67),"4",E260&gt;plotting!$F$67,"na")</f>
        <v>na</v>
      </c>
      <c r="G260" t="str" cm="1">
        <f t="array" ref="G260">_xlfn.IFS(E260&lt;=plotting!$E$64,"na",AND(E260&gt;plotting!$E$64,E260&lt;=plotting!$F$64),plotting!$G$64,AND(E260&gt;plotting!$F$64,E260&lt;=plotting!$E$65),"na",AND(E260&gt;plotting!$E$65,E260&lt;=plotting!$F$65),plotting!$G$65,AND(E260&gt;plotting!$F$65,E260&lt;=plotting!$E$66),"na",AND(E260&gt;plotting!$E$66,E260&lt;=plotting!$F$66),plotting!$G$66,AND(E260&gt;plotting!$F$66,E260&lt;=plotting!$E$67),"na",AND(E260&gt;plotting!$E$67,E260&lt;=plotting!$F$67),plotting!$G$67,E260&gt;plotting!$F$67,"na")</f>
        <v>na</v>
      </c>
      <c r="H260" t="str" cm="1">
        <f t="array" ref="H260">_xlfn.IFS(E260&lt;=plotting!$E$64,"na",AND(E260&gt;plotting!$E$64,E260&lt;=plotting!$F$64),plotting!$H$64,AND(E260&gt;plotting!$F$64,E260&lt;=plotting!$E$65),"na",AND(E260&gt;plotting!$E$65,E260&lt;=plotting!$F$65),plotting!$H$65,AND(E260&gt;plotting!$F$65,E260&lt;=plotting!$E$66),"na",AND(E260&gt;plotting!$E$66,E260&lt;=plotting!$F$66),plotting!$H$66,AND(E260&gt;plotting!$F$66,E260&lt;=plotting!$E$67),"na",AND(E260&gt;plotting!$E$67,E260&lt;=plotting!$F$67),plotting!$H$67,E260&gt;plotting!$F$67,"na")</f>
        <v>na</v>
      </c>
      <c r="I260" t="str" cm="1">
        <f t="array" ref="I260">_xlfn.IFS(E260&lt;=plotting!$E$64,"na",AND(E260&gt;plotting!$E$64,E260&lt;=plotting!$F$64),plotting!$I$64,AND(E260&gt;plotting!$F$64,E260&lt;=plotting!$E$65),"na",AND(E260&gt;plotting!$E$65,E260&lt;=plotting!$F$65),plotting!$I$65,AND(E260&gt;plotting!$F$65,E260&lt;=plotting!$E$66),"na",AND(E260&gt;plotting!$E$66,E260&lt;=plotting!$F$66),plotting!$I$66,AND(E260&gt;plotting!$F$66,E260&lt;=plotting!$E$67),"na",AND(E260&gt;plotting!$E$67,E260&lt;=plotting!$F$67),plotting!$I$67,E260&gt;plotting!$F$67,"na")</f>
        <v>na</v>
      </c>
    </row>
    <row r="261" spans="1:9" x14ac:dyDescent="0.35">
      <c r="A261" s="11">
        <f>IF(plotting!$D$4&gt;0,plotting!$D$4,"na")</f>
        <v>5</v>
      </c>
      <c r="B261" s="11" t="str">
        <f>IF(plotting!$D$10&gt;0,plotting!$D$10,"na")</f>
        <v>idr4000_h24</v>
      </c>
      <c r="C261" s="11" t="str">
        <f>IF(plotting!$D$11&gt;0,plotting!$D$11,"na")</f>
        <v>t1</v>
      </c>
      <c r="D261" s="11">
        <f>IF(plotting!$D$8&gt;0,plotting!$D$8,"na")</f>
        <v>74.599999999999994</v>
      </c>
      <c r="E261" s="29">
        <v>43.3333333</v>
      </c>
      <c r="F261" t="str" cm="1">
        <f t="array" ref="F261">_xlfn.IFS(E261&lt;=plotting!$E$64,"na",AND(E261&gt;plotting!$E$64,E261&lt;=plotting!$F$64),"1",AND(E261&gt;plotting!$F$64,E261&lt;=plotting!$E$65),"na",AND(E261&gt;plotting!$E$65,E261&lt;=plotting!$F$65),"2",AND(E261&gt;plotting!$F$65,E261&lt;=plotting!$E$66),"na",AND(E261&gt;plotting!$E$66,E261&lt;=plotting!$F$66),"3",AND(E261&gt;plotting!$F$66,E261&lt;=plotting!$E$67),"na",AND(E261&gt;plotting!$E$67,E261&lt;=plotting!$F$67),"4",E261&gt;plotting!$F$67,"na")</f>
        <v>na</v>
      </c>
      <c r="G261" t="str" cm="1">
        <f t="array" ref="G261">_xlfn.IFS(E261&lt;=plotting!$E$64,"na",AND(E261&gt;plotting!$E$64,E261&lt;=plotting!$F$64),plotting!$G$64,AND(E261&gt;plotting!$F$64,E261&lt;=plotting!$E$65),"na",AND(E261&gt;plotting!$E$65,E261&lt;=plotting!$F$65),plotting!$G$65,AND(E261&gt;plotting!$F$65,E261&lt;=plotting!$E$66),"na",AND(E261&gt;plotting!$E$66,E261&lt;=plotting!$F$66),plotting!$G$66,AND(E261&gt;plotting!$F$66,E261&lt;=plotting!$E$67),"na",AND(E261&gt;plotting!$E$67,E261&lt;=plotting!$F$67),plotting!$G$67,E261&gt;plotting!$F$67,"na")</f>
        <v>na</v>
      </c>
      <c r="H261" t="str" cm="1">
        <f t="array" ref="H261">_xlfn.IFS(E261&lt;=plotting!$E$64,"na",AND(E261&gt;plotting!$E$64,E261&lt;=plotting!$F$64),plotting!$H$64,AND(E261&gt;plotting!$F$64,E261&lt;=plotting!$E$65),"na",AND(E261&gt;plotting!$E$65,E261&lt;=plotting!$F$65),plotting!$H$65,AND(E261&gt;plotting!$F$65,E261&lt;=plotting!$E$66),"na",AND(E261&gt;plotting!$E$66,E261&lt;=plotting!$F$66),plotting!$H$66,AND(E261&gt;plotting!$F$66,E261&lt;=plotting!$E$67),"na",AND(E261&gt;plotting!$E$67,E261&lt;=plotting!$F$67),plotting!$H$67,E261&gt;plotting!$F$67,"na")</f>
        <v>na</v>
      </c>
      <c r="I261" t="str" cm="1">
        <f t="array" ref="I261">_xlfn.IFS(E261&lt;=plotting!$E$64,"na",AND(E261&gt;plotting!$E$64,E261&lt;=plotting!$F$64),plotting!$I$64,AND(E261&gt;plotting!$F$64,E261&lt;=plotting!$E$65),"na",AND(E261&gt;plotting!$E$65,E261&lt;=plotting!$F$65),plotting!$I$65,AND(E261&gt;plotting!$F$65,E261&lt;=plotting!$E$66),"na",AND(E261&gt;plotting!$E$66,E261&lt;=plotting!$F$66),plotting!$I$66,AND(E261&gt;plotting!$F$66,E261&lt;=plotting!$E$67),"na",AND(E261&gt;plotting!$E$67,E261&lt;=plotting!$F$67),plotting!$I$67,E261&gt;plotting!$F$67,"na")</f>
        <v>na</v>
      </c>
    </row>
    <row r="262" spans="1:9" x14ac:dyDescent="0.35">
      <c r="A262" s="11">
        <f>IF(plotting!$D$4&gt;0,plotting!$D$4,"na")</f>
        <v>5</v>
      </c>
      <c r="B262" s="11" t="str">
        <f>IF(plotting!$D$10&gt;0,plotting!$D$10,"na")</f>
        <v>idr4000_h24</v>
      </c>
      <c r="C262" s="11" t="str">
        <f>IF(plotting!$D$11&gt;0,plotting!$D$11,"na")</f>
        <v>t1</v>
      </c>
      <c r="D262" s="11">
        <f>IF(plotting!$D$8&gt;0,plotting!$D$8,"na")</f>
        <v>74.599999999999994</v>
      </c>
      <c r="E262" s="29">
        <v>43.5</v>
      </c>
      <c r="F262" t="str" cm="1">
        <f t="array" ref="F262">_xlfn.IFS(E262&lt;=plotting!$E$64,"na",AND(E262&gt;plotting!$E$64,E262&lt;=plotting!$F$64),"1",AND(E262&gt;plotting!$F$64,E262&lt;=plotting!$E$65),"na",AND(E262&gt;plotting!$E$65,E262&lt;=plotting!$F$65),"2",AND(E262&gt;plotting!$F$65,E262&lt;=plotting!$E$66),"na",AND(E262&gt;plotting!$E$66,E262&lt;=plotting!$F$66),"3",AND(E262&gt;plotting!$F$66,E262&lt;=plotting!$E$67),"na",AND(E262&gt;plotting!$E$67,E262&lt;=plotting!$F$67),"4",E262&gt;plotting!$F$67,"na")</f>
        <v>na</v>
      </c>
      <c r="G262" t="str" cm="1">
        <f t="array" ref="G262">_xlfn.IFS(E262&lt;=plotting!$E$64,"na",AND(E262&gt;plotting!$E$64,E262&lt;=plotting!$F$64),plotting!$G$64,AND(E262&gt;plotting!$F$64,E262&lt;=plotting!$E$65),"na",AND(E262&gt;plotting!$E$65,E262&lt;=plotting!$F$65),plotting!$G$65,AND(E262&gt;plotting!$F$65,E262&lt;=plotting!$E$66),"na",AND(E262&gt;plotting!$E$66,E262&lt;=plotting!$F$66),plotting!$G$66,AND(E262&gt;plotting!$F$66,E262&lt;=plotting!$E$67),"na",AND(E262&gt;plotting!$E$67,E262&lt;=plotting!$F$67),plotting!$G$67,E262&gt;plotting!$F$67,"na")</f>
        <v>na</v>
      </c>
      <c r="H262" t="str" cm="1">
        <f t="array" ref="H262">_xlfn.IFS(E262&lt;=plotting!$E$64,"na",AND(E262&gt;plotting!$E$64,E262&lt;=plotting!$F$64),plotting!$H$64,AND(E262&gt;plotting!$F$64,E262&lt;=plotting!$E$65),"na",AND(E262&gt;plotting!$E$65,E262&lt;=plotting!$F$65),plotting!$H$65,AND(E262&gt;plotting!$F$65,E262&lt;=plotting!$E$66),"na",AND(E262&gt;plotting!$E$66,E262&lt;=plotting!$F$66),plotting!$H$66,AND(E262&gt;plotting!$F$66,E262&lt;=plotting!$E$67),"na",AND(E262&gt;plotting!$E$67,E262&lt;=plotting!$F$67),plotting!$H$67,E262&gt;plotting!$F$67,"na")</f>
        <v>na</v>
      </c>
      <c r="I262" t="str" cm="1">
        <f t="array" ref="I262">_xlfn.IFS(E262&lt;=plotting!$E$64,"na",AND(E262&gt;plotting!$E$64,E262&lt;=plotting!$F$64),plotting!$I$64,AND(E262&gt;plotting!$F$64,E262&lt;=plotting!$E$65),"na",AND(E262&gt;plotting!$E$65,E262&lt;=plotting!$F$65),plotting!$I$65,AND(E262&gt;plotting!$F$65,E262&lt;=plotting!$E$66),"na",AND(E262&gt;plotting!$E$66,E262&lt;=plotting!$F$66),plotting!$I$66,AND(E262&gt;plotting!$F$66,E262&lt;=plotting!$E$67),"na",AND(E262&gt;plotting!$E$67,E262&lt;=plotting!$F$67),plotting!$I$67,E262&gt;plotting!$F$67,"na")</f>
        <v>na</v>
      </c>
    </row>
    <row r="263" spans="1:9" x14ac:dyDescent="0.35">
      <c r="A263" s="11">
        <f>IF(plotting!$D$4&gt;0,plotting!$D$4,"na")</f>
        <v>5</v>
      </c>
      <c r="B263" s="11" t="str">
        <f>IF(plotting!$D$10&gt;0,plotting!$D$10,"na")</f>
        <v>idr4000_h24</v>
      </c>
      <c r="C263" s="11" t="str">
        <f>IF(plotting!$D$11&gt;0,plotting!$D$11,"na")</f>
        <v>t1</v>
      </c>
      <c r="D263" s="11">
        <f>IF(plotting!$D$8&gt;0,plotting!$D$8,"na")</f>
        <v>74.599999999999994</v>
      </c>
      <c r="E263" s="29">
        <v>43.6666667</v>
      </c>
      <c r="F263" t="str" cm="1">
        <f t="array" ref="F263">_xlfn.IFS(E263&lt;=plotting!$E$64,"na",AND(E263&gt;plotting!$E$64,E263&lt;=plotting!$F$64),"1",AND(E263&gt;plotting!$F$64,E263&lt;=plotting!$E$65),"na",AND(E263&gt;plotting!$E$65,E263&lt;=plotting!$F$65),"2",AND(E263&gt;plotting!$F$65,E263&lt;=plotting!$E$66),"na",AND(E263&gt;plotting!$E$66,E263&lt;=plotting!$F$66),"3",AND(E263&gt;plotting!$F$66,E263&lt;=plotting!$E$67),"na",AND(E263&gt;plotting!$E$67,E263&lt;=plotting!$F$67),"4",E263&gt;plotting!$F$67,"na")</f>
        <v>na</v>
      </c>
      <c r="G263" t="str" cm="1">
        <f t="array" ref="G263">_xlfn.IFS(E263&lt;=plotting!$E$64,"na",AND(E263&gt;plotting!$E$64,E263&lt;=plotting!$F$64),plotting!$G$64,AND(E263&gt;plotting!$F$64,E263&lt;=plotting!$E$65),"na",AND(E263&gt;plotting!$E$65,E263&lt;=plotting!$F$65),plotting!$G$65,AND(E263&gt;plotting!$F$65,E263&lt;=plotting!$E$66),"na",AND(E263&gt;plotting!$E$66,E263&lt;=plotting!$F$66),plotting!$G$66,AND(E263&gt;plotting!$F$66,E263&lt;=plotting!$E$67),"na",AND(E263&gt;plotting!$E$67,E263&lt;=plotting!$F$67),plotting!$G$67,E263&gt;plotting!$F$67,"na")</f>
        <v>na</v>
      </c>
      <c r="H263" t="str" cm="1">
        <f t="array" ref="H263">_xlfn.IFS(E263&lt;=plotting!$E$64,"na",AND(E263&gt;plotting!$E$64,E263&lt;=plotting!$F$64),plotting!$H$64,AND(E263&gt;plotting!$F$64,E263&lt;=plotting!$E$65),"na",AND(E263&gt;plotting!$E$65,E263&lt;=plotting!$F$65),plotting!$H$65,AND(E263&gt;plotting!$F$65,E263&lt;=plotting!$E$66),"na",AND(E263&gt;plotting!$E$66,E263&lt;=plotting!$F$66),plotting!$H$66,AND(E263&gt;plotting!$F$66,E263&lt;=plotting!$E$67),"na",AND(E263&gt;plotting!$E$67,E263&lt;=plotting!$F$67),plotting!$H$67,E263&gt;plotting!$F$67,"na")</f>
        <v>na</v>
      </c>
      <c r="I263" t="str" cm="1">
        <f t="array" ref="I263">_xlfn.IFS(E263&lt;=plotting!$E$64,"na",AND(E263&gt;plotting!$E$64,E263&lt;=plotting!$F$64),plotting!$I$64,AND(E263&gt;plotting!$F$64,E263&lt;=plotting!$E$65),"na",AND(E263&gt;plotting!$E$65,E263&lt;=plotting!$F$65),plotting!$I$65,AND(E263&gt;plotting!$F$65,E263&lt;=plotting!$E$66),"na",AND(E263&gt;plotting!$E$66,E263&lt;=plotting!$F$66),plotting!$I$66,AND(E263&gt;plotting!$F$66,E263&lt;=plotting!$E$67),"na",AND(E263&gt;plotting!$E$67,E263&lt;=plotting!$F$67),plotting!$I$67,E263&gt;plotting!$F$67,"na")</f>
        <v>na</v>
      </c>
    </row>
    <row r="264" spans="1:9" x14ac:dyDescent="0.35">
      <c r="A264" s="11">
        <f>IF(plotting!$D$4&gt;0,plotting!$D$4,"na")</f>
        <v>5</v>
      </c>
      <c r="B264" s="11" t="str">
        <f>IF(plotting!$D$10&gt;0,plotting!$D$10,"na")</f>
        <v>idr4000_h24</v>
      </c>
      <c r="C264" s="11" t="str">
        <f>IF(plotting!$D$11&gt;0,plotting!$D$11,"na")</f>
        <v>t1</v>
      </c>
      <c r="D264" s="11">
        <f>IF(plotting!$D$8&gt;0,plotting!$D$8,"na")</f>
        <v>74.599999999999994</v>
      </c>
      <c r="E264" s="29">
        <v>43.8333333</v>
      </c>
      <c r="F264" t="str" cm="1">
        <f t="array" ref="F264">_xlfn.IFS(E264&lt;=plotting!$E$64,"na",AND(E264&gt;plotting!$E$64,E264&lt;=plotting!$F$64),"1",AND(E264&gt;plotting!$F$64,E264&lt;=plotting!$E$65),"na",AND(E264&gt;plotting!$E$65,E264&lt;=plotting!$F$65),"2",AND(E264&gt;plotting!$F$65,E264&lt;=plotting!$E$66),"na",AND(E264&gt;plotting!$E$66,E264&lt;=plotting!$F$66),"3",AND(E264&gt;plotting!$F$66,E264&lt;=plotting!$E$67),"na",AND(E264&gt;plotting!$E$67,E264&lt;=plotting!$F$67),"4",E264&gt;plotting!$F$67,"na")</f>
        <v>na</v>
      </c>
      <c r="G264" t="str" cm="1">
        <f t="array" ref="G264">_xlfn.IFS(E264&lt;=plotting!$E$64,"na",AND(E264&gt;plotting!$E$64,E264&lt;=plotting!$F$64),plotting!$G$64,AND(E264&gt;plotting!$F$64,E264&lt;=plotting!$E$65),"na",AND(E264&gt;plotting!$E$65,E264&lt;=plotting!$F$65),plotting!$G$65,AND(E264&gt;plotting!$F$65,E264&lt;=plotting!$E$66),"na",AND(E264&gt;plotting!$E$66,E264&lt;=plotting!$F$66),plotting!$G$66,AND(E264&gt;plotting!$F$66,E264&lt;=plotting!$E$67),"na",AND(E264&gt;plotting!$E$67,E264&lt;=plotting!$F$67),plotting!$G$67,E264&gt;plotting!$F$67,"na")</f>
        <v>na</v>
      </c>
      <c r="H264" t="str" cm="1">
        <f t="array" ref="H264">_xlfn.IFS(E264&lt;=plotting!$E$64,"na",AND(E264&gt;plotting!$E$64,E264&lt;=plotting!$F$64),plotting!$H$64,AND(E264&gt;plotting!$F$64,E264&lt;=plotting!$E$65),"na",AND(E264&gt;plotting!$E$65,E264&lt;=plotting!$F$65),plotting!$H$65,AND(E264&gt;plotting!$F$65,E264&lt;=plotting!$E$66),"na",AND(E264&gt;plotting!$E$66,E264&lt;=plotting!$F$66),plotting!$H$66,AND(E264&gt;plotting!$F$66,E264&lt;=plotting!$E$67),"na",AND(E264&gt;plotting!$E$67,E264&lt;=plotting!$F$67),plotting!$H$67,E264&gt;plotting!$F$67,"na")</f>
        <v>na</v>
      </c>
      <c r="I264" t="str" cm="1">
        <f t="array" ref="I264">_xlfn.IFS(E264&lt;=plotting!$E$64,"na",AND(E264&gt;plotting!$E$64,E264&lt;=plotting!$F$64),plotting!$I$64,AND(E264&gt;plotting!$F$64,E264&lt;=plotting!$E$65),"na",AND(E264&gt;plotting!$E$65,E264&lt;=plotting!$F$65),plotting!$I$65,AND(E264&gt;plotting!$F$65,E264&lt;=plotting!$E$66),"na",AND(E264&gt;plotting!$E$66,E264&lt;=plotting!$F$66),plotting!$I$66,AND(E264&gt;plotting!$F$66,E264&lt;=plotting!$E$67),"na",AND(E264&gt;plotting!$E$67,E264&lt;=plotting!$F$67),plotting!$I$67,E264&gt;plotting!$F$67,"na")</f>
        <v>na</v>
      </c>
    </row>
    <row r="265" spans="1:9" x14ac:dyDescent="0.35">
      <c r="A265" s="11">
        <f>IF(plotting!$D$4&gt;0,plotting!$D$4,"na")</f>
        <v>5</v>
      </c>
      <c r="B265" s="11" t="str">
        <f>IF(plotting!$D$10&gt;0,plotting!$D$10,"na")</f>
        <v>idr4000_h24</v>
      </c>
      <c r="C265" s="11" t="str">
        <f>IF(plotting!$D$11&gt;0,plotting!$D$11,"na")</f>
        <v>t1</v>
      </c>
      <c r="D265" s="11">
        <f>IF(plotting!$D$8&gt;0,plotting!$D$8,"na")</f>
        <v>74.599999999999994</v>
      </c>
      <c r="E265" s="29">
        <v>44</v>
      </c>
      <c r="F265" t="str" cm="1">
        <f t="array" ref="F265">_xlfn.IFS(E265&lt;=plotting!$E$64,"na",AND(E265&gt;plotting!$E$64,E265&lt;=plotting!$F$64),"1",AND(E265&gt;plotting!$F$64,E265&lt;=plotting!$E$65),"na",AND(E265&gt;plotting!$E$65,E265&lt;=plotting!$F$65),"2",AND(E265&gt;plotting!$F$65,E265&lt;=plotting!$E$66),"na",AND(E265&gt;plotting!$E$66,E265&lt;=plotting!$F$66),"3",AND(E265&gt;plotting!$F$66,E265&lt;=plotting!$E$67),"na",AND(E265&gt;plotting!$E$67,E265&lt;=plotting!$F$67),"4",E265&gt;plotting!$F$67,"na")</f>
        <v>na</v>
      </c>
      <c r="G265" t="str" cm="1">
        <f t="array" ref="G265">_xlfn.IFS(E265&lt;=plotting!$E$64,"na",AND(E265&gt;plotting!$E$64,E265&lt;=plotting!$F$64),plotting!$G$64,AND(E265&gt;plotting!$F$64,E265&lt;=plotting!$E$65),"na",AND(E265&gt;plotting!$E$65,E265&lt;=plotting!$F$65),plotting!$G$65,AND(E265&gt;plotting!$F$65,E265&lt;=plotting!$E$66),"na",AND(E265&gt;plotting!$E$66,E265&lt;=plotting!$F$66),plotting!$G$66,AND(E265&gt;plotting!$F$66,E265&lt;=plotting!$E$67),"na",AND(E265&gt;plotting!$E$67,E265&lt;=plotting!$F$67),plotting!$G$67,E265&gt;plotting!$F$67,"na")</f>
        <v>na</v>
      </c>
      <c r="H265" t="str" cm="1">
        <f t="array" ref="H265">_xlfn.IFS(E265&lt;=plotting!$E$64,"na",AND(E265&gt;plotting!$E$64,E265&lt;=plotting!$F$64),plotting!$H$64,AND(E265&gt;plotting!$F$64,E265&lt;=plotting!$E$65),"na",AND(E265&gt;plotting!$E$65,E265&lt;=plotting!$F$65),plotting!$H$65,AND(E265&gt;plotting!$F$65,E265&lt;=plotting!$E$66),"na",AND(E265&gt;plotting!$E$66,E265&lt;=plotting!$F$66),plotting!$H$66,AND(E265&gt;plotting!$F$66,E265&lt;=plotting!$E$67),"na",AND(E265&gt;plotting!$E$67,E265&lt;=plotting!$F$67),plotting!$H$67,E265&gt;plotting!$F$67,"na")</f>
        <v>na</v>
      </c>
      <c r="I265" t="str" cm="1">
        <f t="array" ref="I265">_xlfn.IFS(E265&lt;=plotting!$E$64,"na",AND(E265&gt;plotting!$E$64,E265&lt;=plotting!$F$64),plotting!$I$64,AND(E265&gt;plotting!$F$64,E265&lt;=plotting!$E$65),"na",AND(E265&gt;plotting!$E$65,E265&lt;=plotting!$F$65),plotting!$I$65,AND(E265&gt;plotting!$F$65,E265&lt;=plotting!$E$66),"na",AND(E265&gt;plotting!$E$66,E265&lt;=plotting!$F$66),plotting!$I$66,AND(E265&gt;plotting!$F$66,E265&lt;=plotting!$E$67),"na",AND(E265&gt;plotting!$E$67,E265&lt;=plotting!$F$67),plotting!$I$67,E265&gt;plotting!$F$67,"na")</f>
        <v>na</v>
      </c>
    </row>
    <row r="266" spans="1:9" x14ac:dyDescent="0.35">
      <c r="A266" s="11">
        <f>IF(plotting!$D$4&gt;0,plotting!$D$4,"na")</f>
        <v>5</v>
      </c>
      <c r="B266" s="11" t="str">
        <f>IF(plotting!$D$10&gt;0,plotting!$D$10,"na")</f>
        <v>idr4000_h24</v>
      </c>
      <c r="C266" s="11" t="str">
        <f>IF(plotting!$D$11&gt;0,plotting!$D$11,"na")</f>
        <v>t1</v>
      </c>
      <c r="D266" s="11">
        <f>IF(plotting!$D$8&gt;0,plotting!$D$8,"na")</f>
        <v>74.599999999999994</v>
      </c>
      <c r="E266" s="29">
        <v>44.1666667</v>
      </c>
      <c r="F266" t="str" cm="1">
        <f t="array" ref="F266">_xlfn.IFS(E266&lt;=plotting!$E$64,"na",AND(E266&gt;plotting!$E$64,E266&lt;=plotting!$F$64),"1",AND(E266&gt;plotting!$F$64,E266&lt;=plotting!$E$65),"na",AND(E266&gt;plotting!$E$65,E266&lt;=plotting!$F$65),"2",AND(E266&gt;plotting!$F$65,E266&lt;=plotting!$E$66),"na",AND(E266&gt;plotting!$E$66,E266&lt;=plotting!$F$66),"3",AND(E266&gt;plotting!$F$66,E266&lt;=plotting!$E$67),"na",AND(E266&gt;plotting!$E$67,E266&lt;=plotting!$F$67),"4",E266&gt;plotting!$F$67,"na")</f>
        <v>na</v>
      </c>
      <c r="G266" t="str" cm="1">
        <f t="array" ref="G266">_xlfn.IFS(E266&lt;=plotting!$E$64,"na",AND(E266&gt;plotting!$E$64,E266&lt;=plotting!$F$64),plotting!$G$64,AND(E266&gt;plotting!$F$64,E266&lt;=plotting!$E$65),"na",AND(E266&gt;plotting!$E$65,E266&lt;=plotting!$F$65),plotting!$G$65,AND(E266&gt;plotting!$F$65,E266&lt;=plotting!$E$66),"na",AND(E266&gt;plotting!$E$66,E266&lt;=plotting!$F$66),plotting!$G$66,AND(E266&gt;plotting!$F$66,E266&lt;=plotting!$E$67),"na",AND(E266&gt;plotting!$E$67,E266&lt;=plotting!$F$67),plotting!$G$67,E266&gt;plotting!$F$67,"na")</f>
        <v>na</v>
      </c>
      <c r="H266" t="str" cm="1">
        <f t="array" ref="H266">_xlfn.IFS(E266&lt;=plotting!$E$64,"na",AND(E266&gt;plotting!$E$64,E266&lt;=plotting!$F$64),plotting!$H$64,AND(E266&gt;plotting!$F$64,E266&lt;=plotting!$E$65),"na",AND(E266&gt;plotting!$E$65,E266&lt;=plotting!$F$65),plotting!$H$65,AND(E266&gt;plotting!$F$65,E266&lt;=plotting!$E$66),"na",AND(E266&gt;plotting!$E$66,E266&lt;=plotting!$F$66),plotting!$H$66,AND(E266&gt;plotting!$F$66,E266&lt;=plotting!$E$67),"na",AND(E266&gt;plotting!$E$67,E266&lt;=plotting!$F$67),plotting!$H$67,E266&gt;plotting!$F$67,"na")</f>
        <v>na</v>
      </c>
      <c r="I266" t="str" cm="1">
        <f t="array" ref="I266">_xlfn.IFS(E266&lt;=plotting!$E$64,"na",AND(E266&gt;plotting!$E$64,E266&lt;=plotting!$F$64),plotting!$I$64,AND(E266&gt;plotting!$F$64,E266&lt;=plotting!$E$65),"na",AND(E266&gt;plotting!$E$65,E266&lt;=plotting!$F$65),plotting!$I$65,AND(E266&gt;plotting!$F$65,E266&lt;=plotting!$E$66),"na",AND(E266&gt;plotting!$E$66,E266&lt;=plotting!$F$66),plotting!$I$66,AND(E266&gt;plotting!$F$66,E266&lt;=plotting!$E$67),"na",AND(E266&gt;plotting!$E$67,E266&lt;=plotting!$F$67),plotting!$I$67,E266&gt;plotting!$F$67,"na")</f>
        <v>na</v>
      </c>
    </row>
    <row r="267" spans="1:9" x14ac:dyDescent="0.35">
      <c r="A267" s="11">
        <f>IF(plotting!$D$4&gt;0,plotting!$D$4,"na")</f>
        <v>5</v>
      </c>
      <c r="B267" s="11" t="str">
        <f>IF(plotting!$D$10&gt;0,plotting!$D$10,"na")</f>
        <v>idr4000_h24</v>
      </c>
      <c r="C267" s="11" t="str">
        <f>IF(plotting!$D$11&gt;0,plotting!$D$11,"na")</f>
        <v>t1</v>
      </c>
      <c r="D267" s="11">
        <f>IF(plotting!$D$8&gt;0,plotting!$D$8,"na")</f>
        <v>74.599999999999994</v>
      </c>
      <c r="E267" s="29">
        <v>44.3333333</v>
      </c>
      <c r="F267" t="str" cm="1">
        <f t="array" ref="F267">_xlfn.IFS(E267&lt;=plotting!$E$64,"na",AND(E267&gt;plotting!$E$64,E267&lt;=plotting!$F$64),"1",AND(E267&gt;plotting!$F$64,E267&lt;=plotting!$E$65),"na",AND(E267&gt;plotting!$E$65,E267&lt;=plotting!$F$65),"2",AND(E267&gt;plotting!$F$65,E267&lt;=plotting!$E$66),"na",AND(E267&gt;plotting!$E$66,E267&lt;=plotting!$F$66),"3",AND(E267&gt;plotting!$F$66,E267&lt;=plotting!$E$67),"na",AND(E267&gt;plotting!$E$67,E267&lt;=plotting!$F$67),"4",E267&gt;plotting!$F$67,"na")</f>
        <v>na</v>
      </c>
      <c r="G267" t="str" cm="1">
        <f t="array" ref="G267">_xlfn.IFS(E267&lt;=plotting!$E$64,"na",AND(E267&gt;plotting!$E$64,E267&lt;=plotting!$F$64),plotting!$G$64,AND(E267&gt;plotting!$F$64,E267&lt;=plotting!$E$65),"na",AND(E267&gt;plotting!$E$65,E267&lt;=plotting!$F$65),plotting!$G$65,AND(E267&gt;plotting!$F$65,E267&lt;=plotting!$E$66),"na",AND(E267&gt;plotting!$E$66,E267&lt;=plotting!$F$66),plotting!$G$66,AND(E267&gt;plotting!$F$66,E267&lt;=plotting!$E$67),"na",AND(E267&gt;plotting!$E$67,E267&lt;=plotting!$F$67),plotting!$G$67,E267&gt;plotting!$F$67,"na")</f>
        <v>na</v>
      </c>
      <c r="H267" t="str" cm="1">
        <f t="array" ref="H267">_xlfn.IFS(E267&lt;=plotting!$E$64,"na",AND(E267&gt;plotting!$E$64,E267&lt;=plotting!$F$64),plotting!$H$64,AND(E267&gt;plotting!$F$64,E267&lt;=plotting!$E$65),"na",AND(E267&gt;plotting!$E$65,E267&lt;=plotting!$F$65),plotting!$H$65,AND(E267&gt;plotting!$F$65,E267&lt;=plotting!$E$66),"na",AND(E267&gt;plotting!$E$66,E267&lt;=plotting!$F$66),plotting!$H$66,AND(E267&gt;plotting!$F$66,E267&lt;=plotting!$E$67),"na",AND(E267&gt;plotting!$E$67,E267&lt;=plotting!$F$67),plotting!$H$67,E267&gt;plotting!$F$67,"na")</f>
        <v>na</v>
      </c>
      <c r="I267" t="str" cm="1">
        <f t="array" ref="I267">_xlfn.IFS(E267&lt;=plotting!$E$64,"na",AND(E267&gt;plotting!$E$64,E267&lt;=plotting!$F$64),plotting!$I$64,AND(E267&gt;plotting!$F$64,E267&lt;=plotting!$E$65),"na",AND(E267&gt;plotting!$E$65,E267&lt;=plotting!$F$65),plotting!$I$65,AND(E267&gt;plotting!$F$65,E267&lt;=plotting!$E$66),"na",AND(E267&gt;plotting!$E$66,E267&lt;=plotting!$F$66),plotting!$I$66,AND(E267&gt;plotting!$F$66,E267&lt;=plotting!$E$67),"na",AND(E267&gt;plotting!$E$67,E267&lt;=plotting!$F$67),plotting!$I$67,E267&gt;plotting!$F$67,"na")</f>
        <v>na</v>
      </c>
    </row>
    <row r="268" spans="1:9" x14ac:dyDescent="0.35">
      <c r="A268" s="11">
        <f>IF(plotting!$D$4&gt;0,plotting!$D$4,"na")</f>
        <v>5</v>
      </c>
      <c r="B268" s="11" t="str">
        <f>IF(plotting!$D$10&gt;0,plotting!$D$10,"na")</f>
        <v>idr4000_h24</v>
      </c>
      <c r="C268" s="11" t="str">
        <f>IF(plotting!$D$11&gt;0,plotting!$D$11,"na")</f>
        <v>t1</v>
      </c>
      <c r="D268" s="11">
        <f>IF(plotting!$D$8&gt;0,plotting!$D$8,"na")</f>
        <v>74.599999999999994</v>
      </c>
      <c r="E268" s="29">
        <v>44.5</v>
      </c>
      <c r="F268" t="str" cm="1">
        <f t="array" ref="F268">_xlfn.IFS(E268&lt;=plotting!$E$64,"na",AND(E268&gt;plotting!$E$64,E268&lt;=plotting!$F$64),"1",AND(E268&gt;plotting!$F$64,E268&lt;=plotting!$E$65),"na",AND(E268&gt;plotting!$E$65,E268&lt;=plotting!$F$65),"2",AND(E268&gt;plotting!$F$65,E268&lt;=plotting!$E$66),"na",AND(E268&gt;plotting!$E$66,E268&lt;=plotting!$F$66),"3",AND(E268&gt;plotting!$F$66,E268&lt;=plotting!$E$67),"na",AND(E268&gt;plotting!$E$67,E268&lt;=plotting!$F$67),"4",E268&gt;plotting!$F$67,"na")</f>
        <v>na</v>
      </c>
      <c r="G268" t="str" cm="1">
        <f t="array" ref="G268">_xlfn.IFS(E268&lt;=plotting!$E$64,"na",AND(E268&gt;plotting!$E$64,E268&lt;=plotting!$F$64),plotting!$G$64,AND(E268&gt;plotting!$F$64,E268&lt;=plotting!$E$65),"na",AND(E268&gt;plotting!$E$65,E268&lt;=plotting!$F$65),plotting!$G$65,AND(E268&gt;plotting!$F$65,E268&lt;=plotting!$E$66),"na",AND(E268&gt;plotting!$E$66,E268&lt;=plotting!$F$66),plotting!$G$66,AND(E268&gt;plotting!$F$66,E268&lt;=plotting!$E$67),"na",AND(E268&gt;plotting!$E$67,E268&lt;=plotting!$F$67),plotting!$G$67,E268&gt;plotting!$F$67,"na")</f>
        <v>na</v>
      </c>
      <c r="H268" t="str" cm="1">
        <f t="array" ref="H268">_xlfn.IFS(E268&lt;=plotting!$E$64,"na",AND(E268&gt;plotting!$E$64,E268&lt;=plotting!$F$64),plotting!$H$64,AND(E268&gt;plotting!$F$64,E268&lt;=plotting!$E$65),"na",AND(E268&gt;plotting!$E$65,E268&lt;=plotting!$F$65),plotting!$H$65,AND(E268&gt;plotting!$F$65,E268&lt;=plotting!$E$66),"na",AND(E268&gt;plotting!$E$66,E268&lt;=plotting!$F$66),plotting!$H$66,AND(E268&gt;plotting!$F$66,E268&lt;=plotting!$E$67),"na",AND(E268&gt;plotting!$E$67,E268&lt;=plotting!$F$67),plotting!$H$67,E268&gt;plotting!$F$67,"na")</f>
        <v>na</v>
      </c>
      <c r="I268" t="str" cm="1">
        <f t="array" ref="I268">_xlfn.IFS(E268&lt;=plotting!$E$64,"na",AND(E268&gt;plotting!$E$64,E268&lt;=plotting!$F$64),plotting!$I$64,AND(E268&gt;plotting!$F$64,E268&lt;=plotting!$E$65),"na",AND(E268&gt;plotting!$E$65,E268&lt;=plotting!$F$65),plotting!$I$65,AND(E268&gt;plotting!$F$65,E268&lt;=plotting!$E$66),"na",AND(E268&gt;plotting!$E$66,E268&lt;=plotting!$F$66),plotting!$I$66,AND(E268&gt;plotting!$F$66,E268&lt;=plotting!$E$67),"na",AND(E268&gt;plotting!$E$67,E268&lt;=plotting!$F$67),plotting!$I$67,E268&gt;plotting!$F$67,"na")</f>
        <v>na</v>
      </c>
    </row>
    <row r="269" spans="1:9" x14ac:dyDescent="0.35">
      <c r="A269" s="11">
        <f>IF(plotting!$D$4&gt;0,plotting!$D$4,"na")</f>
        <v>5</v>
      </c>
      <c r="B269" s="11" t="str">
        <f>IF(plotting!$D$10&gt;0,plotting!$D$10,"na")</f>
        <v>idr4000_h24</v>
      </c>
      <c r="C269" s="11" t="str">
        <f>IF(plotting!$D$11&gt;0,plotting!$D$11,"na")</f>
        <v>t1</v>
      </c>
      <c r="D269" s="11">
        <f>IF(plotting!$D$8&gt;0,plotting!$D$8,"na")</f>
        <v>74.599999999999994</v>
      </c>
      <c r="E269" s="29">
        <v>44.6666667</v>
      </c>
      <c r="F269" t="str" cm="1">
        <f t="array" ref="F269">_xlfn.IFS(E269&lt;=plotting!$E$64,"na",AND(E269&gt;plotting!$E$64,E269&lt;=plotting!$F$64),"1",AND(E269&gt;plotting!$F$64,E269&lt;=plotting!$E$65),"na",AND(E269&gt;plotting!$E$65,E269&lt;=plotting!$F$65),"2",AND(E269&gt;plotting!$F$65,E269&lt;=plotting!$E$66),"na",AND(E269&gt;plotting!$E$66,E269&lt;=plotting!$F$66),"3",AND(E269&gt;plotting!$F$66,E269&lt;=plotting!$E$67),"na",AND(E269&gt;plotting!$E$67,E269&lt;=plotting!$F$67),"4",E269&gt;plotting!$F$67,"na")</f>
        <v>na</v>
      </c>
      <c r="G269" t="str" cm="1">
        <f t="array" ref="G269">_xlfn.IFS(E269&lt;=plotting!$E$64,"na",AND(E269&gt;plotting!$E$64,E269&lt;=plotting!$F$64),plotting!$G$64,AND(E269&gt;plotting!$F$64,E269&lt;=plotting!$E$65),"na",AND(E269&gt;plotting!$E$65,E269&lt;=plotting!$F$65),plotting!$G$65,AND(E269&gt;plotting!$F$65,E269&lt;=plotting!$E$66),"na",AND(E269&gt;plotting!$E$66,E269&lt;=plotting!$F$66),plotting!$G$66,AND(E269&gt;plotting!$F$66,E269&lt;=plotting!$E$67),"na",AND(E269&gt;plotting!$E$67,E269&lt;=plotting!$F$67),plotting!$G$67,E269&gt;plotting!$F$67,"na")</f>
        <v>na</v>
      </c>
      <c r="H269" t="str" cm="1">
        <f t="array" ref="H269">_xlfn.IFS(E269&lt;=plotting!$E$64,"na",AND(E269&gt;plotting!$E$64,E269&lt;=plotting!$F$64),plotting!$H$64,AND(E269&gt;plotting!$F$64,E269&lt;=plotting!$E$65),"na",AND(E269&gt;plotting!$E$65,E269&lt;=plotting!$F$65),plotting!$H$65,AND(E269&gt;plotting!$F$65,E269&lt;=plotting!$E$66),"na",AND(E269&gt;plotting!$E$66,E269&lt;=plotting!$F$66),plotting!$H$66,AND(E269&gt;plotting!$F$66,E269&lt;=plotting!$E$67),"na",AND(E269&gt;plotting!$E$67,E269&lt;=plotting!$F$67),plotting!$H$67,E269&gt;plotting!$F$67,"na")</f>
        <v>na</v>
      </c>
      <c r="I269" t="str" cm="1">
        <f t="array" ref="I269">_xlfn.IFS(E269&lt;=plotting!$E$64,"na",AND(E269&gt;plotting!$E$64,E269&lt;=plotting!$F$64),plotting!$I$64,AND(E269&gt;plotting!$F$64,E269&lt;=plotting!$E$65),"na",AND(E269&gt;plotting!$E$65,E269&lt;=plotting!$F$65),plotting!$I$65,AND(E269&gt;plotting!$F$65,E269&lt;=plotting!$E$66),"na",AND(E269&gt;plotting!$E$66,E269&lt;=plotting!$F$66),plotting!$I$66,AND(E269&gt;plotting!$F$66,E269&lt;=plotting!$E$67),"na",AND(E269&gt;plotting!$E$67,E269&lt;=plotting!$F$67),plotting!$I$67,E269&gt;plotting!$F$67,"na")</f>
        <v>na</v>
      </c>
    </row>
    <row r="270" spans="1:9" x14ac:dyDescent="0.35">
      <c r="A270" s="11">
        <f>IF(plotting!$D$4&gt;0,plotting!$D$4,"na")</f>
        <v>5</v>
      </c>
      <c r="B270" s="11" t="str">
        <f>IF(plotting!$D$10&gt;0,plotting!$D$10,"na")</f>
        <v>idr4000_h24</v>
      </c>
      <c r="C270" s="11" t="str">
        <f>IF(plotting!$D$11&gt;0,plotting!$D$11,"na")</f>
        <v>t1</v>
      </c>
      <c r="D270" s="11">
        <f>IF(plotting!$D$8&gt;0,plotting!$D$8,"na")</f>
        <v>74.599999999999994</v>
      </c>
      <c r="E270" s="29">
        <v>44.8333333</v>
      </c>
      <c r="F270" t="str" cm="1">
        <f t="array" ref="F270">_xlfn.IFS(E270&lt;=plotting!$E$64,"na",AND(E270&gt;plotting!$E$64,E270&lt;=plotting!$F$64),"1",AND(E270&gt;plotting!$F$64,E270&lt;=plotting!$E$65),"na",AND(E270&gt;plotting!$E$65,E270&lt;=plotting!$F$65),"2",AND(E270&gt;plotting!$F$65,E270&lt;=plotting!$E$66),"na",AND(E270&gt;plotting!$E$66,E270&lt;=plotting!$F$66),"3",AND(E270&gt;plotting!$F$66,E270&lt;=plotting!$E$67),"na",AND(E270&gt;plotting!$E$67,E270&lt;=plotting!$F$67),"4",E270&gt;plotting!$F$67,"na")</f>
        <v>na</v>
      </c>
      <c r="G270" t="str" cm="1">
        <f t="array" ref="G270">_xlfn.IFS(E270&lt;=plotting!$E$64,"na",AND(E270&gt;plotting!$E$64,E270&lt;=plotting!$F$64),plotting!$G$64,AND(E270&gt;plotting!$F$64,E270&lt;=plotting!$E$65),"na",AND(E270&gt;plotting!$E$65,E270&lt;=plotting!$F$65),plotting!$G$65,AND(E270&gt;plotting!$F$65,E270&lt;=plotting!$E$66),"na",AND(E270&gt;plotting!$E$66,E270&lt;=plotting!$F$66),plotting!$G$66,AND(E270&gt;plotting!$F$66,E270&lt;=plotting!$E$67),"na",AND(E270&gt;plotting!$E$67,E270&lt;=plotting!$F$67),plotting!$G$67,E270&gt;plotting!$F$67,"na")</f>
        <v>na</v>
      </c>
      <c r="H270" t="str" cm="1">
        <f t="array" ref="H270">_xlfn.IFS(E270&lt;=plotting!$E$64,"na",AND(E270&gt;plotting!$E$64,E270&lt;=plotting!$F$64),plotting!$H$64,AND(E270&gt;plotting!$F$64,E270&lt;=plotting!$E$65),"na",AND(E270&gt;plotting!$E$65,E270&lt;=plotting!$F$65),plotting!$H$65,AND(E270&gt;plotting!$F$65,E270&lt;=plotting!$E$66),"na",AND(E270&gt;plotting!$E$66,E270&lt;=plotting!$F$66),plotting!$H$66,AND(E270&gt;plotting!$F$66,E270&lt;=plotting!$E$67),"na",AND(E270&gt;plotting!$E$67,E270&lt;=plotting!$F$67),plotting!$H$67,E270&gt;plotting!$F$67,"na")</f>
        <v>na</v>
      </c>
      <c r="I270" t="str" cm="1">
        <f t="array" ref="I270">_xlfn.IFS(E270&lt;=plotting!$E$64,"na",AND(E270&gt;plotting!$E$64,E270&lt;=plotting!$F$64),plotting!$I$64,AND(E270&gt;plotting!$F$64,E270&lt;=plotting!$E$65),"na",AND(E270&gt;plotting!$E$65,E270&lt;=plotting!$F$65),plotting!$I$65,AND(E270&gt;plotting!$F$65,E270&lt;=plotting!$E$66),"na",AND(E270&gt;plotting!$E$66,E270&lt;=plotting!$F$66),plotting!$I$66,AND(E270&gt;plotting!$F$66,E270&lt;=plotting!$E$67),"na",AND(E270&gt;plotting!$E$67,E270&lt;=plotting!$F$67),plotting!$I$67,E270&gt;plotting!$F$67,"na")</f>
        <v>na</v>
      </c>
    </row>
    <row r="271" spans="1:9" x14ac:dyDescent="0.35">
      <c r="A271" s="11">
        <f>IF(plotting!$D$4&gt;0,plotting!$D$4,"na")</f>
        <v>5</v>
      </c>
      <c r="B271" s="11" t="str">
        <f>IF(plotting!$D$10&gt;0,plotting!$D$10,"na")</f>
        <v>idr4000_h24</v>
      </c>
      <c r="C271" s="11" t="str">
        <f>IF(plotting!$D$11&gt;0,plotting!$D$11,"na")</f>
        <v>t1</v>
      </c>
      <c r="D271" s="11">
        <f>IF(plotting!$D$8&gt;0,plotting!$D$8,"na")</f>
        <v>74.599999999999994</v>
      </c>
      <c r="E271" s="29">
        <v>45</v>
      </c>
      <c r="F271" t="str" cm="1">
        <f t="array" ref="F271">_xlfn.IFS(E271&lt;=plotting!$E$64,"na",AND(E271&gt;plotting!$E$64,E271&lt;=plotting!$F$64),"1",AND(E271&gt;plotting!$F$64,E271&lt;=plotting!$E$65),"na",AND(E271&gt;plotting!$E$65,E271&lt;=plotting!$F$65),"2",AND(E271&gt;plotting!$F$65,E271&lt;=plotting!$E$66),"na",AND(E271&gt;plotting!$E$66,E271&lt;=plotting!$F$66),"3",AND(E271&gt;plotting!$F$66,E271&lt;=plotting!$E$67),"na",AND(E271&gt;plotting!$E$67,E271&lt;=plotting!$F$67),"4",E271&gt;plotting!$F$67,"na")</f>
        <v>na</v>
      </c>
      <c r="G271" t="str" cm="1">
        <f t="array" ref="G271">_xlfn.IFS(E271&lt;=plotting!$E$64,"na",AND(E271&gt;plotting!$E$64,E271&lt;=plotting!$F$64),plotting!$G$64,AND(E271&gt;plotting!$F$64,E271&lt;=plotting!$E$65),"na",AND(E271&gt;plotting!$E$65,E271&lt;=plotting!$F$65),plotting!$G$65,AND(E271&gt;plotting!$F$65,E271&lt;=plotting!$E$66),"na",AND(E271&gt;plotting!$E$66,E271&lt;=plotting!$F$66),plotting!$G$66,AND(E271&gt;plotting!$F$66,E271&lt;=plotting!$E$67),"na",AND(E271&gt;plotting!$E$67,E271&lt;=plotting!$F$67),plotting!$G$67,E271&gt;plotting!$F$67,"na")</f>
        <v>na</v>
      </c>
      <c r="H271" t="str" cm="1">
        <f t="array" ref="H271">_xlfn.IFS(E271&lt;=plotting!$E$64,"na",AND(E271&gt;plotting!$E$64,E271&lt;=plotting!$F$64),plotting!$H$64,AND(E271&gt;plotting!$F$64,E271&lt;=plotting!$E$65),"na",AND(E271&gt;plotting!$E$65,E271&lt;=plotting!$F$65),plotting!$H$65,AND(E271&gt;plotting!$F$65,E271&lt;=plotting!$E$66),"na",AND(E271&gt;plotting!$E$66,E271&lt;=plotting!$F$66),plotting!$H$66,AND(E271&gt;plotting!$F$66,E271&lt;=plotting!$E$67),"na",AND(E271&gt;plotting!$E$67,E271&lt;=plotting!$F$67),plotting!$H$67,E271&gt;plotting!$F$67,"na")</f>
        <v>na</v>
      </c>
      <c r="I271" t="str" cm="1">
        <f t="array" ref="I271">_xlfn.IFS(E271&lt;=plotting!$E$64,"na",AND(E271&gt;plotting!$E$64,E271&lt;=plotting!$F$64),plotting!$I$64,AND(E271&gt;plotting!$F$64,E271&lt;=plotting!$E$65),"na",AND(E271&gt;plotting!$E$65,E271&lt;=plotting!$F$65),plotting!$I$65,AND(E271&gt;plotting!$F$65,E271&lt;=plotting!$E$66),"na",AND(E271&gt;plotting!$E$66,E271&lt;=plotting!$F$66),plotting!$I$66,AND(E271&gt;plotting!$F$66,E271&lt;=plotting!$E$67),"na",AND(E271&gt;plotting!$E$67,E271&lt;=plotting!$F$67),plotting!$I$67,E271&gt;plotting!$F$67,"na")</f>
        <v>na</v>
      </c>
    </row>
    <row r="272" spans="1:9" x14ac:dyDescent="0.35">
      <c r="A272" s="11">
        <f>IF(plotting!$D$4&gt;0,plotting!$D$4,"na")</f>
        <v>5</v>
      </c>
      <c r="B272" s="11" t="str">
        <f>IF(plotting!$D$10&gt;0,plotting!$D$10,"na")</f>
        <v>idr4000_h24</v>
      </c>
      <c r="C272" s="11" t="str">
        <f>IF(plotting!$D$11&gt;0,plotting!$D$11,"na")</f>
        <v>t1</v>
      </c>
      <c r="D272" s="11">
        <f>IF(plotting!$D$8&gt;0,plotting!$D$8,"na")</f>
        <v>74.599999999999994</v>
      </c>
      <c r="E272" s="29">
        <v>45.1666667</v>
      </c>
      <c r="F272" t="str" cm="1">
        <f t="array" ref="F272">_xlfn.IFS(E272&lt;=plotting!$E$64,"na",AND(E272&gt;plotting!$E$64,E272&lt;=plotting!$F$64),"1",AND(E272&gt;plotting!$F$64,E272&lt;=plotting!$E$65),"na",AND(E272&gt;plotting!$E$65,E272&lt;=plotting!$F$65),"2",AND(E272&gt;plotting!$F$65,E272&lt;=plotting!$E$66),"na",AND(E272&gt;plotting!$E$66,E272&lt;=plotting!$F$66),"3",AND(E272&gt;plotting!$F$66,E272&lt;=plotting!$E$67),"na",AND(E272&gt;plotting!$E$67,E272&lt;=plotting!$F$67),"4",E272&gt;plotting!$F$67,"na")</f>
        <v>na</v>
      </c>
      <c r="G272" t="str" cm="1">
        <f t="array" ref="G272">_xlfn.IFS(E272&lt;=plotting!$E$64,"na",AND(E272&gt;plotting!$E$64,E272&lt;=plotting!$F$64),plotting!$G$64,AND(E272&gt;plotting!$F$64,E272&lt;=plotting!$E$65),"na",AND(E272&gt;plotting!$E$65,E272&lt;=plotting!$F$65),plotting!$G$65,AND(E272&gt;plotting!$F$65,E272&lt;=plotting!$E$66),"na",AND(E272&gt;plotting!$E$66,E272&lt;=plotting!$F$66),plotting!$G$66,AND(E272&gt;plotting!$F$66,E272&lt;=plotting!$E$67),"na",AND(E272&gt;plotting!$E$67,E272&lt;=plotting!$F$67),plotting!$G$67,E272&gt;plotting!$F$67,"na")</f>
        <v>na</v>
      </c>
      <c r="H272" t="str" cm="1">
        <f t="array" ref="H272">_xlfn.IFS(E272&lt;=plotting!$E$64,"na",AND(E272&gt;plotting!$E$64,E272&lt;=plotting!$F$64),plotting!$H$64,AND(E272&gt;plotting!$F$64,E272&lt;=plotting!$E$65),"na",AND(E272&gt;plotting!$E$65,E272&lt;=plotting!$F$65),plotting!$H$65,AND(E272&gt;plotting!$F$65,E272&lt;=plotting!$E$66),"na",AND(E272&gt;plotting!$E$66,E272&lt;=plotting!$F$66),plotting!$H$66,AND(E272&gt;plotting!$F$66,E272&lt;=plotting!$E$67),"na",AND(E272&gt;plotting!$E$67,E272&lt;=plotting!$F$67),plotting!$H$67,E272&gt;plotting!$F$67,"na")</f>
        <v>na</v>
      </c>
      <c r="I272" t="str" cm="1">
        <f t="array" ref="I272">_xlfn.IFS(E272&lt;=plotting!$E$64,"na",AND(E272&gt;plotting!$E$64,E272&lt;=plotting!$F$64),plotting!$I$64,AND(E272&gt;plotting!$F$64,E272&lt;=plotting!$E$65),"na",AND(E272&gt;plotting!$E$65,E272&lt;=plotting!$F$65),plotting!$I$65,AND(E272&gt;plotting!$F$65,E272&lt;=plotting!$E$66),"na",AND(E272&gt;plotting!$E$66,E272&lt;=plotting!$F$66),plotting!$I$66,AND(E272&gt;plotting!$F$66,E272&lt;=plotting!$E$67),"na",AND(E272&gt;plotting!$E$67,E272&lt;=plotting!$F$67),plotting!$I$67,E272&gt;plotting!$F$67,"na")</f>
        <v>na</v>
      </c>
    </row>
    <row r="273" spans="1:9" x14ac:dyDescent="0.35">
      <c r="A273" s="11">
        <f>IF(plotting!$D$4&gt;0,plotting!$D$4,"na")</f>
        <v>5</v>
      </c>
      <c r="B273" s="11" t="str">
        <f>IF(plotting!$D$10&gt;0,plotting!$D$10,"na")</f>
        <v>idr4000_h24</v>
      </c>
      <c r="C273" s="11" t="str">
        <f>IF(plotting!$D$11&gt;0,plotting!$D$11,"na")</f>
        <v>t1</v>
      </c>
      <c r="D273" s="11">
        <f>IF(plotting!$D$8&gt;0,plotting!$D$8,"na")</f>
        <v>74.599999999999994</v>
      </c>
      <c r="E273" s="29">
        <v>45.3333333</v>
      </c>
      <c r="F273" t="str" cm="1">
        <f t="array" ref="F273">_xlfn.IFS(E273&lt;=plotting!$E$64,"na",AND(E273&gt;plotting!$E$64,E273&lt;=plotting!$F$64),"1",AND(E273&gt;plotting!$F$64,E273&lt;=plotting!$E$65),"na",AND(E273&gt;plotting!$E$65,E273&lt;=plotting!$F$65),"2",AND(E273&gt;plotting!$F$65,E273&lt;=plotting!$E$66),"na",AND(E273&gt;plotting!$E$66,E273&lt;=plotting!$F$66),"3",AND(E273&gt;plotting!$F$66,E273&lt;=plotting!$E$67),"na",AND(E273&gt;plotting!$E$67,E273&lt;=plotting!$F$67),"4",E273&gt;plotting!$F$67,"na")</f>
        <v>na</v>
      </c>
      <c r="G273" t="str" cm="1">
        <f t="array" ref="G273">_xlfn.IFS(E273&lt;=plotting!$E$64,"na",AND(E273&gt;plotting!$E$64,E273&lt;=plotting!$F$64),plotting!$G$64,AND(E273&gt;plotting!$F$64,E273&lt;=plotting!$E$65),"na",AND(E273&gt;plotting!$E$65,E273&lt;=plotting!$F$65),plotting!$G$65,AND(E273&gt;plotting!$F$65,E273&lt;=plotting!$E$66),"na",AND(E273&gt;plotting!$E$66,E273&lt;=plotting!$F$66),plotting!$G$66,AND(E273&gt;plotting!$F$66,E273&lt;=plotting!$E$67),"na",AND(E273&gt;plotting!$E$67,E273&lt;=plotting!$F$67),plotting!$G$67,E273&gt;plotting!$F$67,"na")</f>
        <v>na</v>
      </c>
      <c r="H273" t="str" cm="1">
        <f t="array" ref="H273">_xlfn.IFS(E273&lt;=plotting!$E$64,"na",AND(E273&gt;plotting!$E$64,E273&lt;=plotting!$F$64),plotting!$H$64,AND(E273&gt;plotting!$F$64,E273&lt;=plotting!$E$65),"na",AND(E273&gt;plotting!$E$65,E273&lt;=plotting!$F$65),plotting!$H$65,AND(E273&gt;plotting!$F$65,E273&lt;=plotting!$E$66),"na",AND(E273&gt;plotting!$E$66,E273&lt;=plotting!$F$66),plotting!$H$66,AND(E273&gt;plotting!$F$66,E273&lt;=plotting!$E$67),"na",AND(E273&gt;plotting!$E$67,E273&lt;=plotting!$F$67),plotting!$H$67,E273&gt;plotting!$F$67,"na")</f>
        <v>na</v>
      </c>
      <c r="I273" t="str" cm="1">
        <f t="array" ref="I273">_xlfn.IFS(E273&lt;=plotting!$E$64,"na",AND(E273&gt;plotting!$E$64,E273&lt;=plotting!$F$64),plotting!$I$64,AND(E273&gt;plotting!$F$64,E273&lt;=plotting!$E$65),"na",AND(E273&gt;plotting!$E$65,E273&lt;=plotting!$F$65),plotting!$I$65,AND(E273&gt;plotting!$F$65,E273&lt;=plotting!$E$66),"na",AND(E273&gt;plotting!$E$66,E273&lt;=plotting!$F$66),plotting!$I$66,AND(E273&gt;plotting!$F$66,E273&lt;=plotting!$E$67),"na",AND(E273&gt;plotting!$E$67,E273&lt;=plotting!$F$67),plotting!$I$67,E273&gt;plotting!$F$67,"na")</f>
        <v>na</v>
      </c>
    </row>
    <row r="274" spans="1:9" x14ac:dyDescent="0.35">
      <c r="A274" s="11">
        <f>IF(plotting!$D$4&gt;0,plotting!$D$4,"na")</f>
        <v>5</v>
      </c>
      <c r="B274" s="11" t="str">
        <f>IF(plotting!$D$10&gt;0,plotting!$D$10,"na")</f>
        <v>idr4000_h24</v>
      </c>
      <c r="C274" s="11" t="str">
        <f>IF(plotting!$D$11&gt;0,plotting!$D$11,"na")</f>
        <v>t1</v>
      </c>
      <c r="D274" s="11">
        <f>IF(plotting!$D$8&gt;0,plotting!$D$8,"na")</f>
        <v>74.599999999999994</v>
      </c>
      <c r="E274" s="29">
        <v>45.5</v>
      </c>
      <c r="F274" t="str" cm="1">
        <f t="array" ref="F274">_xlfn.IFS(E274&lt;=plotting!$E$64,"na",AND(E274&gt;plotting!$E$64,E274&lt;=plotting!$F$64),"1",AND(E274&gt;plotting!$F$64,E274&lt;=plotting!$E$65),"na",AND(E274&gt;plotting!$E$65,E274&lt;=plotting!$F$65),"2",AND(E274&gt;plotting!$F$65,E274&lt;=plotting!$E$66),"na",AND(E274&gt;plotting!$E$66,E274&lt;=plotting!$F$66),"3",AND(E274&gt;plotting!$F$66,E274&lt;=plotting!$E$67),"na",AND(E274&gt;plotting!$E$67,E274&lt;=plotting!$F$67),"4",E274&gt;plotting!$F$67,"na")</f>
        <v>na</v>
      </c>
      <c r="G274" t="str" cm="1">
        <f t="array" ref="G274">_xlfn.IFS(E274&lt;=plotting!$E$64,"na",AND(E274&gt;plotting!$E$64,E274&lt;=plotting!$F$64),plotting!$G$64,AND(E274&gt;plotting!$F$64,E274&lt;=plotting!$E$65),"na",AND(E274&gt;plotting!$E$65,E274&lt;=plotting!$F$65),plotting!$G$65,AND(E274&gt;plotting!$F$65,E274&lt;=plotting!$E$66),"na",AND(E274&gt;plotting!$E$66,E274&lt;=plotting!$F$66),plotting!$G$66,AND(E274&gt;plotting!$F$66,E274&lt;=plotting!$E$67),"na",AND(E274&gt;plotting!$E$67,E274&lt;=plotting!$F$67),plotting!$G$67,E274&gt;plotting!$F$67,"na")</f>
        <v>na</v>
      </c>
      <c r="H274" t="str" cm="1">
        <f t="array" ref="H274">_xlfn.IFS(E274&lt;=plotting!$E$64,"na",AND(E274&gt;plotting!$E$64,E274&lt;=plotting!$F$64),plotting!$H$64,AND(E274&gt;plotting!$F$64,E274&lt;=plotting!$E$65),"na",AND(E274&gt;plotting!$E$65,E274&lt;=plotting!$F$65),plotting!$H$65,AND(E274&gt;plotting!$F$65,E274&lt;=plotting!$E$66),"na",AND(E274&gt;plotting!$E$66,E274&lt;=plotting!$F$66),plotting!$H$66,AND(E274&gt;plotting!$F$66,E274&lt;=plotting!$E$67),"na",AND(E274&gt;plotting!$E$67,E274&lt;=plotting!$F$67),plotting!$H$67,E274&gt;plotting!$F$67,"na")</f>
        <v>na</v>
      </c>
      <c r="I274" t="str" cm="1">
        <f t="array" ref="I274">_xlfn.IFS(E274&lt;=plotting!$E$64,"na",AND(E274&gt;plotting!$E$64,E274&lt;=plotting!$F$64),plotting!$I$64,AND(E274&gt;plotting!$F$64,E274&lt;=plotting!$E$65),"na",AND(E274&gt;plotting!$E$65,E274&lt;=plotting!$F$65),plotting!$I$65,AND(E274&gt;plotting!$F$65,E274&lt;=plotting!$E$66),"na",AND(E274&gt;plotting!$E$66,E274&lt;=plotting!$F$66),plotting!$I$66,AND(E274&gt;plotting!$F$66,E274&lt;=plotting!$E$67),"na",AND(E274&gt;plotting!$E$67,E274&lt;=plotting!$F$67),plotting!$I$67,E274&gt;plotting!$F$67,"na")</f>
        <v>na</v>
      </c>
    </row>
    <row r="275" spans="1:9" x14ac:dyDescent="0.35">
      <c r="A275" s="11">
        <f>IF(plotting!$D$4&gt;0,plotting!$D$4,"na")</f>
        <v>5</v>
      </c>
      <c r="B275" s="11" t="str">
        <f>IF(plotting!$D$10&gt;0,plotting!$D$10,"na")</f>
        <v>idr4000_h24</v>
      </c>
      <c r="C275" s="11" t="str">
        <f>IF(plotting!$D$11&gt;0,plotting!$D$11,"na")</f>
        <v>t1</v>
      </c>
      <c r="D275" s="11">
        <f>IF(plotting!$D$8&gt;0,plotting!$D$8,"na")</f>
        <v>74.599999999999994</v>
      </c>
      <c r="E275" s="29">
        <v>45.6666667</v>
      </c>
      <c r="F275" t="str" cm="1">
        <f t="array" ref="F275">_xlfn.IFS(E275&lt;=plotting!$E$64,"na",AND(E275&gt;plotting!$E$64,E275&lt;=plotting!$F$64),"1",AND(E275&gt;plotting!$F$64,E275&lt;=plotting!$E$65),"na",AND(E275&gt;plotting!$E$65,E275&lt;=plotting!$F$65),"2",AND(E275&gt;plotting!$F$65,E275&lt;=plotting!$E$66),"na",AND(E275&gt;plotting!$E$66,E275&lt;=plotting!$F$66),"3",AND(E275&gt;plotting!$F$66,E275&lt;=plotting!$E$67),"na",AND(E275&gt;plotting!$E$67,E275&lt;=plotting!$F$67),"4",E275&gt;plotting!$F$67,"na")</f>
        <v>na</v>
      </c>
      <c r="G275" t="str" cm="1">
        <f t="array" ref="G275">_xlfn.IFS(E275&lt;=plotting!$E$64,"na",AND(E275&gt;plotting!$E$64,E275&lt;=plotting!$F$64),plotting!$G$64,AND(E275&gt;plotting!$F$64,E275&lt;=plotting!$E$65),"na",AND(E275&gt;plotting!$E$65,E275&lt;=plotting!$F$65),plotting!$G$65,AND(E275&gt;plotting!$F$65,E275&lt;=plotting!$E$66),"na",AND(E275&gt;plotting!$E$66,E275&lt;=plotting!$F$66),plotting!$G$66,AND(E275&gt;plotting!$F$66,E275&lt;=plotting!$E$67),"na",AND(E275&gt;plotting!$E$67,E275&lt;=plotting!$F$67),plotting!$G$67,E275&gt;plotting!$F$67,"na")</f>
        <v>na</v>
      </c>
      <c r="H275" t="str" cm="1">
        <f t="array" ref="H275">_xlfn.IFS(E275&lt;=plotting!$E$64,"na",AND(E275&gt;plotting!$E$64,E275&lt;=plotting!$F$64),plotting!$H$64,AND(E275&gt;plotting!$F$64,E275&lt;=plotting!$E$65),"na",AND(E275&gt;plotting!$E$65,E275&lt;=plotting!$F$65),plotting!$H$65,AND(E275&gt;plotting!$F$65,E275&lt;=plotting!$E$66),"na",AND(E275&gt;plotting!$E$66,E275&lt;=plotting!$F$66),plotting!$H$66,AND(E275&gt;plotting!$F$66,E275&lt;=plotting!$E$67),"na",AND(E275&gt;plotting!$E$67,E275&lt;=plotting!$F$67),plotting!$H$67,E275&gt;plotting!$F$67,"na")</f>
        <v>na</v>
      </c>
      <c r="I275" t="str" cm="1">
        <f t="array" ref="I275">_xlfn.IFS(E275&lt;=plotting!$E$64,"na",AND(E275&gt;plotting!$E$64,E275&lt;=plotting!$F$64),plotting!$I$64,AND(E275&gt;plotting!$F$64,E275&lt;=plotting!$E$65),"na",AND(E275&gt;plotting!$E$65,E275&lt;=plotting!$F$65),plotting!$I$65,AND(E275&gt;plotting!$F$65,E275&lt;=plotting!$E$66),"na",AND(E275&gt;plotting!$E$66,E275&lt;=plotting!$F$66),plotting!$I$66,AND(E275&gt;plotting!$F$66,E275&lt;=plotting!$E$67),"na",AND(E275&gt;plotting!$E$67,E275&lt;=plotting!$F$67),plotting!$I$67,E275&gt;plotting!$F$67,"na")</f>
        <v>na</v>
      </c>
    </row>
    <row r="276" spans="1:9" x14ac:dyDescent="0.35">
      <c r="A276" s="11">
        <f>IF(plotting!$D$4&gt;0,plotting!$D$4,"na")</f>
        <v>5</v>
      </c>
      <c r="B276" s="11" t="str">
        <f>IF(plotting!$D$10&gt;0,plotting!$D$10,"na")</f>
        <v>idr4000_h24</v>
      </c>
      <c r="C276" s="11" t="str">
        <f>IF(plotting!$D$11&gt;0,plotting!$D$11,"na")</f>
        <v>t1</v>
      </c>
      <c r="D276" s="11">
        <f>IF(plotting!$D$8&gt;0,plotting!$D$8,"na")</f>
        <v>74.599999999999994</v>
      </c>
      <c r="E276" s="29">
        <v>45.8333333</v>
      </c>
      <c r="F276" t="str" cm="1">
        <f t="array" ref="F276">_xlfn.IFS(E276&lt;=plotting!$E$64,"na",AND(E276&gt;plotting!$E$64,E276&lt;=plotting!$F$64),"1",AND(E276&gt;plotting!$F$64,E276&lt;=plotting!$E$65),"na",AND(E276&gt;plotting!$E$65,E276&lt;=plotting!$F$65),"2",AND(E276&gt;plotting!$F$65,E276&lt;=plotting!$E$66),"na",AND(E276&gt;plotting!$E$66,E276&lt;=plotting!$F$66),"3",AND(E276&gt;plotting!$F$66,E276&lt;=plotting!$E$67),"na",AND(E276&gt;plotting!$E$67,E276&lt;=plotting!$F$67),"4",E276&gt;plotting!$F$67,"na")</f>
        <v>na</v>
      </c>
      <c r="G276" t="str" cm="1">
        <f t="array" ref="G276">_xlfn.IFS(E276&lt;=plotting!$E$64,"na",AND(E276&gt;plotting!$E$64,E276&lt;=plotting!$F$64),plotting!$G$64,AND(E276&gt;plotting!$F$64,E276&lt;=plotting!$E$65),"na",AND(E276&gt;plotting!$E$65,E276&lt;=plotting!$F$65),plotting!$G$65,AND(E276&gt;plotting!$F$65,E276&lt;=plotting!$E$66),"na",AND(E276&gt;plotting!$E$66,E276&lt;=plotting!$F$66),plotting!$G$66,AND(E276&gt;plotting!$F$66,E276&lt;=plotting!$E$67),"na",AND(E276&gt;plotting!$E$67,E276&lt;=plotting!$F$67),plotting!$G$67,E276&gt;plotting!$F$67,"na")</f>
        <v>na</v>
      </c>
      <c r="H276" t="str" cm="1">
        <f t="array" ref="H276">_xlfn.IFS(E276&lt;=plotting!$E$64,"na",AND(E276&gt;plotting!$E$64,E276&lt;=plotting!$F$64),plotting!$H$64,AND(E276&gt;plotting!$F$64,E276&lt;=plotting!$E$65),"na",AND(E276&gt;plotting!$E$65,E276&lt;=plotting!$F$65),plotting!$H$65,AND(E276&gt;plotting!$F$65,E276&lt;=plotting!$E$66),"na",AND(E276&gt;plotting!$E$66,E276&lt;=plotting!$F$66),plotting!$H$66,AND(E276&gt;plotting!$F$66,E276&lt;=plotting!$E$67),"na",AND(E276&gt;plotting!$E$67,E276&lt;=plotting!$F$67),plotting!$H$67,E276&gt;plotting!$F$67,"na")</f>
        <v>na</v>
      </c>
      <c r="I276" t="str" cm="1">
        <f t="array" ref="I276">_xlfn.IFS(E276&lt;=plotting!$E$64,"na",AND(E276&gt;plotting!$E$64,E276&lt;=plotting!$F$64),plotting!$I$64,AND(E276&gt;plotting!$F$64,E276&lt;=plotting!$E$65),"na",AND(E276&gt;plotting!$E$65,E276&lt;=plotting!$F$65),plotting!$I$65,AND(E276&gt;plotting!$F$65,E276&lt;=plotting!$E$66),"na",AND(E276&gt;plotting!$E$66,E276&lt;=plotting!$F$66),plotting!$I$66,AND(E276&gt;plotting!$F$66,E276&lt;=plotting!$E$67),"na",AND(E276&gt;plotting!$E$67,E276&lt;=plotting!$F$67),plotting!$I$67,E276&gt;plotting!$F$67,"na")</f>
        <v>na</v>
      </c>
    </row>
    <row r="277" spans="1:9" x14ac:dyDescent="0.35">
      <c r="A277" s="11">
        <f>IF(plotting!$D$4&gt;0,plotting!$D$4,"na")</f>
        <v>5</v>
      </c>
      <c r="B277" s="11" t="str">
        <f>IF(plotting!$D$10&gt;0,plotting!$D$10,"na")</f>
        <v>idr4000_h24</v>
      </c>
      <c r="C277" s="11" t="str">
        <f>IF(plotting!$D$11&gt;0,plotting!$D$11,"na")</f>
        <v>t1</v>
      </c>
      <c r="D277" s="11">
        <f>IF(plotting!$D$8&gt;0,plotting!$D$8,"na")</f>
        <v>74.599999999999994</v>
      </c>
      <c r="E277" s="29">
        <v>46</v>
      </c>
      <c r="F277" t="str" cm="1">
        <f t="array" ref="F277">_xlfn.IFS(E277&lt;=plotting!$E$64,"na",AND(E277&gt;plotting!$E$64,E277&lt;=plotting!$F$64),"1",AND(E277&gt;plotting!$F$64,E277&lt;=plotting!$E$65),"na",AND(E277&gt;plotting!$E$65,E277&lt;=plotting!$F$65),"2",AND(E277&gt;plotting!$F$65,E277&lt;=plotting!$E$66),"na",AND(E277&gt;plotting!$E$66,E277&lt;=plotting!$F$66),"3",AND(E277&gt;plotting!$F$66,E277&lt;=plotting!$E$67),"na",AND(E277&gt;plotting!$E$67,E277&lt;=plotting!$F$67),"4",E277&gt;plotting!$F$67,"na")</f>
        <v>na</v>
      </c>
      <c r="G277" t="str" cm="1">
        <f t="array" ref="G277">_xlfn.IFS(E277&lt;=plotting!$E$64,"na",AND(E277&gt;plotting!$E$64,E277&lt;=plotting!$F$64),plotting!$G$64,AND(E277&gt;plotting!$F$64,E277&lt;=plotting!$E$65),"na",AND(E277&gt;plotting!$E$65,E277&lt;=plotting!$F$65),plotting!$G$65,AND(E277&gt;plotting!$F$65,E277&lt;=plotting!$E$66),"na",AND(E277&gt;plotting!$E$66,E277&lt;=plotting!$F$66),plotting!$G$66,AND(E277&gt;plotting!$F$66,E277&lt;=plotting!$E$67),"na",AND(E277&gt;plotting!$E$67,E277&lt;=plotting!$F$67),plotting!$G$67,E277&gt;plotting!$F$67,"na")</f>
        <v>na</v>
      </c>
      <c r="H277" t="str" cm="1">
        <f t="array" ref="H277">_xlfn.IFS(E277&lt;=plotting!$E$64,"na",AND(E277&gt;plotting!$E$64,E277&lt;=plotting!$F$64),plotting!$H$64,AND(E277&gt;plotting!$F$64,E277&lt;=plotting!$E$65),"na",AND(E277&gt;plotting!$E$65,E277&lt;=plotting!$F$65),plotting!$H$65,AND(E277&gt;plotting!$F$65,E277&lt;=plotting!$E$66),"na",AND(E277&gt;plotting!$E$66,E277&lt;=plotting!$F$66),plotting!$H$66,AND(E277&gt;plotting!$F$66,E277&lt;=plotting!$E$67),"na",AND(E277&gt;plotting!$E$67,E277&lt;=plotting!$F$67),plotting!$H$67,E277&gt;plotting!$F$67,"na")</f>
        <v>na</v>
      </c>
      <c r="I277" t="str" cm="1">
        <f t="array" ref="I277">_xlfn.IFS(E277&lt;=plotting!$E$64,"na",AND(E277&gt;plotting!$E$64,E277&lt;=plotting!$F$64),plotting!$I$64,AND(E277&gt;plotting!$F$64,E277&lt;=plotting!$E$65),"na",AND(E277&gt;plotting!$E$65,E277&lt;=plotting!$F$65),plotting!$I$65,AND(E277&gt;plotting!$F$65,E277&lt;=plotting!$E$66),"na",AND(E277&gt;plotting!$E$66,E277&lt;=plotting!$F$66),plotting!$I$66,AND(E277&gt;plotting!$F$66,E277&lt;=plotting!$E$67),"na",AND(E277&gt;plotting!$E$67,E277&lt;=plotting!$F$67),plotting!$I$67,E277&gt;plotting!$F$67,"na")</f>
        <v>na</v>
      </c>
    </row>
    <row r="278" spans="1:9" x14ac:dyDescent="0.35">
      <c r="A278" s="11">
        <f>IF(plotting!$D$4&gt;0,plotting!$D$4,"na")</f>
        <v>5</v>
      </c>
      <c r="B278" s="11" t="str">
        <f>IF(plotting!$D$10&gt;0,plotting!$D$10,"na")</f>
        <v>idr4000_h24</v>
      </c>
      <c r="C278" s="11" t="str">
        <f>IF(plotting!$D$11&gt;0,plotting!$D$11,"na")</f>
        <v>t1</v>
      </c>
      <c r="D278" s="11">
        <f>IF(plotting!$D$8&gt;0,plotting!$D$8,"na")</f>
        <v>74.599999999999994</v>
      </c>
      <c r="E278" s="29">
        <v>46.1666667</v>
      </c>
      <c r="F278" t="str" cm="1">
        <f t="array" ref="F278">_xlfn.IFS(E278&lt;=plotting!$E$64,"na",AND(E278&gt;plotting!$E$64,E278&lt;=plotting!$F$64),"1",AND(E278&gt;plotting!$F$64,E278&lt;=plotting!$E$65),"na",AND(E278&gt;plotting!$E$65,E278&lt;=plotting!$F$65),"2",AND(E278&gt;plotting!$F$65,E278&lt;=plotting!$E$66),"na",AND(E278&gt;plotting!$E$66,E278&lt;=plotting!$F$66),"3",AND(E278&gt;plotting!$F$66,E278&lt;=plotting!$E$67),"na",AND(E278&gt;plotting!$E$67,E278&lt;=plotting!$F$67),"4",E278&gt;plotting!$F$67,"na")</f>
        <v>na</v>
      </c>
      <c r="G278" t="str" cm="1">
        <f t="array" ref="G278">_xlfn.IFS(E278&lt;=plotting!$E$64,"na",AND(E278&gt;plotting!$E$64,E278&lt;=plotting!$F$64),plotting!$G$64,AND(E278&gt;plotting!$F$64,E278&lt;=plotting!$E$65),"na",AND(E278&gt;plotting!$E$65,E278&lt;=plotting!$F$65),plotting!$G$65,AND(E278&gt;plotting!$F$65,E278&lt;=plotting!$E$66),"na",AND(E278&gt;plotting!$E$66,E278&lt;=plotting!$F$66),plotting!$G$66,AND(E278&gt;plotting!$F$66,E278&lt;=plotting!$E$67),"na",AND(E278&gt;plotting!$E$67,E278&lt;=plotting!$F$67),plotting!$G$67,E278&gt;plotting!$F$67,"na")</f>
        <v>na</v>
      </c>
      <c r="H278" t="str" cm="1">
        <f t="array" ref="H278">_xlfn.IFS(E278&lt;=plotting!$E$64,"na",AND(E278&gt;plotting!$E$64,E278&lt;=plotting!$F$64),plotting!$H$64,AND(E278&gt;plotting!$F$64,E278&lt;=plotting!$E$65),"na",AND(E278&gt;plotting!$E$65,E278&lt;=plotting!$F$65),plotting!$H$65,AND(E278&gt;plotting!$F$65,E278&lt;=plotting!$E$66),"na",AND(E278&gt;plotting!$E$66,E278&lt;=plotting!$F$66),plotting!$H$66,AND(E278&gt;plotting!$F$66,E278&lt;=plotting!$E$67),"na",AND(E278&gt;plotting!$E$67,E278&lt;=plotting!$F$67),plotting!$H$67,E278&gt;plotting!$F$67,"na")</f>
        <v>na</v>
      </c>
      <c r="I278" t="str" cm="1">
        <f t="array" ref="I278">_xlfn.IFS(E278&lt;=plotting!$E$64,"na",AND(E278&gt;plotting!$E$64,E278&lt;=plotting!$F$64),plotting!$I$64,AND(E278&gt;plotting!$F$64,E278&lt;=plotting!$E$65),"na",AND(E278&gt;plotting!$E$65,E278&lt;=plotting!$F$65),plotting!$I$65,AND(E278&gt;plotting!$F$65,E278&lt;=plotting!$E$66),"na",AND(E278&gt;plotting!$E$66,E278&lt;=plotting!$F$66),plotting!$I$66,AND(E278&gt;plotting!$F$66,E278&lt;=plotting!$E$67),"na",AND(E278&gt;plotting!$E$67,E278&lt;=plotting!$F$67),plotting!$I$67,E278&gt;plotting!$F$67,"na")</f>
        <v>na</v>
      </c>
    </row>
    <row r="279" spans="1:9" x14ac:dyDescent="0.35">
      <c r="A279" s="11">
        <f>IF(plotting!$D$4&gt;0,plotting!$D$4,"na")</f>
        <v>5</v>
      </c>
      <c r="B279" s="11" t="str">
        <f>IF(plotting!$D$10&gt;0,plotting!$D$10,"na")</f>
        <v>idr4000_h24</v>
      </c>
      <c r="C279" s="11" t="str">
        <f>IF(plotting!$D$11&gt;0,plotting!$D$11,"na")</f>
        <v>t1</v>
      </c>
      <c r="D279" s="11">
        <f>IF(plotting!$D$8&gt;0,plotting!$D$8,"na")</f>
        <v>74.599999999999994</v>
      </c>
      <c r="E279" s="29">
        <v>46.3333333</v>
      </c>
      <c r="F279" t="str" cm="1">
        <f t="array" ref="F279">_xlfn.IFS(E279&lt;=plotting!$E$64,"na",AND(E279&gt;plotting!$E$64,E279&lt;=plotting!$F$64),"1",AND(E279&gt;plotting!$F$64,E279&lt;=plotting!$E$65),"na",AND(E279&gt;plotting!$E$65,E279&lt;=plotting!$F$65),"2",AND(E279&gt;plotting!$F$65,E279&lt;=plotting!$E$66),"na",AND(E279&gt;plotting!$E$66,E279&lt;=plotting!$F$66),"3",AND(E279&gt;plotting!$F$66,E279&lt;=plotting!$E$67),"na",AND(E279&gt;plotting!$E$67,E279&lt;=plotting!$F$67),"4",E279&gt;plotting!$F$67,"na")</f>
        <v>na</v>
      </c>
      <c r="G279" t="str" cm="1">
        <f t="array" ref="G279">_xlfn.IFS(E279&lt;=plotting!$E$64,"na",AND(E279&gt;plotting!$E$64,E279&lt;=plotting!$F$64),plotting!$G$64,AND(E279&gt;plotting!$F$64,E279&lt;=plotting!$E$65),"na",AND(E279&gt;plotting!$E$65,E279&lt;=plotting!$F$65),plotting!$G$65,AND(E279&gt;plotting!$F$65,E279&lt;=plotting!$E$66),"na",AND(E279&gt;plotting!$E$66,E279&lt;=plotting!$F$66),plotting!$G$66,AND(E279&gt;plotting!$F$66,E279&lt;=plotting!$E$67),"na",AND(E279&gt;plotting!$E$67,E279&lt;=plotting!$F$67),plotting!$G$67,E279&gt;plotting!$F$67,"na")</f>
        <v>na</v>
      </c>
      <c r="H279" t="str" cm="1">
        <f t="array" ref="H279">_xlfn.IFS(E279&lt;=plotting!$E$64,"na",AND(E279&gt;plotting!$E$64,E279&lt;=plotting!$F$64),plotting!$H$64,AND(E279&gt;plotting!$F$64,E279&lt;=plotting!$E$65),"na",AND(E279&gt;plotting!$E$65,E279&lt;=plotting!$F$65),plotting!$H$65,AND(E279&gt;plotting!$F$65,E279&lt;=plotting!$E$66),"na",AND(E279&gt;plotting!$E$66,E279&lt;=plotting!$F$66),plotting!$H$66,AND(E279&gt;plotting!$F$66,E279&lt;=plotting!$E$67),"na",AND(E279&gt;plotting!$E$67,E279&lt;=plotting!$F$67),plotting!$H$67,E279&gt;plotting!$F$67,"na")</f>
        <v>na</v>
      </c>
      <c r="I279" t="str" cm="1">
        <f t="array" ref="I279">_xlfn.IFS(E279&lt;=plotting!$E$64,"na",AND(E279&gt;plotting!$E$64,E279&lt;=plotting!$F$64),plotting!$I$64,AND(E279&gt;plotting!$F$64,E279&lt;=plotting!$E$65),"na",AND(E279&gt;plotting!$E$65,E279&lt;=plotting!$F$65),plotting!$I$65,AND(E279&gt;plotting!$F$65,E279&lt;=plotting!$E$66),"na",AND(E279&gt;plotting!$E$66,E279&lt;=plotting!$F$66),plotting!$I$66,AND(E279&gt;plotting!$F$66,E279&lt;=plotting!$E$67),"na",AND(E279&gt;plotting!$E$67,E279&lt;=plotting!$F$67),plotting!$I$67,E279&gt;plotting!$F$67,"na")</f>
        <v>na</v>
      </c>
    </row>
    <row r="280" spans="1:9" x14ac:dyDescent="0.35">
      <c r="A280" s="11">
        <f>IF(plotting!$D$4&gt;0,plotting!$D$4,"na")</f>
        <v>5</v>
      </c>
      <c r="B280" s="11" t="str">
        <f>IF(plotting!$D$10&gt;0,plotting!$D$10,"na")</f>
        <v>idr4000_h24</v>
      </c>
      <c r="C280" s="11" t="str">
        <f>IF(plotting!$D$11&gt;0,plotting!$D$11,"na")</f>
        <v>t1</v>
      </c>
      <c r="D280" s="11">
        <f>IF(plotting!$D$8&gt;0,plotting!$D$8,"na")</f>
        <v>74.599999999999994</v>
      </c>
      <c r="E280" s="29">
        <v>46.5</v>
      </c>
      <c r="F280" t="str" cm="1">
        <f t="array" ref="F280">_xlfn.IFS(E280&lt;=plotting!$E$64,"na",AND(E280&gt;plotting!$E$64,E280&lt;=plotting!$F$64),"1",AND(E280&gt;plotting!$F$64,E280&lt;=plotting!$E$65),"na",AND(E280&gt;plotting!$E$65,E280&lt;=plotting!$F$65),"2",AND(E280&gt;plotting!$F$65,E280&lt;=plotting!$E$66),"na",AND(E280&gt;plotting!$E$66,E280&lt;=plotting!$F$66),"3",AND(E280&gt;plotting!$F$66,E280&lt;=plotting!$E$67),"na",AND(E280&gt;plotting!$E$67,E280&lt;=plotting!$F$67),"4",E280&gt;plotting!$F$67,"na")</f>
        <v>na</v>
      </c>
      <c r="G280" t="str" cm="1">
        <f t="array" ref="G280">_xlfn.IFS(E280&lt;=plotting!$E$64,"na",AND(E280&gt;plotting!$E$64,E280&lt;=plotting!$F$64),plotting!$G$64,AND(E280&gt;plotting!$F$64,E280&lt;=plotting!$E$65),"na",AND(E280&gt;plotting!$E$65,E280&lt;=plotting!$F$65),plotting!$G$65,AND(E280&gt;plotting!$F$65,E280&lt;=plotting!$E$66),"na",AND(E280&gt;plotting!$E$66,E280&lt;=plotting!$F$66),plotting!$G$66,AND(E280&gt;plotting!$F$66,E280&lt;=plotting!$E$67),"na",AND(E280&gt;plotting!$E$67,E280&lt;=plotting!$F$67),plotting!$G$67,E280&gt;plotting!$F$67,"na")</f>
        <v>na</v>
      </c>
      <c r="H280" t="str" cm="1">
        <f t="array" ref="H280">_xlfn.IFS(E280&lt;=plotting!$E$64,"na",AND(E280&gt;plotting!$E$64,E280&lt;=plotting!$F$64),plotting!$H$64,AND(E280&gt;plotting!$F$64,E280&lt;=plotting!$E$65),"na",AND(E280&gt;plotting!$E$65,E280&lt;=plotting!$F$65),plotting!$H$65,AND(E280&gt;plotting!$F$65,E280&lt;=plotting!$E$66),"na",AND(E280&gt;plotting!$E$66,E280&lt;=plotting!$F$66),plotting!$H$66,AND(E280&gt;plotting!$F$66,E280&lt;=plotting!$E$67),"na",AND(E280&gt;plotting!$E$67,E280&lt;=plotting!$F$67),plotting!$H$67,E280&gt;plotting!$F$67,"na")</f>
        <v>na</v>
      </c>
      <c r="I280" t="str" cm="1">
        <f t="array" ref="I280">_xlfn.IFS(E280&lt;=plotting!$E$64,"na",AND(E280&gt;plotting!$E$64,E280&lt;=plotting!$F$64),plotting!$I$64,AND(E280&gt;plotting!$F$64,E280&lt;=plotting!$E$65),"na",AND(E280&gt;plotting!$E$65,E280&lt;=plotting!$F$65),plotting!$I$65,AND(E280&gt;plotting!$F$65,E280&lt;=plotting!$E$66),"na",AND(E280&gt;plotting!$E$66,E280&lt;=plotting!$F$66),plotting!$I$66,AND(E280&gt;plotting!$F$66,E280&lt;=plotting!$E$67),"na",AND(E280&gt;plotting!$E$67,E280&lt;=plotting!$F$67),plotting!$I$67,E280&gt;plotting!$F$67,"na")</f>
        <v>na</v>
      </c>
    </row>
    <row r="281" spans="1:9" x14ac:dyDescent="0.35">
      <c r="A281" s="11">
        <f>IF(plotting!$D$4&gt;0,plotting!$D$4,"na")</f>
        <v>5</v>
      </c>
      <c r="B281" s="11" t="str">
        <f>IF(plotting!$D$10&gt;0,plotting!$D$10,"na")</f>
        <v>idr4000_h24</v>
      </c>
      <c r="C281" s="11" t="str">
        <f>IF(plotting!$D$11&gt;0,plotting!$D$11,"na")</f>
        <v>t1</v>
      </c>
      <c r="D281" s="11">
        <f>IF(plotting!$D$8&gt;0,plotting!$D$8,"na")</f>
        <v>74.599999999999994</v>
      </c>
      <c r="E281" s="29">
        <v>46.6666667</v>
      </c>
      <c r="F281" t="str" cm="1">
        <f t="array" ref="F281">_xlfn.IFS(E281&lt;=plotting!$E$64,"na",AND(E281&gt;plotting!$E$64,E281&lt;=plotting!$F$64),"1",AND(E281&gt;plotting!$F$64,E281&lt;=plotting!$E$65),"na",AND(E281&gt;plotting!$E$65,E281&lt;=plotting!$F$65),"2",AND(E281&gt;plotting!$F$65,E281&lt;=plotting!$E$66),"na",AND(E281&gt;plotting!$E$66,E281&lt;=plotting!$F$66),"3",AND(E281&gt;plotting!$F$66,E281&lt;=plotting!$E$67),"na",AND(E281&gt;plotting!$E$67,E281&lt;=plotting!$F$67),"4",E281&gt;plotting!$F$67,"na")</f>
        <v>na</v>
      </c>
      <c r="G281" t="str" cm="1">
        <f t="array" ref="G281">_xlfn.IFS(E281&lt;=plotting!$E$64,"na",AND(E281&gt;plotting!$E$64,E281&lt;=plotting!$F$64),plotting!$G$64,AND(E281&gt;plotting!$F$64,E281&lt;=plotting!$E$65),"na",AND(E281&gt;plotting!$E$65,E281&lt;=plotting!$F$65),plotting!$G$65,AND(E281&gt;plotting!$F$65,E281&lt;=plotting!$E$66),"na",AND(E281&gt;plotting!$E$66,E281&lt;=plotting!$F$66),plotting!$G$66,AND(E281&gt;plotting!$F$66,E281&lt;=plotting!$E$67),"na",AND(E281&gt;plotting!$E$67,E281&lt;=plotting!$F$67),plotting!$G$67,E281&gt;plotting!$F$67,"na")</f>
        <v>na</v>
      </c>
      <c r="H281" t="str" cm="1">
        <f t="array" ref="H281">_xlfn.IFS(E281&lt;=plotting!$E$64,"na",AND(E281&gt;plotting!$E$64,E281&lt;=plotting!$F$64),plotting!$H$64,AND(E281&gt;plotting!$F$64,E281&lt;=plotting!$E$65),"na",AND(E281&gt;plotting!$E$65,E281&lt;=plotting!$F$65),plotting!$H$65,AND(E281&gt;plotting!$F$65,E281&lt;=plotting!$E$66),"na",AND(E281&gt;plotting!$E$66,E281&lt;=plotting!$F$66),plotting!$H$66,AND(E281&gt;plotting!$F$66,E281&lt;=plotting!$E$67),"na",AND(E281&gt;plotting!$E$67,E281&lt;=plotting!$F$67),plotting!$H$67,E281&gt;plotting!$F$67,"na")</f>
        <v>na</v>
      </c>
      <c r="I281" t="str" cm="1">
        <f t="array" ref="I281">_xlfn.IFS(E281&lt;=plotting!$E$64,"na",AND(E281&gt;plotting!$E$64,E281&lt;=plotting!$F$64),plotting!$I$64,AND(E281&gt;plotting!$F$64,E281&lt;=plotting!$E$65),"na",AND(E281&gt;plotting!$E$65,E281&lt;=plotting!$F$65),plotting!$I$65,AND(E281&gt;plotting!$F$65,E281&lt;=plotting!$E$66),"na",AND(E281&gt;plotting!$E$66,E281&lt;=plotting!$F$66),plotting!$I$66,AND(E281&gt;plotting!$F$66,E281&lt;=plotting!$E$67),"na",AND(E281&gt;plotting!$E$67,E281&lt;=plotting!$F$67),plotting!$I$67,E281&gt;plotting!$F$67,"na")</f>
        <v>na</v>
      </c>
    </row>
    <row r="282" spans="1:9" x14ac:dyDescent="0.35">
      <c r="A282" s="11">
        <f>IF(plotting!$D$4&gt;0,plotting!$D$4,"na")</f>
        <v>5</v>
      </c>
      <c r="B282" s="11" t="str">
        <f>IF(plotting!$D$10&gt;0,plotting!$D$10,"na")</f>
        <v>idr4000_h24</v>
      </c>
      <c r="C282" s="11" t="str">
        <f>IF(plotting!$D$11&gt;0,plotting!$D$11,"na")</f>
        <v>t1</v>
      </c>
      <c r="D282" s="11">
        <f>IF(plotting!$D$8&gt;0,plotting!$D$8,"na")</f>
        <v>74.599999999999994</v>
      </c>
      <c r="E282" s="29">
        <v>46.8333333</v>
      </c>
      <c r="F282" t="str" cm="1">
        <f t="array" ref="F282">_xlfn.IFS(E282&lt;=plotting!$E$64,"na",AND(E282&gt;plotting!$E$64,E282&lt;=plotting!$F$64),"1",AND(E282&gt;plotting!$F$64,E282&lt;=plotting!$E$65),"na",AND(E282&gt;plotting!$E$65,E282&lt;=plotting!$F$65),"2",AND(E282&gt;plotting!$F$65,E282&lt;=plotting!$E$66),"na",AND(E282&gt;plotting!$E$66,E282&lt;=plotting!$F$66),"3",AND(E282&gt;plotting!$F$66,E282&lt;=plotting!$E$67),"na",AND(E282&gt;plotting!$E$67,E282&lt;=plotting!$F$67),"4",E282&gt;plotting!$F$67,"na")</f>
        <v>na</v>
      </c>
      <c r="G282" t="str" cm="1">
        <f t="array" ref="G282">_xlfn.IFS(E282&lt;=plotting!$E$64,"na",AND(E282&gt;plotting!$E$64,E282&lt;=plotting!$F$64),plotting!$G$64,AND(E282&gt;plotting!$F$64,E282&lt;=plotting!$E$65),"na",AND(E282&gt;plotting!$E$65,E282&lt;=plotting!$F$65),plotting!$G$65,AND(E282&gt;plotting!$F$65,E282&lt;=plotting!$E$66),"na",AND(E282&gt;plotting!$E$66,E282&lt;=plotting!$F$66),plotting!$G$66,AND(E282&gt;plotting!$F$66,E282&lt;=plotting!$E$67),"na",AND(E282&gt;plotting!$E$67,E282&lt;=plotting!$F$67),plotting!$G$67,E282&gt;plotting!$F$67,"na")</f>
        <v>na</v>
      </c>
      <c r="H282" t="str" cm="1">
        <f t="array" ref="H282">_xlfn.IFS(E282&lt;=plotting!$E$64,"na",AND(E282&gt;plotting!$E$64,E282&lt;=plotting!$F$64),plotting!$H$64,AND(E282&gt;plotting!$F$64,E282&lt;=plotting!$E$65),"na",AND(E282&gt;plotting!$E$65,E282&lt;=plotting!$F$65),plotting!$H$65,AND(E282&gt;plotting!$F$65,E282&lt;=plotting!$E$66),"na",AND(E282&gt;plotting!$E$66,E282&lt;=plotting!$F$66),plotting!$H$66,AND(E282&gt;plotting!$F$66,E282&lt;=plotting!$E$67),"na",AND(E282&gt;plotting!$E$67,E282&lt;=plotting!$F$67),plotting!$H$67,E282&gt;plotting!$F$67,"na")</f>
        <v>na</v>
      </c>
      <c r="I282" t="str" cm="1">
        <f t="array" ref="I282">_xlfn.IFS(E282&lt;=plotting!$E$64,"na",AND(E282&gt;plotting!$E$64,E282&lt;=plotting!$F$64),plotting!$I$64,AND(E282&gt;plotting!$F$64,E282&lt;=plotting!$E$65),"na",AND(E282&gt;plotting!$E$65,E282&lt;=plotting!$F$65),plotting!$I$65,AND(E282&gt;plotting!$F$65,E282&lt;=plotting!$E$66),"na",AND(E282&gt;plotting!$E$66,E282&lt;=plotting!$F$66),plotting!$I$66,AND(E282&gt;plotting!$F$66,E282&lt;=plotting!$E$67),"na",AND(E282&gt;plotting!$E$67,E282&lt;=plotting!$F$67),plotting!$I$67,E282&gt;plotting!$F$67,"na")</f>
        <v>na</v>
      </c>
    </row>
    <row r="283" spans="1:9" x14ac:dyDescent="0.35">
      <c r="A283" s="11">
        <f>IF(plotting!$D$4&gt;0,plotting!$D$4,"na")</f>
        <v>5</v>
      </c>
      <c r="B283" s="11" t="str">
        <f>IF(plotting!$D$10&gt;0,plotting!$D$10,"na")</f>
        <v>idr4000_h24</v>
      </c>
      <c r="C283" s="11" t="str">
        <f>IF(plotting!$D$11&gt;0,plotting!$D$11,"na")</f>
        <v>t1</v>
      </c>
      <c r="D283" s="11">
        <f>IF(plotting!$D$8&gt;0,plotting!$D$8,"na")</f>
        <v>74.599999999999994</v>
      </c>
      <c r="E283" s="29">
        <v>47</v>
      </c>
      <c r="F283" t="str" cm="1">
        <f t="array" ref="F283">_xlfn.IFS(E283&lt;=plotting!$E$64,"na",AND(E283&gt;plotting!$E$64,E283&lt;=plotting!$F$64),"1",AND(E283&gt;plotting!$F$64,E283&lt;=plotting!$E$65),"na",AND(E283&gt;plotting!$E$65,E283&lt;=plotting!$F$65),"2",AND(E283&gt;plotting!$F$65,E283&lt;=plotting!$E$66),"na",AND(E283&gt;plotting!$E$66,E283&lt;=plotting!$F$66),"3",AND(E283&gt;plotting!$F$66,E283&lt;=plotting!$E$67),"na",AND(E283&gt;plotting!$E$67,E283&lt;=plotting!$F$67),"4",E283&gt;plotting!$F$67,"na")</f>
        <v>na</v>
      </c>
      <c r="G283" t="str" cm="1">
        <f t="array" ref="G283">_xlfn.IFS(E283&lt;=plotting!$E$64,"na",AND(E283&gt;plotting!$E$64,E283&lt;=plotting!$F$64),plotting!$G$64,AND(E283&gt;plotting!$F$64,E283&lt;=plotting!$E$65),"na",AND(E283&gt;plotting!$E$65,E283&lt;=plotting!$F$65),plotting!$G$65,AND(E283&gt;plotting!$F$65,E283&lt;=plotting!$E$66),"na",AND(E283&gt;plotting!$E$66,E283&lt;=plotting!$F$66),plotting!$G$66,AND(E283&gt;plotting!$F$66,E283&lt;=plotting!$E$67),"na",AND(E283&gt;plotting!$E$67,E283&lt;=plotting!$F$67),plotting!$G$67,E283&gt;plotting!$F$67,"na")</f>
        <v>na</v>
      </c>
      <c r="H283" t="str" cm="1">
        <f t="array" ref="H283">_xlfn.IFS(E283&lt;=plotting!$E$64,"na",AND(E283&gt;plotting!$E$64,E283&lt;=plotting!$F$64),plotting!$H$64,AND(E283&gt;plotting!$F$64,E283&lt;=plotting!$E$65),"na",AND(E283&gt;plotting!$E$65,E283&lt;=plotting!$F$65),plotting!$H$65,AND(E283&gt;plotting!$F$65,E283&lt;=plotting!$E$66),"na",AND(E283&gt;plotting!$E$66,E283&lt;=plotting!$F$66),plotting!$H$66,AND(E283&gt;plotting!$F$66,E283&lt;=plotting!$E$67),"na",AND(E283&gt;plotting!$E$67,E283&lt;=plotting!$F$67),plotting!$H$67,E283&gt;plotting!$F$67,"na")</f>
        <v>na</v>
      </c>
      <c r="I283" t="str" cm="1">
        <f t="array" ref="I283">_xlfn.IFS(E283&lt;=plotting!$E$64,"na",AND(E283&gt;plotting!$E$64,E283&lt;=plotting!$F$64),plotting!$I$64,AND(E283&gt;plotting!$F$64,E283&lt;=plotting!$E$65),"na",AND(E283&gt;plotting!$E$65,E283&lt;=plotting!$F$65),plotting!$I$65,AND(E283&gt;plotting!$F$65,E283&lt;=plotting!$E$66),"na",AND(E283&gt;plotting!$E$66,E283&lt;=plotting!$F$66),plotting!$I$66,AND(E283&gt;plotting!$F$66,E283&lt;=plotting!$E$67),"na",AND(E283&gt;plotting!$E$67,E283&lt;=plotting!$F$67),plotting!$I$67,E283&gt;plotting!$F$67,"na")</f>
        <v>na</v>
      </c>
    </row>
    <row r="284" spans="1:9" x14ac:dyDescent="0.35">
      <c r="A284" s="11">
        <f>IF(plotting!$D$4&gt;0,plotting!$D$4,"na")</f>
        <v>5</v>
      </c>
      <c r="B284" s="11" t="str">
        <f>IF(plotting!$D$10&gt;0,plotting!$D$10,"na")</f>
        <v>idr4000_h24</v>
      </c>
      <c r="C284" s="11" t="str">
        <f>IF(plotting!$D$11&gt;0,plotting!$D$11,"na")</f>
        <v>t1</v>
      </c>
      <c r="D284" s="11">
        <f>IF(plotting!$D$8&gt;0,plotting!$D$8,"na")</f>
        <v>74.599999999999994</v>
      </c>
      <c r="E284" s="29">
        <v>47.1666667</v>
      </c>
      <c r="F284" t="str" cm="1">
        <f t="array" ref="F284">_xlfn.IFS(E284&lt;=plotting!$E$64,"na",AND(E284&gt;plotting!$E$64,E284&lt;=plotting!$F$64),"1",AND(E284&gt;plotting!$F$64,E284&lt;=plotting!$E$65),"na",AND(E284&gt;plotting!$E$65,E284&lt;=plotting!$F$65),"2",AND(E284&gt;plotting!$F$65,E284&lt;=plotting!$E$66),"na",AND(E284&gt;plotting!$E$66,E284&lt;=plotting!$F$66),"3",AND(E284&gt;plotting!$F$66,E284&lt;=plotting!$E$67),"na",AND(E284&gt;plotting!$E$67,E284&lt;=plotting!$F$67),"4",E284&gt;plotting!$F$67,"na")</f>
        <v>na</v>
      </c>
      <c r="G284" t="str" cm="1">
        <f t="array" ref="G284">_xlfn.IFS(E284&lt;=plotting!$E$64,"na",AND(E284&gt;plotting!$E$64,E284&lt;=plotting!$F$64),plotting!$G$64,AND(E284&gt;plotting!$F$64,E284&lt;=plotting!$E$65),"na",AND(E284&gt;plotting!$E$65,E284&lt;=plotting!$F$65),plotting!$G$65,AND(E284&gt;plotting!$F$65,E284&lt;=plotting!$E$66),"na",AND(E284&gt;plotting!$E$66,E284&lt;=plotting!$F$66),plotting!$G$66,AND(E284&gt;plotting!$F$66,E284&lt;=plotting!$E$67),"na",AND(E284&gt;plotting!$E$67,E284&lt;=plotting!$F$67),plotting!$G$67,E284&gt;plotting!$F$67,"na")</f>
        <v>na</v>
      </c>
      <c r="H284" t="str" cm="1">
        <f t="array" ref="H284">_xlfn.IFS(E284&lt;=plotting!$E$64,"na",AND(E284&gt;plotting!$E$64,E284&lt;=plotting!$F$64),plotting!$H$64,AND(E284&gt;plotting!$F$64,E284&lt;=plotting!$E$65),"na",AND(E284&gt;plotting!$E$65,E284&lt;=plotting!$F$65),plotting!$H$65,AND(E284&gt;plotting!$F$65,E284&lt;=plotting!$E$66),"na",AND(E284&gt;plotting!$E$66,E284&lt;=plotting!$F$66),plotting!$H$66,AND(E284&gt;plotting!$F$66,E284&lt;=plotting!$E$67),"na",AND(E284&gt;plotting!$E$67,E284&lt;=plotting!$F$67),plotting!$H$67,E284&gt;plotting!$F$67,"na")</f>
        <v>na</v>
      </c>
      <c r="I284" t="str" cm="1">
        <f t="array" ref="I284">_xlfn.IFS(E284&lt;=plotting!$E$64,"na",AND(E284&gt;plotting!$E$64,E284&lt;=plotting!$F$64),plotting!$I$64,AND(E284&gt;plotting!$F$64,E284&lt;=plotting!$E$65),"na",AND(E284&gt;plotting!$E$65,E284&lt;=plotting!$F$65),plotting!$I$65,AND(E284&gt;plotting!$F$65,E284&lt;=plotting!$E$66),"na",AND(E284&gt;plotting!$E$66,E284&lt;=plotting!$F$66),plotting!$I$66,AND(E284&gt;plotting!$F$66,E284&lt;=plotting!$E$67),"na",AND(E284&gt;plotting!$E$67,E284&lt;=plotting!$F$67),plotting!$I$67,E284&gt;plotting!$F$67,"na")</f>
        <v>na</v>
      </c>
    </row>
    <row r="285" spans="1:9" x14ac:dyDescent="0.35">
      <c r="A285" s="11">
        <f>IF(plotting!$D$4&gt;0,plotting!$D$4,"na")</f>
        <v>5</v>
      </c>
      <c r="B285" s="11" t="str">
        <f>IF(plotting!$D$10&gt;0,plotting!$D$10,"na")</f>
        <v>idr4000_h24</v>
      </c>
      <c r="C285" s="11" t="str">
        <f>IF(plotting!$D$11&gt;0,plotting!$D$11,"na")</f>
        <v>t1</v>
      </c>
      <c r="D285" s="11">
        <f>IF(plotting!$D$8&gt;0,plotting!$D$8,"na")</f>
        <v>74.599999999999994</v>
      </c>
      <c r="E285" s="29">
        <v>47.3333333</v>
      </c>
      <c r="F285" t="str" cm="1">
        <f t="array" ref="F285">_xlfn.IFS(E285&lt;=plotting!$E$64,"na",AND(E285&gt;plotting!$E$64,E285&lt;=plotting!$F$64),"1",AND(E285&gt;plotting!$F$64,E285&lt;=plotting!$E$65),"na",AND(E285&gt;plotting!$E$65,E285&lt;=plotting!$F$65),"2",AND(E285&gt;plotting!$F$65,E285&lt;=plotting!$E$66),"na",AND(E285&gt;plotting!$E$66,E285&lt;=plotting!$F$66),"3",AND(E285&gt;plotting!$F$66,E285&lt;=plotting!$E$67),"na",AND(E285&gt;plotting!$E$67,E285&lt;=plotting!$F$67),"4",E285&gt;plotting!$F$67,"na")</f>
        <v>na</v>
      </c>
      <c r="G285" t="str" cm="1">
        <f t="array" ref="G285">_xlfn.IFS(E285&lt;=plotting!$E$64,"na",AND(E285&gt;plotting!$E$64,E285&lt;=plotting!$F$64),plotting!$G$64,AND(E285&gt;plotting!$F$64,E285&lt;=plotting!$E$65),"na",AND(E285&gt;plotting!$E$65,E285&lt;=plotting!$F$65),plotting!$G$65,AND(E285&gt;plotting!$F$65,E285&lt;=plotting!$E$66),"na",AND(E285&gt;plotting!$E$66,E285&lt;=plotting!$F$66),plotting!$G$66,AND(E285&gt;plotting!$F$66,E285&lt;=plotting!$E$67),"na",AND(E285&gt;plotting!$E$67,E285&lt;=plotting!$F$67),plotting!$G$67,E285&gt;plotting!$F$67,"na")</f>
        <v>na</v>
      </c>
      <c r="H285" t="str" cm="1">
        <f t="array" ref="H285">_xlfn.IFS(E285&lt;=plotting!$E$64,"na",AND(E285&gt;plotting!$E$64,E285&lt;=plotting!$F$64),plotting!$H$64,AND(E285&gt;plotting!$F$64,E285&lt;=plotting!$E$65),"na",AND(E285&gt;plotting!$E$65,E285&lt;=plotting!$F$65),plotting!$H$65,AND(E285&gt;plotting!$F$65,E285&lt;=plotting!$E$66),"na",AND(E285&gt;plotting!$E$66,E285&lt;=plotting!$F$66),plotting!$H$66,AND(E285&gt;plotting!$F$66,E285&lt;=plotting!$E$67),"na",AND(E285&gt;plotting!$E$67,E285&lt;=plotting!$F$67),plotting!$H$67,E285&gt;plotting!$F$67,"na")</f>
        <v>na</v>
      </c>
      <c r="I285" t="str" cm="1">
        <f t="array" ref="I285">_xlfn.IFS(E285&lt;=plotting!$E$64,"na",AND(E285&gt;plotting!$E$64,E285&lt;=plotting!$F$64),plotting!$I$64,AND(E285&gt;plotting!$F$64,E285&lt;=plotting!$E$65),"na",AND(E285&gt;plotting!$E$65,E285&lt;=plotting!$F$65),plotting!$I$65,AND(E285&gt;plotting!$F$65,E285&lt;=plotting!$E$66),"na",AND(E285&gt;plotting!$E$66,E285&lt;=plotting!$F$66),plotting!$I$66,AND(E285&gt;plotting!$F$66,E285&lt;=plotting!$E$67),"na",AND(E285&gt;plotting!$E$67,E285&lt;=plotting!$F$67),plotting!$I$67,E285&gt;plotting!$F$67,"na")</f>
        <v>na</v>
      </c>
    </row>
    <row r="286" spans="1:9" x14ac:dyDescent="0.35">
      <c r="A286" s="11">
        <f>IF(plotting!$D$4&gt;0,plotting!$D$4,"na")</f>
        <v>5</v>
      </c>
      <c r="B286" s="11" t="str">
        <f>IF(plotting!$D$10&gt;0,plotting!$D$10,"na")</f>
        <v>idr4000_h24</v>
      </c>
      <c r="C286" s="11" t="str">
        <f>IF(plotting!$D$11&gt;0,plotting!$D$11,"na")</f>
        <v>t1</v>
      </c>
      <c r="D286" s="11">
        <f>IF(plotting!$D$8&gt;0,plotting!$D$8,"na")</f>
        <v>74.599999999999994</v>
      </c>
      <c r="E286" s="29">
        <v>47.5</v>
      </c>
      <c r="F286" t="str" cm="1">
        <f t="array" ref="F286">_xlfn.IFS(E286&lt;=plotting!$E$64,"na",AND(E286&gt;plotting!$E$64,E286&lt;=plotting!$F$64),"1",AND(E286&gt;plotting!$F$64,E286&lt;=plotting!$E$65),"na",AND(E286&gt;plotting!$E$65,E286&lt;=plotting!$F$65),"2",AND(E286&gt;plotting!$F$65,E286&lt;=plotting!$E$66),"na",AND(E286&gt;plotting!$E$66,E286&lt;=plotting!$F$66),"3",AND(E286&gt;plotting!$F$66,E286&lt;=plotting!$E$67),"na",AND(E286&gt;plotting!$E$67,E286&lt;=plotting!$F$67),"4",E286&gt;plotting!$F$67,"na")</f>
        <v>na</v>
      </c>
      <c r="G286" t="str" cm="1">
        <f t="array" ref="G286">_xlfn.IFS(E286&lt;=plotting!$E$64,"na",AND(E286&gt;plotting!$E$64,E286&lt;=plotting!$F$64),plotting!$G$64,AND(E286&gt;plotting!$F$64,E286&lt;=plotting!$E$65),"na",AND(E286&gt;plotting!$E$65,E286&lt;=plotting!$F$65),plotting!$G$65,AND(E286&gt;plotting!$F$65,E286&lt;=plotting!$E$66),"na",AND(E286&gt;plotting!$E$66,E286&lt;=plotting!$F$66),plotting!$G$66,AND(E286&gt;plotting!$F$66,E286&lt;=plotting!$E$67),"na",AND(E286&gt;plotting!$E$67,E286&lt;=plotting!$F$67),plotting!$G$67,E286&gt;plotting!$F$67,"na")</f>
        <v>na</v>
      </c>
      <c r="H286" t="str" cm="1">
        <f t="array" ref="H286">_xlfn.IFS(E286&lt;=plotting!$E$64,"na",AND(E286&gt;plotting!$E$64,E286&lt;=plotting!$F$64),plotting!$H$64,AND(E286&gt;plotting!$F$64,E286&lt;=plotting!$E$65),"na",AND(E286&gt;plotting!$E$65,E286&lt;=plotting!$F$65),plotting!$H$65,AND(E286&gt;plotting!$F$65,E286&lt;=plotting!$E$66),"na",AND(E286&gt;plotting!$E$66,E286&lt;=plotting!$F$66),plotting!$H$66,AND(E286&gt;plotting!$F$66,E286&lt;=plotting!$E$67),"na",AND(E286&gt;plotting!$E$67,E286&lt;=plotting!$F$67),plotting!$H$67,E286&gt;plotting!$F$67,"na")</f>
        <v>na</v>
      </c>
      <c r="I286" t="str" cm="1">
        <f t="array" ref="I286">_xlfn.IFS(E286&lt;=plotting!$E$64,"na",AND(E286&gt;plotting!$E$64,E286&lt;=plotting!$F$64),plotting!$I$64,AND(E286&gt;plotting!$F$64,E286&lt;=plotting!$E$65),"na",AND(E286&gt;plotting!$E$65,E286&lt;=plotting!$F$65),plotting!$I$65,AND(E286&gt;plotting!$F$65,E286&lt;=plotting!$E$66),"na",AND(E286&gt;plotting!$E$66,E286&lt;=plotting!$F$66),plotting!$I$66,AND(E286&gt;plotting!$F$66,E286&lt;=plotting!$E$67),"na",AND(E286&gt;plotting!$E$67,E286&lt;=plotting!$F$67),plotting!$I$67,E286&gt;plotting!$F$67,"na")</f>
        <v>na</v>
      </c>
    </row>
    <row r="287" spans="1:9" x14ac:dyDescent="0.35">
      <c r="A287" s="11">
        <f>IF(plotting!$D$4&gt;0,plotting!$D$4,"na")</f>
        <v>5</v>
      </c>
      <c r="B287" s="11" t="str">
        <f>IF(plotting!$D$10&gt;0,plotting!$D$10,"na")</f>
        <v>idr4000_h24</v>
      </c>
      <c r="C287" s="11" t="str">
        <f>IF(plotting!$D$11&gt;0,plotting!$D$11,"na")</f>
        <v>t1</v>
      </c>
      <c r="D287" s="11">
        <f>IF(plotting!$D$8&gt;0,plotting!$D$8,"na")</f>
        <v>74.599999999999994</v>
      </c>
      <c r="E287" s="29">
        <v>47.6666667</v>
      </c>
      <c r="F287" t="str" cm="1">
        <f t="array" ref="F287">_xlfn.IFS(E287&lt;=plotting!$E$64,"na",AND(E287&gt;plotting!$E$64,E287&lt;=plotting!$F$64),"1",AND(E287&gt;plotting!$F$64,E287&lt;=plotting!$E$65),"na",AND(E287&gt;plotting!$E$65,E287&lt;=plotting!$F$65),"2",AND(E287&gt;plotting!$F$65,E287&lt;=plotting!$E$66),"na",AND(E287&gt;plotting!$E$66,E287&lt;=plotting!$F$66),"3",AND(E287&gt;plotting!$F$66,E287&lt;=plotting!$E$67),"na",AND(E287&gt;plotting!$E$67,E287&lt;=plotting!$F$67),"4",E287&gt;plotting!$F$67,"na")</f>
        <v>na</v>
      </c>
      <c r="G287" t="str" cm="1">
        <f t="array" ref="G287">_xlfn.IFS(E287&lt;=plotting!$E$64,"na",AND(E287&gt;plotting!$E$64,E287&lt;=plotting!$F$64),plotting!$G$64,AND(E287&gt;plotting!$F$64,E287&lt;=plotting!$E$65),"na",AND(E287&gt;plotting!$E$65,E287&lt;=plotting!$F$65),plotting!$G$65,AND(E287&gt;plotting!$F$65,E287&lt;=plotting!$E$66),"na",AND(E287&gt;plotting!$E$66,E287&lt;=plotting!$F$66),plotting!$G$66,AND(E287&gt;plotting!$F$66,E287&lt;=plotting!$E$67),"na",AND(E287&gt;plotting!$E$67,E287&lt;=plotting!$F$67),plotting!$G$67,E287&gt;plotting!$F$67,"na")</f>
        <v>na</v>
      </c>
      <c r="H287" t="str" cm="1">
        <f t="array" ref="H287">_xlfn.IFS(E287&lt;=plotting!$E$64,"na",AND(E287&gt;plotting!$E$64,E287&lt;=plotting!$F$64),plotting!$H$64,AND(E287&gt;plotting!$F$64,E287&lt;=plotting!$E$65),"na",AND(E287&gt;plotting!$E$65,E287&lt;=plotting!$F$65),plotting!$H$65,AND(E287&gt;plotting!$F$65,E287&lt;=plotting!$E$66),"na",AND(E287&gt;plotting!$E$66,E287&lt;=plotting!$F$66),plotting!$H$66,AND(E287&gt;plotting!$F$66,E287&lt;=plotting!$E$67),"na",AND(E287&gt;plotting!$E$67,E287&lt;=plotting!$F$67),plotting!$H$67,E287&gt;plotting!$F$67,"na")</f>
        <v>na</v>
      </c>
      <c r="I287" t="str" cm="1">
        <f t="array" ref="I287">_xlfn.IFS(E287&lt;=plotting!$E$64,"na",AND(E287&gt;plotting!$E$64,E287&lt;=plotting!$F$64),plotting!$I$64,AND(E287&gt;plotting!$F$64,E287&lt;=plotting!$E$65),"na",AND(E287&gt;plotting!$E$65,E287&lt;=plotting!$F$65),plotting!$I$65,AND(E287&gt;plotting!$F$65,E287&lt;=plotting!$E$66),"na",AND(E287&gt;plotting!$E$66,E287&lt;=plotting!$F$66),plotting!$I$66,AND(E287&gt;plotting!$F$66,E287&lt;=plotting!$E$67),"na",AND(E287&gt;plotting!$E$67,E287&lt;=plotting!$F$67),plotting!$I$67,E287&gt;plotting!$F$67,"na")</f>
        <v>na</v>
      </c>
    </row>
    <row r="288" spans="1:9" x14ac:dyDescent="0.35">
      <c r="A288" s="11">
        <f>IF(plotting!$D$4&gt;0,plotting!$D$4,"na")</f>
        <v>5</v>
      </c>
      <c r="B288" s="11" t="str">
        <f>IF(plotting!$D$10&gt;0,plotting!$D$10,"na")</f>
        <v>idr4000_h24</v>
      </c>
      <c r="C288" s="11" t="str">
        <f>IF(plotting!$D$11&gt;0,plotting!$D$11,"na")</f>
        <v>t1</v>
      </c>
      <c r="D288" s="11">
        <f>IF(plotting!$D$8&gt;0,plotting!$D$8,"na")</f>
        <v>74.599999999999994</v>
      </c>
      <c r="E288" s="29">
        <v>47.8333333</v>
      </c>
      <c r="F288" t="str" cm="1">
        <f t="array" ref="F288">_xlfn.IFS(E288&lt;=plotting!$E$64,"na",AND(E288&gt;plotting!$E$64,E288&lt;=plotting!$F$64),"1",AND(E288&gt;plotting!$F$64,E288&lt;=plotting!$E$65),"na",AND(E288&gt;plotting!$E$65,E288&lt;=plotting!$F$65),"2",AND(E288&gt;plotting!$F$65,E288&lt;=plotting!$E$66),"na",AND(E288&gt;plotting!$E$66,E288&lt;=plotting!$F$66),"3",AND(E288&gt;plotting!$F$66,E288&lt;=plotting!$E$67),"na",AND(E288&gt;plotting!$E$67,E288&lt;=plotting!$F$67),"4",E288&gt;plotting!$F$67,"na")</f>
        <v>na</v>
      </c>
      <c r="G288" t="str" cm="1">
        <f t="array" ref="G288">_xlfn.IFS(E288&lt;=plotting!$E$64,"na",AND(E288&gt;plotting!$E$64,E288&lt;=plotting!$F$64),plotting!$G$64,AND(E288&gt;plotting!$F$64,E288&lt;=plotting!$E$65),"na",AND(E288&gt;plotting!$E$65,E288&lt;=plotting!$F$65),plotting!$G$65,AND(E288&gt;plotting!$F$65,E288&lt;=plotting!$E$66),"na",AND(E288&gt;plotting!$E$66,E288&lt;=plotting!$F$66),plotting!$G$66,AND(E288&gt;plotting!$F$66,E288&lt;=plotting!$E$67),"na",AND(E288&gt;plotting!$E$67,E288&lt;=plotting!$F$67),plotting!$G$67,E288&gt;plotting!$F$67,"na")</f>
        <v>na</v>
      </c>
      <c r="H288" t="str" cm="1">
        <f t="array" ref="H288">_xlfn.IFS(E288&lt;=plotting!$E$64,"na",AND(E288&gt;plotting!$E$64,E288&lt;=plotting!$F$64),plotting!$H$64,AND(E288&gt;plotting!$F$64,E288&lt;=plotting!$E$65),"na",AND(E288&gt;plotting!$E$65,E288&lt;=plotting!$F$65),plotting!$H$65,AND(E288&gt;plotting!$F$65,E288&lt;=plotting!$E$66),"na",AND(E288&gt;plotting!$E$66,E288&lt;=plotting!$F$66),plotting!$H$66,AND(E288&gt;plotting!$F$66,E288&lt;=plotting!$E$67),"na",AND(E288&gt;plotting!$E$67,E288&lt;=plotting!$F$67),plotting!$H$67,E288&gt;plotting!$F$67,"na")</f>
        <v>na</v>
      </c>
      <c r="I288" t="str" cm="1">
        <f t="array" ref="I288">_xlfn.IFS(E288&lt;=plotting!$E$64,"na",AND(E288&gt;plotting!$E$64,E288&lt;=plotting!$F$64),plotting!$I$64,AND(E288&gt;plotting!$F$64,E288&lt;=plotting!$E$65),"na",AND(E288&gt;plotting!$E$65,E288&lt;=plotting!$F$65),plotting!$I$65,AND(E288&gt;plotting!$F$65,E288&lt;=plotting!$E$66),"na",AND(E288&gt;plotting!$E$66,E288&lt;=plotting!$F$66),plotting!$I$66,AND(E288&gt;plotting!$F$66,E288&lt;=plotting!$E$67),"na",AND(E288&gt;plotting!$E$67,E288&lt;=plotting!$F$67),plotting!$I$67,E288&gt;plotting!$F$67,"na")</f>
        <v>na</v>
      </c>
    </row>
    <row r="289" spans="1:9" x14ac:dyDescent="0.35">
      <c r="A289" s="11">
        <f>IF(plotting!$D$4&gt;0,plotting!$D$4,"na")</f>
        <v>5</v>
      </c>
      <c r="B289" s="11" t="str">
        <f>IF(plotting!$D$10&gt;0,plotting!$D$10,"na")</f>
        <v>idr4000_h24</v>
      </c>
      <c r="C289" s="11" t="str">
        <f>IF(plotting!$D$11&gt;0,plotting!$D$11,"na")</f>
        <v>t1</v>
      </c>
      <c r="D289" s="11">
        <f>IF(plotting!$D$8&gt;0,plotting!$D$8,"na")</f>
        <v>74.599999999999994</v>
      </c>
      <c r="E289" s="29">
        <v>48</v>
      </c>
      <c r="F289" t="str" cm="1">
        <f t="array" ref="F289">_xlfn.IFS(E289&lt;=plotting!$E$64,"na",AND(E289&gt;plotting!$E$64,E289&lt;=plotting!$F$64),"1",AND(E289&gt;plotting!$F$64,E289&lt;=plotting!$E$65),"na",AND(E289&gt;plotting!$E$65,E289&lt;=plotting!$F$65),"2",AND(E289&gt;plotting!$F$65,E289&lt;=plotting!$E$66),"na",AND(E289&gt;plotting!$E$66,E289&lt;=plotting!$F$66),"3",AND(E289&gt;plotting!$F$66,E289&lt;=plotting!$E$67),"na",AND(E289&gt;plotting!$E$67,E289&lt;=plotting!$F$67),"4",E289&gt;plotting!$F$67,"na")</f>
        <v>na</v>
      </c>
      <c r="G289" t="str" cm="1">
        <f t="array" ref="G289">_xlfn.IFS(E289&lt;=plotting!$E$64,"na",AND(E289&gt;plotting!$E$64,E289&lt;=plotting!$F$64),plotting!$G$64,AND(E289&gt;plotting!$F$64,E289&lt;=plotting!$E$65),"na",AND(E289&gt;plotting!$E$65,E289&lt;=plotting!$F$65),plotting!$G$65,AND(E289&gt;plotting!$F$65,E289&lt;=plotting!$E$66),"na",AND(E289&gt;plotting!$E$66,E289&lt;=plotting!$F$66),plotting!$G$66,AND(E289&gt;plotting!$F$66,E289&lt;=plotting!$E$67),"na",AND(E289&gt;plotting!$E$67,E289&lt;=plotting!$F$67),plotting!$G$67,E289&gt;plotting!$F$67,"na")</f>
        <v>na</v>
      </c>
      <c r="H289" t="str" cm="1">
        <f t="array" ref="H289">_xlfn.IFS(E289&lt;=plotting!$E$64,"na",AND(E289&gt;plotting!$E$64,E289&lt;=plotting!$F$64),plotting!$H$64,AND(E289&gt;plotting!$F$64,E289&lt;=plotting!$E$65),"na",AND(E289&gt;plotting!$E$65,E289&lt;=plotting!$F$65),plotting!$H$65,AND(E289&gt;plotting!$F$65,E289&lt;=plotting!$E$66),"na",AND(E289&gt;plotting!$E$66,E289&lt;=plotting!$F$66),plotting!$H$66,AND(E289&gt;plotting!$F$66,E289&lt;=plotting!$E$67),"na",AND(E289&gt;plotting!$E$67,E289&lt;=plotting!$F$67),plotting!$H$67,E289&gt;plotting!$F$67,"na")</f>
        <v>na</v>
      </c>
      <c r="I289" t="str" cm="1">
        <f t="array" ref="I289">_xlfn.IFS(E289&lt;=plotting!$E$64,"na",AND(E289&gt;plotting!$E$64,E289&lt;=plotting!$F$64),plotting!$I$64,AND(E289&gt;plotting!$F$64,E289&lt;=plotting!$E$65),"na",AND(E289&gt;plotting!$E$65,E289&lt;=plotting!$F$65),plotting!$I$65,AND(E289&gt;plotting!$F$65,E289&lt;=plotting!$E$66),"na",AND(E289&gt;plotting!$E$66,E289&lt;=plotting!$F$66),plotting!$I$66,AND(E289&gt;plotting!$F$66,E289&lt;=plotting!$E$67),"na",AND(E289&gt;plotting!$E$67,E289&lt;=plotting!$F$67),plotting!$I$67,E289&gt;plotting!$F$67,"na")</f>
        <v>na</v>
      </c>
    </row>
    <row r="290" spans="1:9" x14ac:dyDescent="0.35">
      <c r="A290" s="11">
        <f>IF(plotting!$D$4&gt;0,plotting!$D$4,"na")</f>
        <v>5</v>
      </c>
      <c r="B290" s="11" t="str">
        <f>IF(plotting!$D$10&gt;0,plotting!$D$10,"na")</f>
        <v>idr4000_h24</v>
      </c>
      <c r="C290" s="11" t="str">
        <f>IF(plotting!$D$11&gt;0,plotting!$D$11,"na")</f>
        <v>t1</v>
      </c>
      <c r="D290" s="11">
        <f>IF(plotting!$D$8&gt;0,plotting!$D$8,"na")</f>
        <v>74.599999999999994</v>
      </c>
      <c r="E290" s="29">
        <v>48.1666667</v>
      </c>
      <c r="F290" t="str" cm="1">
        <f t="array" ref="F290">_xlfn.IFS(E290&lt;=plotting!$E$64,"na",AND(E290&gt;plotting!$E$64,E290&lt;=plotting!$F$64),"1",AND(E290&gt;plotting!$F$64,E290&lt;=plotting!$E$65),"na",AND(E290&gt;plotting!$E$65,E290&lt;=plotting!$F$65),"2",AND(E290&gt;plotting!$F$65,E290&lt;=plotting!$E$66),"na",AND(E290&gt;plotting!$E$66,E290&lt;=plotting!$F$66),"3",AND(E290&gt;plotting!$F$66,E290&lt;=plotting!$E$67),"na",AND(E290&gt;plotting!$E$67,E290&lt;=plotting!$F$67),"4",E290&gt;plotting!$F$67,"na")</f>
        <v>na</v>
      </c>
      <c r="G290" t="str" cm="1">
        <f t="array" ref="G290">_xlfn.IFS(E290&lt;=plotting!$E$64,"na",AND(E290&gt;plotting!$E$64,E290&lt;=plotting!$F$64),plotting!$G$64,AND(E290&gt;plotting!$F$64,E290&lt;=plotting!$E$65),"na",AND(E290&gt;plotting!$E$65,E290&lt;=plotting!$F$65),plotting!$G$65,AND(E290&gt;plotting!$F$65,E290&lt;=plotting!$E$66),"na",AND(E290&gt;plotting!$E$66,E290&lt;=plotting!$F$66),plotting!$G$66,AND(E290&gt;plotting!$F$66,E290&lt;=plotting!$E$67),"na",AND(E290&gt;plotting!$E$67,E290&lt;=plotting!$F$67),plotting!$G$67,E290&gt;plotting!$F$67,"na")</f>
        <v>na</v>
      </c>
      <c r="H290" t="str" cm="1">
        <f t="array" ref="H290">_xlfn.IFS(E290&lt;=plotting!$E$64,"na",AND(E290&gt;plotting!$E$64,E290&lt;=plotting!$F$64),plotting!$H$64,AND(E290&gt;plotting!$F$64,E290&lt;=plotting!$E$65),"na",AND(E290&gt;plotting!$E$65,E290&lt;=plotting!$F$65),plotting!$H$65,AND(E290&gt;plotting!$F$65,E290&lt;=plotting!$E$66),"na",AND(E290&gt;plotting!$E$66,E290&lt;=plotting!$F$66),plotting!$H$66,AND(E290&gt;plotting!$F$66,E290&lt;=plotting!$E$67),"na",AND(E290&gt;plotting!$E$67,E290&lt;=plotting!$F$67),plotting!$H$67,E290&gt;plotting!$F$67,"na")</f>
        <v>na</v>
      </c>
      <c r="I290" t="str" cm="1">
        <f t="array" ref="I290">_xlfn.IFS(E290&lt;=plotting!$E$64,"na",AND(E290&gt;plotting!$E$64,E290&lt;=plotting!$F$64),plotting!$I$64,AND(E290&gt;plotting!$F$64,E290&lt;=plotting!$E$65),"na",AND(E290&gt;plotting!$E$65,E290&lt;=plotting!$F$65),plotting!$I$65,AND(E290&gt;plotting!$F$65,E290&lt;=plotting!$E$66),"na",AND(E290&gt;plotting!$E$66,E290&lt;=plotting!$F$66),plotting!$I$66,AND(E290&gt;plotting!$F$66,E290&lt;=plotting!$E$67),"na",AND(E290&gt;plotting!$E$67,E290&lt;=plotting!$F$67),plotting!$I$67,E290&gt;plotting!$F$67,"na")</f>
        <v>na</v>
      </c>
    </row>
    <row r="291" spans="1:9" x14ac:dyDescent="0.35">
      <c r="A291" s="11">
        <f>IF(plotting!$D$4&gt;0,plotting!$D$4,"na")</f>
        <v>5</v>
      </c>
      <c r="B291" s="11" t="str">
        <f>IF(plotting!$D$10&gt;0,plotting!$D$10,"na")</f>
        <v>idr4000_h24</v>
      </c>
      <c r="C291" s="11" t="str">
        <f>IF(plotting!$D$11&gt;0,plotting!$D$11,"na")</f>
        <v>t1</v>
      </c>
      <c r="D291" s="11">
        <f>IF(plotting!$D$8&gt;0,plotting!$D$8,"na")</f>
        <v>74.599999999999994</v>
      </c>
      <c r="E291" s="29">
        <v>48.3333333</v>
      </c>
      <c r="F291" t="str" cm="1">
        <f t="array" ref="F291">_xlfn.IFS(E291&lt;=plotting!$E$64,"na",AND(E291&gt;plotting!$E$64,E291&lt;=plotting!$F$64),"1",AND(E291&gt;plotting!$F$64,E291&lt;=plotting!$E$65),"na",AND(E291&gt;plotting!$E$65,E291&lt;=plotting!$F$65),"2",AND(E291&gt;plotting!$F$65,E291&lt;=plotting!$E$66),"na",AND(E291&gt;plotting!$E$66,E291&lt;=plotting!$F$66),"3",AND(E291&gt;plotting!$F$66,E291&lt;=plotting!$E$67),"na",AND(E291&gt;plotting!$E$67,E291&lt;=plotting!$F$67),"4",E291&gt;plotting!$F$67,"na")</f>
        <v>na</v>
      </c>
      <c r="G291" t="str" cm="1">
        <f t="array" ref="G291">_xlfn.IFS(E291&lt;=plotting!$E$64,"na",AND(E291&gt;plotting!$E$64,E291&lt;=plotting!$F$64),plotting!$G$64,AND(E291&gt;plotting!$F$64,E291&lt;=plotting!$E$65),"na",AND(E291&gt;plotting!$E$65,E291&lt;=plotting!$F$65),plotting!$G$65,AND(E291&gt;plotting!$F$65,E291&lt;=plotting!$E$66),"na",AND(E291&gt;plotting!$E$66,E291&lt;=plotting!$F$66),plotting!$G$66,AND(E291&gt;plotting!$F$66,E291&lt;=plotting!$E$67),"na",AND(E291&gt;plotting!$E$67,E291&lt;=plotting!$F$67),plotting!$G$67,E291&gt;plotting!$F$67,"na")</f>
        <v>na</v>
      </c>
      <c r="H291" t="str" cm="1">
        <f t="array" ref="H291">_xlfn.IFS(E291&lt;=plotting!$E$64,"na",AND(E291&gt;plotting!$E$64,E291&lt;=plotting!$F$64),plotting!$H$64,AND(E291&gt;plotting!$F$64,E291&lt;=plotting!$E$65),"na",AND(E291&gt;plotting!$E$65,E291&lt;=plotting!$F$65),plotting!$H$65,AND(E291&gt;plotting!$F$65,E291&lt;=plotting!$E$66),"na",AND(E291&gt;plotting!$E$66,E291&lt;=plotting!$F$66),plotting!$H$66,AND(E291&gt;plotting!$F$66,E291&lt;=plotting!$E$67),"na",AND(E291&gt;plotting!$E$67,E291&lt;=plotting!$F$67),plotting!$H$67,E291&gt;plotting!$F$67,"na")</f>
        <v>na</v>
      </c>
      <c r="I291" t="str" cm="1">
        <f t="array" ref="I291">_xlfn.IFS(E291&lt;=plotting!$E$64,"na",AND(E291&gt;plotting!$E$64,E291&lt;=plotting!$F$64),plotting!$I$64,AND(E291&gt;plotting!$F$64,E291&lt;=plotting!$E$65),"na",AND(E291&gt;plotting!$E$65,E291&lt;=plotting!$F$65),plotting!$I$65,AND(E291&gt;plotting!$F$65,E291&lt;=plotting!$E$66),"na",AND(E291&gt;plotting!$E$66,E291&lt;=plotting!$F$66),plotting!$I$66,AND(E291&gt;plotting!$F$66,E291&lt;=plotting!$E$67),"na",AND(E291&gt;plotting!$E$67,E291&lt;=plotting!$F$67),plotting!$I$67,E291&gt;plotting!$F$67,"na")</f>
        <v>na</v>
      </c>
    </row>
    <row r="292" spans="1:9" x14ac:dyDescent="0.35">
      <c r="A292" s="11">
        <f>IF(plotting!$D$4&gt;0,plotting!$D$4,"na")</f>
        <v>5</v>
      </c>
      <c r="B292" s="11" t="str">
        <f>IF(plotting!$D$10&gt;0,plotting!$D$10,"na")</f>
        <v>idr4000_h24</v>
      </c>
      <c r="C292" s="11" t="str">
        <f>IF(plotting!$D$11&gt;0,plotting!$D$11,"na")</f>
        <v>t1</v>
      </c>
      <c r="D292" s="11">
        <f>IF(plotting!$D$8&gt;0,plotting!$D$8,"na")</f>
        <v>74.599999999999994</v>
      </c>
      <c r="E292" s="29">
        <v>48.5</v>
      </c>
      <c r="F292" t="str" cm="1">
        <f t="array" ref="F292">_xlfn.IFS(E292&lt;=plotting!$E$64,"na",AND(E292&gt;plotting!$E$64,E292&lt;=plotting!$F$64),"1",AND(E292&gt;plotting!$F$64,E292&lt;=plotting!$E$65),"na",AND(E292&gt;plotting!$E$65,E292&lt;=plotting!$F$65),"2",AND(E292&gt;plotting!$F$65,E292&lt;=plotting!$E$66),"na",AND(E292&gt;plotting!$E$66,E292&lt;=plotting!$F$66),"3",AND(E292&gt;plotting!$F$66,E292&lt;=plotting!$E$67),"na",AND(E292&gt;plotting!$E$67,E292&lt;=plotting!$F$67),"4",E292&gt;plotting!$F$67,"na")</f>
        <v>na</v>
      </c>
      <c r="G292" t="str" cm="1">
        <f t="array" ref="G292">_xlfn.IFS(E292&lt;=plotting!$E$64,"na",AND(E292&gt;plotting!$E$64,E292&lt;=plotting!$F$64),plotting!$G$64,AND(E292&gt;plotting!$F$64,E292&lt;=plotting!$E$65),"na",AND(E292&gt;plotting!$E$65,E292&lt;=plotting!$F$65),plotting!$G$65,AND(E292&gt;plotting!$F$65,E292&lt;=plotting!$E$66),"na",AND(E292&gt;plotting!$E$66,E292&lt;=plotting!$F$66),plotting!$G$66,AND(E292&gt;plotting!$F$66,E292&lt;=plotting!$E$67),"na",AND(E292&gt;plotting!$E$67,E292&lt;=plotting!$F$67),plotting!$G$67,E292&gt;plotting!$F$67,"na")</f>
        <v>na</v>
      </c>
      <c r="H292" t="str" cm="1">
        <f t="array" ref="H292">_xlfn.IFS(E292&lt;=plotting!$E$64,"na",AND(E292&gt;plotting!$E$64,E292&lt;=plotting!$F$64),plotting!$H$64,AND(E292&gt;plotting!$F$64,E292&lt;=plotting!$E$65),"na",AND(E292&gt;plotting!$E$65,E292&lt;=plotting!$F$65),plotting!$H$65,AND(E292&gt;plotting!$F$65,E292&lt;=plotting!$E$66),"na",AND(E292&gt;plotting!$E$66,E292&lt;=plotting!$F$66),plotting!$H$66,AND(E292&gt;plotting!$F$66,E292&lt;=plotting!$E$67),"na",AND(E292&gt;plotting!$E$67,E292&lt;=plotting!$F$67),plotting!$H$67,E292&gt;plotting!$F$67,"na")</f>
        <v>na</v>
      </c>
      <c r="I292" t="str" cm="1">
        <f t="array" ref="I292">_xlfn.IFS(E292&lt;=plotting!$E$64,"na",AND(E292&gt;plotting!$E$64,E292&lt;=plotting!$F$64),plotting!$I$64,AND(E292&gt;plotting!$F$64,E292&lt;=plotting!$E$65),"na",AND(E292&gt;plotting!$E$65,E292&lt;=plotting!$F$65),plotting!$I$65,AND(E292&gt;plotting!$F$65,E292&lt;=plotting!$E$66),"na",AND(E292&gt;plotting!$E$66,E292&lt;=plotting!$F$66),plotting!$I$66,AND(E292&gt;plotting!$F$66,E292&lt;=plotting!$E$67),"na",AND(E292&gt;plotting!$E$67,E292&lt;=plotting!$F$67),plotting!$I$67,E292&gt;plotting!$F$67,"na")</f>
        <v>na</v>
      </c>
    </row>
    <row r="293" spans="1:9" x14ac:dyDescent="0.35">
      <c r="A293" s="11">
        <f>IF(plotting!$D$4&gt;0,plotting!$D$4,"na")</f>
        <v>5</v>
      </c>
      <c r="B293" s="11" t="str">
        <f>IF(plotting!$D$10&gt;0,plotting!$D$10,"na")</f>
        <v>idr4000_h24</v>
      </c>
      <c r="C293" s="11" t="str">
        <f>IF(plotting!$D$11&gt;0,plotting!$D$11,"na")</f>
        <v>t1</v>
      </c>
      <c r="D293" s="11">
        <f>IF(plotting!$D$8&gt;0,plotting!$D$8,"na")</f>
        <v>74.599999999999994</v>
      </c>
      <c r="E293" s="29">
        <v>48.6666667</v>
      </c>
      <c r="F293" t="str" cm="1">
        <f t="array" ref="F293">_xlfn.IFS(E293&lt;=plotting!$E$64,"na",AND(E293&gt;plotting!$E$64,E293&lt;=plotting!$F$64),"1",AND(E293&gt;plotting!$F$64,E293&lt;=plotting!$E$65),"na",AND(E293&gt;plotting!$E$65,E293&lt;=plotting!$F$65),"2",AND(E293&gt;plotting!$F$65,E293&lt;=plotting!$E$66),"na",AND(E293&gt;plotting!$E$66,E293&lt;=plotting!$F$66),"3",AND(E293&gt;plotting!$F$66,E293&lt;=plotting!$E$67),"na",AND(E293&gt;plotting!$E$67,E293&lt;=plotting!$F$67),"4",E293&gt;plotting!$F$67,"na")</f>
        <v>na</v>
      </c>
      <c r="G293" t="str" cm="1">
        <f t="array" ref="G293">_xlfn.IFS(E293&lt;=plotting!$E$64,"na",AND(E293&gt;plotting!$E$64,E293&lt;=plotting!$F$64),plotting!$G$64,AND(E293&gt;plotting!$F$64,E293&lt;=plotting!$E$65),"na",AND(E293&gt;plotting!$E$65,E293&lt;=plotting!$F$65),plotting!$G$65,AND(E293&gt;plotting!$F$65,E293&lt;=plotting!$E$66),"na",AND(E293&gt;plotting!$E$66,E293&lt;=plotting!$F$66),plotting!$G$66,AND(E293&gt;plotting!$F$66,E293&lt;=plotting!$E$67),"na",AND(E293&gt;plotting!$E$67,E293&lt;=plotting!$F$67),plotting!$G$67,E293&gt;plotting!$F$67,"na")</f>
        <v>na</v>
      </c>
      <c r="H293" t="str" cm="1">
        <f t="array" ref="H293">_xlfn.IFS(E293&lt;=plotting!$E$64,"na",AND(E293&gt;plotting!$E$64,E293&lt;=plotting!$F$64),plotting!$H$64,AND(E293&gt;plotting!$F$64,E293&lt;=plotting!$E$65),"na",AND(E293&gt;plotting!$E$65,E293&lt;=plotting!$F$65),plotting!$H$65,AND(E293&gt;plotting!$F$65,E293&lt;=plotting!$E$66),"na",AND(E293&gt;plotting!$E$66,E293&lt;=plotting!$F$66),plotting!$H$66,AND(E293&gt;plotting!$F$66,E293&lt;=plotting!$E$67),"na",AND(E293&gt;plotting!$E$67,E293&lt;=plotting!$F$67),plotting!$H$67,E293&gt;plotting!$F$67,"na")</f>
        <v>na</v>
      </c>
      <c r="I293" t="str" cm="1">
        <f t="array" ref="I293">_xlfn.IFS(E293&lt;=plotting!$E$64,"na",AND(E293&gt;plotting!$E$64,E293&lt;=plotting!$F$64),plotting!$I$64,AND(E293&gt;plotting!$F$64,E293&lt;=plotting!$E$65),"na",AND(E293&gt;plotting!$E$65,E293&lt;=plotting!$F$65),plotting!$I$65,AND(E293&gt;plotting!$F$65,E293&lt;=plotting!$E$66),"na",AND(E293&gt;plotting!$E$66,E293&lt;=plotting!$F$66),plotting!$I$66,AND(E293&gt;plotting!$F$66,E293&lt;=plotting!$E$67),"na",AND(E293&gt;plotting!$E$67,E293&lt;=plotting!$F$67),plotting!$I$67,E293&gt;plotting!$F$67,"na")</f>
        <v>na</v>
      </c>
    </row>
    <row r="294" spans="1:9" x14ac:dyDescent="0.35">
      <c r="A294" s="11">
        <f>IF(plotting!$D$4&gt;0,plotting!$D$4,"na")</f>
        <v>5</v>
      </c>
      <c r="B294" s="11" t="str">
        <f>IF(plotting!$D$10&gt;0,plotting!$D$10,"na")</f>
        <v>idr4000_h24</v>
      </c>
      <c r="C294" s="11" t="str">
        <f>IF(plotting!$D$11&gt;0,plotting!$D$11,"na")</f>
        <v>t1</v>
      </c>
      <c r="D294" s="11">
        <f>IF(plotting!$D$8&gt;0,plotting!$D$8,"na")</f>
        <v>74.599999999999994</v>
      </c>
      <c r="E294" s="29">
        <v>48.8333333</v>
      </c>
      <c r="F294" t="str" cm="1">
        <f t="array" ref="F294">_xlfn.IFS(E294&lt;=plotting!$E$64,"na",AND(E294&gt;plotting!$E$64,E294&lt;=plotting!$F$64),"1",AND(E294&gt;plotting!$F$64,E294&lt;=plotting!$E$65),"na",AND(E294&gt;plotting!$E$65,E294&lt;=plotting!$F$65),"2",AND(E294&gt;plotting!$F$65,E294&lt;=plotting!$E$66),"na",AND(E294&gt;plotting!$E$66,E294&lt;=plotting!$F$66),"3",AND(E294&gt;plotting!$F$66,E294&lt;=plotting!$E$67),"na",AND(E294&gt;plotting!$E$67,E294&lt;=plotting!$F$67),"4",E294&gt;plotting!$F$67,"na")</f>
        <v>na</v>
      </c>
      <c r="G294" t="str" cm="1">
        <f t="array" ref="G294">_xlfn.IFS(E294&lt;=plotting!$E$64,"na",AND(E294&gt;plotting!$E$64,E294&lt;=plotting!$F$64),plotting!$G$64,AND(E294&gt;plotting!$F$64,E294&lt;=plotting!$E$65),"na",AND(E294&gt;plotting!$E$65,E294&lt;=plotting!$F$65),plotting!$G$65,AND(E294&gt;plotting!$F$65,E294&lt;=plotting!$E$66),"na",AND(E294&gt;plotting!$E$66,E294&lt;=plotting!$F$66),plotting!$G$66,AND(E294&gt;plotting!$F$66,E294&lt;=plotting!$E$67),"na",AND(E294&gt;plotting!$E$67,E294&lt;=plotting!$F$67),plotting!$G$67,E294&gt;plotting!$F$67,"na")</f>
        <v>na</v>
      </c>
      <c r="H294" t="str" cm="1">
        <f t="array" ref="H294">_xlfn.IFS(E294&lt;=plotting!$E$64,"na",AND(E294&gt;plotting!$E$64,E294&lt;=plotting!$F$64),plotting!$H$64,AND(E294&gt;plotting!$F$64,E294&lt;=plotting!$E$65),"na",AND(E294&gt;plotting!$E$65,E294&lt;=plotting!$F$65),plotting!$H$65,AND(E294&gt;plotting!$F$65,E294&lt;=plotting!$E$66),"na",AND(E294&gt;plotting!$E$66,E294&lt;=plotting!$F$66),plotting!$H$66,AND(E294&gt;plotting!$F$66,E294&lt;=plotting!$E$67),"na",AND(E294&gt;plotting!$E$67,E294&lt;=plotting!$F$67),plotting!$H$67,E294&gt;plotting!$F$67,"na")</f>
        <v>na</v>
      </c>
      <c r="I294" t="str" cm="1">
        <f t="array" ref="I294">_xlfn.IFS(E294&lt;=plotting!$E$64,"na",AND(E294&gt;plotting!$E$64,E294&lt;=plotting!$F$64),plotting!$I$64,AND(E294&gt;plotting!$F$64,E294&lt;=plotting!$E$65),"na",AND(E294&gt;plotting!$E$65,E294&lt;=plotting!$F$65),plotting!$I$65,AND(E294&gt;plotting!$F$65,E294&lt;=plotting!$E$66),"na",AND(E294&gt;plotting!$E$66,E294&lt;=plotting!$F$66),plotting!$I$66,AND(E294&gt;plotting!$F$66,E294&lt;=plotting!$E$67),"na",AND(E294&gt;plotting!$E$67,E294&lt;=plotting!$F$67),plotting!$I$67,E294&gt;plotting!$F$67,"na")</f>
        <v>na</v>
      </c>
    </row>
    <row r="295" spans="1:9" x14ac:dyDescent="0.35">
      <c r="A295" s="11">
        <f>IF(plotting!$D$4&gt;0,plotting!$D$4,"na")</f>
        <v>5</v>
      </c>
      <c r="B295" s="11" t="str">
        <f>IF(plotting!$D$10&gt;0,plotting!$D$10,"na")</f>
        <v>idr4000_h24</v>
      </c>
      <c r="C295" s="11" t="str">
        <f>IF(plotting!$D$11&gt;0,plotting!$D$11,"na")</f>
        <v>t1</v>
      </c>
      <c r="D295" s="11">
        <f>IF(plotting!$D$8&gt;0,plotting!$D$8,"na")</f>
        <v>74.599999999999994</v>
      </c>
      <c r="E295" s="29">
        <v>49</v>
      </c>
      <c r="F295" t="str" cm="1">
        <f t="array" ref="F295">_xlfn.IFS(E295&lt;=plotting!$E$64,"na",AND(E295&gt;plotting!$E$64,E295&lt;=plotting!$F$64),"1",AND(E295&gt;plotting!$F$64,E295&lt;=plotting!$E$65),"na",AND(E295&gt;plotting!$E$65,E295&lt;=plotting!$F$65),"2",AND(E295&gt;plotting!$F$65,E295&lt;=plotting!$E$66),"na",AND(E295&gt;plotting!$E$66,E295&lt;=plotting!$F$66),"3",AND(E295&gt;plotting!$F$66,E295&lt;=plotting!$E$67),"na",AND(E295&gt;plotting!$E$67,E295&lt;=plotting!$F$67),"4",E295&gt;plotting!$F$67,"na")</f>
        <v>na</v>
      </c>
      <c r="G295" t="str" cm="1">
        <f t="array" ref="G295">_xlfn.IFS(E295&lt;=plotting!$E$64,"na",AND(E295&gt;plotting!$E$64,E295&lt;=plotting!$F$64),plotting!$G$64,AND(E295&gt;plotting!$F$64,E295&lt;=plotting!$E$65),"na",AND(E295&gt;plotting!$E$65,E295&lt;=plotting!$F$65),plotting!$G$65,AND(E295&gt;plotting!$F$65,E295&lt;=plotting!$E$66),"na",AND(E295&gt;plotting!$E$66,E295&lt;=plotting!$F$66),plotting!$G$66,AND(E295&gt;plotting!$F$66,E295&lt;=plotting!$E$67),"na",AND(E295&gt;plotting!$E$67,E295&lt;=plotting!$F$67),plotting!$G$67,E295&gt;plotting!$F$67,"na")</f>
        <v>na</v>
      </c>
      <c r="H295" t="str" cm="1">
        <f t="array" ref="H295">_xlfn.IFS(E295&lt;=plotting!$E$64,"na",AND(E295&gt;plotting!$E$64,E295&lt;=plotting!$F$64),plotting!$H$64,AND(E295&gt;plotting!$F$64,E295&lt;=plotting!$E$65),"na",AND(E295&gt;plotting!$E$65,E295&lt;=plotting!$F$65),plotting!$H$65,AND(E295&gt;plotting!$F$65,E295&lt;=plotting!$E$66),"na",AND(E295&gt;plotting!$E$66,E295&lt;=plotting!$F$66),plotting!$H$66,AND(E295&gt;plotting!$F$66,E295&lt;=plotting!$E$67),"na",AND(E295&gt;plotting!$E$67,E295&lt;=plotting!$F$67),plotting!$H$67,E295&gt;plotting!$F$67,"na")</f>
        <v>na</v>
      </c>
      <c r="I295" t="str" cm="1">
        <f t="array" ref="I295">_xlfn.IFS(E295&lt;=plotting!$E$64,"na",AND(E295&gt;plotting!$E$64,E295&lt;=plotting!$F$64),plotting!$I$64,AND(E295&gt;plotting!$F$64,E295&lt;=plotting!$E$65),"na",AND(E295&gt;plotting!$E$65,E295&lt;=plotting!$F$65),plotting!$I$65,AND(E295&gt;plotting!$F$65,E295&lt;=plotting!$E$66),"na",AND(E295&gt;plotting!$E$66,E295&lt;=plotting!$F$66),plotting!$I$66,AND(E295&gt;plotting!$F$66,E295&lt;=plotting!$E$67),"na",AND(E295&gt;plotting!$E$67,E295&lt;=plotting!$F$67),plotting!$I$67,E295&gt;plotting!$F$67,"na")</f>
        <v>na</v>
      </c>
    </row>
    <row r="296" spans="1:9" x14ac:dyDescent="0.35">
      <c r="A296" s="11">
        <f>IF(plotting!$D$4&gt;0,plotting!$D$4,"na")</f>
        <v>5</v>
      </c>
      <c r="B296" s="11" t="str">
        <f>IF(plotting!$D$10&gt;0,plotting!$D$10,"na")</f>
        <v>idr4000_h24</v>
      </c>
      <c r="C296" s="11" t="str">
        <f>IF(plotting!$D$11&gt;0,plotting!$D$11,"na")</f>
        <v>t1</v>
      </c>
      <c r="D296" s="11">
        <f>IF(plotting!$D$8&gt;0,plotting!$D$8,"na")</f>
        <v>74.599999999999994</v>
      </c>
      <c r="E296" s="29">
        <v>49.1666667</v>
      </c>
      <c r="F296" t="str" cm="1">
        <f t="array" ref="F296">_xlfn.IFS(E296&lt;=plotting!$E$64,"na",AND(E296&gt;plotting!$E$64,E296&lt;=plotting!$F$64),"1",AND(E296&gt;plotting!$F$64,E296&lt;=plotting!$E$65),"na",AND(E296&gt;plotting!$E$65,E296&lt;=plotting!$F$65),"2",AND(E296&gt;plotting!$F$65,E296&lt;=plotting!$E$66),"na",AND(E296&gt;plotting!$E$66,E296&lt;=plotting!$F$66),"3",AND(E296&gt;plotting!$F$66,E296&lt;=plotting!$E$67),"na",AND(E296&gt;plotting!$E$67,E296&lt;=plotting!$F$67),"4",E296&gt;plotting!$F$67,"na")</f>
        <v>na</v>
      </c>
      <c r="G296" t="str" cm="1">
        <f t="array" ref="G296">_xlfn.IFS(E296&lt;=plotting!$E$64,"na",AND(E296&gt;plotting!$E$64,E296&lt;=plotting!$F$64),plotting!$G$64,AND(E296&gt;plotting!$F$64,E296&lt;=plotting!$E$65),"na",AND(E296&gt;plotting!$E$65,E296&lt;=plotting!$F$65),plotting!$G$65,AND(E296&gt;plotting!$F$65,E296&lt;=plotting!$E$66),"na",AND(E296&gt;plotting!$E$66,E296&lt;=plotting!$F$66),plotting!$G$66,AND(E296&gt;plotting!$F$66,E296&lt;=plotting!$E$67),"na",AND(E296&gt;plotting!$E$67,E296&lt;=plotting!$F$67),plotting!$G$67,E296&gt;plotting!$F$67,"na")</f>
        <v>na</v>
      </c>
      <c r="H296" t="str" cm="1">
        <f t="array" ref="H296">_xlfn.IFS(E296&lt;=plotting!$E$64,"na",AND(E296&gt;plotting!$E$64,E296&lt;=plotting!$F$64),plotting!$H$64,AND(E296&gt;plotting!$F$64,E296&lt;=plotting!$E$65),"na",AND(E296&gt;plotting!$E$65,E296&lt;=plotting!$F$65),plotting!$H$65,AND(E296&gt;plotting!$F$65,E296&lt;=plotting!$E$66),"na",AND(E296&gt;plotting!$E$66,E296&lt;=plotting!$F$66),plotting!$H$66,AND(E296&gt;plotting!$F$66,E296&lt;=plotting!$E$67),"na",AND(E296&gt;plotting!$E$67,E296&lt;=plotting!$F$67),plotting!$H$67,E296&gt;plotting!$F$67,"na")</f>
        <v>na</v>
      </c>
      <c r="I296" t="str" cm="1">
        <f t="array" ref="I296">_xlfn.IFS(E296&lt;=plotting!$E$64,"na",AND(E296&gt;plotting!$E$64,E296&lt;=plotting!$F$64),plotting!$I$64,AND(E296&gt;plotting!$F$64,E296&lt;=plotting!$E$65),"na",AND(E296&gt;plotting!$E$65,E296&lt;=plotting!$F$65),plotting!$I$65,AND(E296&gt;plotting!$F$65,E296&lt;=plotting!$E$66),"na",AND(E296&gt;plotting!$E$66,E296&lt;=plotting!$F$66),plotting!$I$66,AND(E296&gt;plotting!$F$66,E296&lt;=plotting!$E$67),"na",AND(E296&gt;plotting!$E$67,E296&lt;=plotting!$F$67),plotting!$I$67,E296&gt;plotting!$F$67,"na")</f>
        <v>na</v>
      </c>
    </row>
    <row r="297" spans="1:9" x14ac:dyDescent="0.35">
      <c r="A297" s="11">
        <f>IF(plotting!$D$4&gt;0,plotting!$D$4,"na")</f>
        <v>5</v>
      </c>
      <c r="B297" s="11" t="str">
        <f>IF(plotting!$D$10&gt;0,plotting!$D$10,"na")</f>
        <v>idr4000_h24</v>
      </c>
      <c r="C297" s="11" t="str">
        <f>IF(plotting!$D$11&gt;0,plotting!$D$11,"na")</f>
        <v>t1</v>
      </c>
      <c r="D297" s="11">
        <f>IF(plotting!$D$8&gt;0,plotting!$D$8,"na")</f>
        <v>74.599999999999994</v>
      </c>
      <c r="E297" s="29">
        <v>49.3333333</v>
      </c>
      <c r="F297" t="str" cm="1">
        <f t="array" ref="F297">_xlfn.IFS(E297&lt;=plotting!$E$64,"na",AND(E297&gt;plotting!$E$64,E297&lt;=plotting!$F$64),"1",AND(E297&gt;plotting!$F$64,E297&lt;=plotting!$E$65),"na",AND(E297&gt;plotting!$E$65,E297&lt;=plotting!$F$65),"2",AND(E297&gt;plotting!$F$65,E297&lt;=plotting!$E$66),"na",AND(E297&gt;plotting!$E$66,E297&lt;=plotting!$F$66),"3",AND(E297&gt;plotting!$F$66,E297&lt;=plotting!$E$67),"na",AND(E297&gt;plotting!$E$67,E297&lt;=plotting!$F$67),"4",E297&gt;plotting!$F$67,"na")</f>
        <v>na</v>
      </c>
      <c r="G297" t="str" cm="1">
        <f t="array" ref="G297">_xlfn.IFS(E297&lt;=plotting!$E$64,"na",AND(E297&gt;plotting!$E$64,E297&lt;=plotting!$F$64),plotting!$G$64,AND(E297&gt;plotting!$F$64,E297&lt;=plotting!$E$65),"na",AND(E297&gt;plotting!$E$65,E297&lt;=plotting!$F$65),plotting!$G$65,AND(E297&gt;plotting!$F$65,E297&lt;=plotting!$E$66),"na",AND(E297&gt;plotting!$E$66,E297&lt;=plotting!$F$66),plotting!$G$66,AND(E297&gt;plotting!$F$66,E297&lt;=plotting!$E$67),"na",AND(E297&gt;plotting!$E$67,E297&lt;=plotting!$F$67),plotting!$G$67,E297&gt;plotting!$F$67,"na")</f>
        <v>na</v>
      </c>
      <c r="H297" t="str" cm="1">
        <f t="array" ref="H297">_xlfn.IFS(E297&lt;=plotting!$E$64,"na",AND(E297&gt;plotting!$E$64,E297&lt;=plotting!$F$64),plotting!$H$64,AND(E297&gt;plotting!$F$64,E297&lt;=plotting!$E$65),"na",AND(E297&gt;plotting!$E$65,E297&lt;=plotting!$F$65),plotting!$H$65,AND(E297&gt;plotting!$F$65,E297&lt;=plotting!$E$66),"na",AND(E297&gt;plotting!$E$66,E297&lt;=plotting!$F$66),plotting!$H$66,AND(E297&gt;plotting!$F$66,E297&lt;=plotting!$E$67),"na",AND(E297&gt;plotting!$E$67,E297&lt;=plotting!$F$67),plotting!$H$67,E297&gt;plotting!$F$67,"na")</f>
        <v>na</v>
      </c>
      <c r="I297" t="str" cm="1">
        <f t="array" ref="I297">_xlfn.IFS(E297&lt;=plotting!$E$64,"na",AND(E297&gt;plotting!$E$64,E297&lt;=plotting!$F$64),plotting!$I$64,AND(E297&gt;plotting!$F$64,E297&lt;=plotting!$E$65),"na",AND(E297&gt;plotting!$E$65,E297&lt;=plotting!$F$65),plotting!$I$65,AND(E297&gt;plotting!$F$65,E297&lt;=plotting!$E$66),"na",AND(E297&gt;plotting!$E$66,E297&lt;=plotting!$F$66),plotting!$I$66,AND(E297&gt;plotting!$F$66,E297&lt;=plotting!$E$67),"na",AND(E297&gt;plotting!$E$67,E297&lt;=plotting!$F$67),plotting!$I$67,E297&gt;plotting!$F$67,"na")</f>
        <v>na</v>
      </c>
    </row>
    <row r="298" spans="1:9" x14ac:dyDescent="0.35">
      <c r="A298" s="11">
        <f>IF(plotting!$D$4&gt;0,plotting!$D$4,"na")</f>
        <v>5</v>
      </c>
      <c r="B298" s="11" t="str">
        <f>IF(plotting!$D$10&gt;0,plotting!$D$10,"na")</f>
        <v>idr4000_h24</v>
      </c>
      <c r="C298" s="11" t="str">
        <f>IF(plotting!$D$11&gt;0,plotting!$D$11,"na")</f>
        <v>t1</v>
      </c>
      <c r="D298" s="11">
        <f>IF(plotting!$D$8&gt;0,plotting!$D$8,"na")</f>
        <v>74.599999999999994</v>
      </c>
      <c r="E298" s="29">
        <v>49.5</v>
      </c>
      <c r="F298" t="str" cm="1">
        <f t="array" ref="F298">_xlfn.IFS(E298&lt;=plotting!$E$64,"na",AND(E298&gt;plotting!$E$64,E298&lt;=plotting!$F$64),"1",AND(E298&gt;plotting!$F$64,E298&lt;=plotting!$E$65),"na",AND(E298&gt;plotting!$E$65,E298&lt;=plotting!$F$65),"2",AND(E298&gt;plotting!$F$65,E298&lt;=plotting!$E$66),"na",AND(E298&gt;plotting!$E$66,E298&lt;=plotting!$F$66),"3",AND(E298&gt;plotting!$F$66,E298&lt;=plotting!$E$67),"na",AND(E298&gt;plotting!$E$67,E298&lt;=plotting!$F$67),"4",E298&gt;plotting!$F$67,"na")</f>
        <v>na</v>
      </c>
      <c r="G298" t="str" cm="1">
        <f t="array" ref="G298">_xlfn.IFS(E298&lt;=plotting!$E$64,"na",AND(E298&gt;plotting!$E$64,E298&lt;=plotting!$F$64),plotting!$G$64,AND(E298&gt;plotting!$F$64,E298&lt;=plotting!$E$65),"na",AND(E298&gt;plotting!$E$65,E298&lt;=plotting!$F$65),plotting!$G$65,AND(E298&gt;plotting!$F$65,E298&lt;=plotting!$E$66),"na",AND(E298&gt;plotting!$E$66,E298&lt;=plotting!$F$66),plotting!$G$66,AND(E298&gt;plotting!$F$66,E298&lt;=plotting!$E$67),"na",AND(E298&gt;plotting!$E$67,E298&lt;=plotting!$F$67),plotting!$G$67,E298&gt;plotting!$F$67,"na")</f>
        <v>na</v>
      </c>
      <c r="H298" t="str" cm="1">
        <f t="array" ref="H298">_xlfn.IFS(E298&lt;=plotting!$E$64,"na",AND(E298&gt;plotting!$E$64,E298&lt;=plotting!$F$64),plotting!$H$64,AND(E298&gt;plotting!$F$64,E298&lt;=plotting!$E$65),"na",AND(E298&gt;plotting!$E$65,E298&lt;=plotting!$F$65),plotting!$H$65,AND(E298&gt;plotting!$F$65,E298&lt;=plotting!$E$66),"na",AND(E298&gt;plotting!$E$66,E298&lt;=plotting!$F$66),plotting!$H$66,AND(E298&gt;plotting!$F$66,E298&lt;=plotting!$E$67),"na",AND(E298&gt;plotting!$E$67,E298&lt;=plotting!$F$67),plotting!$H$67,E298&gt;plotting!$F$67,"na")</f>
        <v>na</v>
      </c>
      <c r="I298" t="str" cm="1">
        <f t="array" ref="I298">_xlfn.IFS(E298&lt;=plotting!$E$64,"na",AND(E298&gt;plotting!$E$64,E298&lt;=plotting!$F$64),plotting!$I$64,AND(E298&gt;plotting!$F$64,E298&lt;=plotting!$E$65),"na",AND(E298&gt;plotting!$E$65,E298&lt;=plotting!$F$65),plotting!$I$65,AND(E298&gt;plotting!$F$65,E298&lt;=plotting!$E$66),"na",AND(E298&gt;plotting!$E$66,E298&lt;=plotting!$F$66),plotting!$I$66,AND(E298&gt;plotting!$F$66,E298&lt;=plotting!$E$67),"na",AND(E298&gt;plotting!$E$67,E298&lt;=plotting!$F$67),plotting!$I$67,E298&gt;plotting!$F$67,"na")</f>
        <v>na</v>
      </c>
    </row>
    <row r="299" spans="1:9" x14ac:dyDescent="0.35">
      <c r="A299" s="11">
        <f>IF(plotting!$D$4&gt;0,plotting!$D$4,"na")</f>
        <v>5</v>
      </c>
      <c r="B299" s="11" t="str">
        <f>IF(plotting!$D$10&gt;0,plotting!$D$10,"na")</f>
        <v>idr4000_h24</v>
      </c>
      <c r="C299" s="11" t="str">
        <f>IF(plotting!$D$11&gt;0,plotting!$D$11,"na")</f>
        <v>t1</v>
      </c>
      <c r="D299" s="11">
        <f>IF(plotting!$D$8&gt;0,plotting!$D$8,"na")</f>
        <v>74.599999999999994</v>
      </c>
      <c r="E299" s="29">
        <v>49.6666667</v>
      </c>
      <c r="F299" t="str" cm="1">
        <f t="array" ref="F299">_xlfn.IFS(E299&lt;=plotting!$E$64,"na",AND(E299&gt;plotting!$E$64,E299&lt;=plotting!$F$64),"1",AND(E299&gt;plotting!$F$64,E299&lt;=plotting!$E$65),"na",AND(E299&gt;plotting!$E$65,E299&lt;=plotting!$F$65),"2",AND(E299&gt;plotting!$F$65,E299&lt;=plotting!$E$66),"na",AND(E299&gt;plotting!$E$66,E299&lt;=plotting!$F$66),"3",AND(E299&gt;plotting!$F$66,E299&lt;=plotting!$E$67),"na",AND(E299&gt;plotting!$E$67,E299&lt;=plotting!$F$67),"4",E299&gt;plotting!$F$67,"na")</f>
        <v>na</v>
      </c>
      <c r="G299" t="str" cm="1">
        <f t="array" ref="G299">_xlfn.IFS(E299&lt;=plotting!$E$64,"na",AND(E299&gt;plotting!$E$64,E299&lt;=plotting!$F$64),plotting!$G$64,AND(E299&gt;plotting!$F$64,E299&lt;=plotting!$E$65),"na",AND(E299&gt;plotting!$E$65,E299&lt;=plotting!$F$65),plotting!$G$65,AND(E299&gt;plotting!$F$65,E299&lt;=plotting!$E$66),"na",AND(E299&gt;plotting!$E$66,E299&lt;=plotting!$F$66),plotting!$G$66,AND(E299&gt;plotting!$F$66,E299&lt;=plotting!$E$67),"na",AND(E299&gt;plotting!$E$67,E299&lt;=plotting!$F$67),plotting!$G$67,E299&gt;plotting!$F$67,"na")</f>
        <v>na</v>
      </c>
      <c r="H299" t="str" cm="1">
        <f t="array" ref="H299">_xlfn.IFS(E299&lt;=plotting!$E$64,"na",AND(E299&gt;plotting!$E$64,E299&lt;=plotting!$F$64),plotting!$H$64,AND(E299&gt;plotting!$F$64,E299&lt;=plotting!$E$65),"na",AND(E299&gt;plotting!$E$65,E299&lt;=plotting!$F$65),plotting!$H$65,AND(E299&gt;plotting!$F$65,E299&lt;=plotting!$E$66),"na",AND(E299&gt;plotting!$E$66,E299&lt;=plotting!$F$66),plotting!$H$66,AND(E299&gt;plotting!$F$66,E299&lt;=plotting!$E$67),"na",AND(E299&gt;plotting!$E$67,E299&lt;=plotting!$F$67),plotting!$H$67,E299&gt;plotting!$F$67,"na")</f>
        <v>na</v>
      </c>
      <c r="I299" t="str" cm="1">
        <f t="array" ref="I299">_xlfn.IFS(E299&lt;=plotting!$E$64,"na",AND(E299&gt;plotting!$E$64,E299&lt;=plotting!$F$64),plotting!$I$64,AND(E299&gt;plotting!$F$64,E299&lt;=plotting!$E$65),"na",AND(E299&gt;plotting!$E$65,E299&lt;=plotting!$F$65),plotting!$I$65,AND(E299&gt;plotting!$F$65,E299&lt;=plotting!$E$66),"na",AND(E299&gt;plotting!$E$66,E299&lt;=plotting!$F$66),plotting!$I$66,AND(E299&gt;plotting!$F$66,E299&lt;=plotting!$E$67),"na",AND(E299&gt;plotting!$E$67,E299&lt;=plotting!$F$67),plotting!$I$67,E299&gt;plotting!$F$67,"na")</f>
        <v>na</v>
      </c>
    </row>
    <row r="300" spans="1:9" x14ac:dyDescent="0.35">
      <c r="A300" s="11">
        <f>IF(plotting!$D$4&gt;0,plotting!$D$4,"na")</f>
        <v>5</v>
      </c>
      <c r="B300" s="11" t="str">
        <f>IF(plotting!$D$10&gt;0,plotting!$D$10,"na")</f>
        <v>idr4000_h24</v>
      </c>
      <c r="C300" s="11" t="str">
        <f>IF(plotting!$D$11&gt;0,plotting!$D$11,"na")</f>
        <v>t1</v>
      </c>
      <c r="D300" s="11">
        <f>IF(plotting!$D$8&gt;0,plotting!$D$8,"na")</f>
        <v>74.599999999999994</v>
      </c>
      <c r="E300" s="29">
        <v>49.8333333</v>
      </c>
      <c r="F300" t="str" cm="1">
        <f t="array" ref="F300">_xlfn.IFS(E300&lt;=plotting!$E$64,"na",AND(E300&gt;plotting!$E$64,E300&lt;=plotting!$F$64),"1",AND(E300&gt;plotting!$F$64,E300&lt;=plotting!$E$65),"na",AND(E300&gt;plotting!$E$65,E300&lt;=plotting!$F$65),"2",AND(E300&gt;plotting!$F$65,E300&lt;=plotting!$E$66),"na",AND(E300&gt;plotting!$E$66,E300&lt;=plotting!$F$66),"3",AND(E300&gt;plotting!$F$66,E300&lt;=plotting!$E$67),"na",AND(E300&gt;plotting!$E$67,E300&lt;=plotting!$F$67),"4",E300&gt;plotting!$F$67,"na")</f>
        <v>na</v>
      </c>
      <c r="G300" t="str" cm="1">
        <f t="array" ref="G300">_xlfn.IFS(E300&lt;=plotting!$E$64,"na",AND(E300&gt;plotting!$E$64,E300&lt;=plotting!$F$64),plotting!$G$64,AND(E300&gt;plotting!$F$64,E300&lt;=plotting!$E$65),"na",AND(E300&gt;plotting!$E$65,E300&lt;=plotting!$F$65),plotting!$G$65,AND(E300&gt;plotting!$F$65,E300&lt;=plotting!$E$66),"na",AND(E300&gt;plotting!$E$66,E300&lt;=plotting!$F$66),plotting!$G$66,AND(E300&gt;plotting!$F$66,E300&lt;=plotting!$E$67),"na",AND(E300&gt;plotting!$E$67,E300&lt;=plotting!$F$67),plotting!$G$67,E300&gt;plotting!$F$67,"na")</f>
        <v>na</v>
      </c>
      <c r="H300" t="str" cm="1">
        <f t="array" ref="H300">_xlfn.IFS(E300&lt;=plotting!$E$64,"na",AND(E300&gt;plotting!$E$64,E300&lt;=plotting!$F$64),plotting!$H$64,AND(E300&gt;plotting!$F$64,E300&lt;=plotting!$E$65),"na",AND(E300&gt;plotting!$E$65,E300&lt;=plotting!$F$65),plotting!$H$65,AND(E300&gt;plotting!$F$65,E300&lt;=plotting!$E$66),"na",AND(E300&gt;plotting!$E$66,E300&lt;=plotting!$F$66),plotting!$H$66,AND(E300&gt;plotting!$F$66,E300&lt;=plotting!$E$67),"na",AND(E300&gt;plotting!$E$67,E300&lt;=plotting!$F$67),plotting!$H$67,E300&gt;plotting!$F$67,"na")</f>
        <v>na</v>
      </c>
      <c r="I300" t="str" cm="1">
        <f t="array" ref="I300">_xlfn.IFS(E300&lt;=plotting!$E$64,"na",AND(E300&gt;plotting!$E$64,E300&lt;=plotting!$F$64),plotting!$I$64,AND(E300&gt;plotting!$F$64,E300&lt;=plotting!$E$65),"na",AND(E300&gt;plotting!$E$65,E300&lt;=plotting!$F$65),plotting!$I$65,AND(E300&gt;plotting!$F$65,E300&lt;=plotting!$E$66),"na",AND(E300&gt;plotting!$E$66,E300&lt;=plotting!$F$66),plotting!$I$66,AND(E300&gt;plotting!$F$66,E300&lt;=plotting!$E$67),"na",AND(E300&gt;plotting!$E$67,E300&lt;=plotting!$F$67),plotting!$I$67,E300&gt;plotting!$F$67,"na")</f>
        <v>na</v>
      </c>
    </row>
    <row r="301" spans="1:9" x14ac:dyDescent="0.35">
      <c r="A301" s="11">
        <f>IF(plotting!$D$4&gt;0,plotting!$D$4,"na")</f>
        <v>5</v>
      </c>
      <c r="B301" s="11" t="str">
        <f>IF(plotting!$D$10&gt;0,plotting!$D$10,"na")</f>
        <v>idr4000_h24</v>
      </c>
      <c r="C301" s="11" t="str">
        <f>IF(plotting!$D$11&gt;0,plotting!$D$11,"na")</f>
        <v>t1</v>
      </c>
      <c r="D301" s="11">
        <f>IF(plotting!$D$8&gt;0,plotting!$D$8,"na")</f>
        <v>74.599999999999994</v>
      </c>
      <c r="E301" s="29">
        <v>50</v>
      </c>
      <c r="F301" t="str" cm="1">
        <f t="array" ref="F301">_xlfn.IFS(E301&lt;=plotting!$E$64,"na",AND(E301&gt;plotting!$E$64,E301&lt;=plotting!$F$64),"1",AND(E301&gt;plotting!$F$64,E301&lt;=plotting!$E$65),"na",AND(E301&gt;plotting!$E$65,E301&lt;=plotting!$F$65),"2",AND(E301&gt;plotting!$F$65,E301&lt;=plotting!$E$66),"na",AND(E301&gt;plotting!$E$66,E301&lt;=plotting!$F$66),"3",AND(E301&gt;plotting!$F$66,E301&lt;=plotting!$E$67),"na",AND(E301&gt;plotting!$E$67,E301&lt;=plotting!$F$67),"4",E301&gt;plotting!$F$67,"na")</f>
        <v>na</v>
      </c>
      <c r="G301" t="str" cm="1">
        <f t="array" ref="G301">_xlfn.IFS(E301&lt;=plotting!$E$64,"na",AND(E301&gt;plotting!$E$64,E301&lt;=plotting!$F$64),plotting!$G$64,AND(E301&gt;plotting!$F$64,E301&lt;=plotting!$E$65),"na",AND(E301&gt;plotting!$E$65,E301&lt;=plotting!$F$65),plotting!$G$65,AND(E301&gt;plotting!$F$65,E301&lt;=plotting!$E$66),"na",AND(E301&gt;plotting!$E$66,E301&lt;=plotting!$F$66),plotting!$G$66,AND(E301&gt;plotting!$F$66,E301&lt;=plotting!$E$67),"na",AND(E301&gt;plotting!$E$67,E301&lt;=plotting!$F$67),plotting!$G$67,E301&gt;plotting!$F$67,"na")</f>
        <v>na</v>
      </c>
      <c r="H301" t="str" cm="1">
        <f t="array" ref="H301">_xlfn.IFS(E301&lt;=plotting!$E$64,"na",AND(E301&gt;plotting!$E$64,E301&lt;=plotting!$F$64),plotting!$H$64,AND(E301&gt;plotting!$F$64,E301&lt;=plotting!$E$65),"na",AND(E301&gt;plotting!$E$65,E301&lt;=plotting!$F$65),plotting!$H$65,AND(E301&gt;plotting!$F$65,E301&lt;=plotting!$E$66),"na",AND(E301&gt;plotting!$E$66,E301&lt;=plotting!$F$66),plotting!$H$66,AND(E301&gt;plotting!$F$66,E301&lt;=plotting!$E$67),"na",AND(E301&gt;plotting!$E$67,E301&lt;=plotting!$F$67),plotting!$H$67,E301&gt;plotting!$F$67,"na")</f>
        <v>na</v>
      </c>
      <c r="I301" t="str" cm="1">
        <f t="array" ref="I301">_xlfn.IFS(E301&lt;=plotting!$E$64,"na",AND(E301&gt;plotting!$E$64,E301&lt;=plotting!$F$64),plotting!$I$64,AND(E301&gt;plotting!$F$64,E301&lt;=plotting!$E$65),"na",AND(E301&gt;plotting!$E$65,E301&lt;=plotting!$F$65),plotting!$I$65,AND(E301&gt;plotting!$F$65,E301&lt;=plotting!$E$66),"na",AND(E301&gt;plotting!$E$66,E301&lt;=plotting!$F$66),plotting!$I$66,AND(E301&gt;plotting!$F$66,E301&lt;=plotting!$E$67),"na",AND(E301&gt;plotting!$E$67,E301&lt;=plotting!$F$67),plotting!$I$67,E301&gt;plotting!$F$67,"na")</f>
        <v>na</v>
      </c>
    </row>
    <row r="302" spans="1:9" x14ac:dyDescent="0.35">
      <c r="A302" s="11">
        <f>IF(plotting!$D$4&gt;0,plotting!$D$4,"na")</f>
        <v>5</v>
      </c>
      <c r="B302" s="11" t="str">
        <f>IF(plotting!$D$10&gt;0,plotting!$D$10,"na")</f>
        <v>idr4000_h24</v>
      </c>
      <c r="C302" s="11" t="str">
        <f>IF(plotting!$D$11&gt;0,plotting!$D$11,"na")</f>
        <v>t1</v>
      </c>
      <c r="D302" s="11">
        <f>IF(plotting!$D$8&gt;0,plotting!$D$8,"na")</f>
        <v>74.599999999999994</v>
      </c>
      <c r="E302" s="29">
        <v>50.1666667</v>
      </c>
      <c r="F302" t="str" cm="1">
        <f t="array" ref="F302">_xlfn.IFS(E302&lt;=plotting!$E$64,"na",AND(E302&gt;plotting!$E$64,E302&lt;=plotting!$F$64),"1",AND(E302&gt;plotting!$F$64,E302&lt;=plotting!$E$65),"na",AND(E302&gt;plotting!$E$65,E302&lt;=plotting!$F$65),"2",AND(E302&gt;plotting!$F$65,E302&lt;=plotting!$E$66),"na",AND(E302&gt;plotting!$E$66,E302&lt;=plotting!$F$66),"3",AND(E302&gt;plotting!$F$66,E302&lt;=plotting!$E$67),"na",AND(E302&gt;plotting!$E$67,E302&lt;=plotting!$F$67),"4",E302&gt;plotting!$F$67,"na")</f>
        <v>na</v>
      </c>
      <c r="G302" t="str" cm="1">
        <f t="array" ref="G302">_xlfn.IFS(E302&lt;=plotting!$E$64,"na",AND(E302&gt;plotting!$E$64,E302&lt;=plotting!$F$64),plotting!$G$64,AND(E302&gt;plotting!$F$64,E302&lt;=plotting!$E$65),"na",AND(E302&gt;plotting!$E$65,E302&lt;=plotting!$F$65),plotting!$G$65,AND(E302&gt;plotting!$F$65,E302&lt;=plotting!$E$66),"na",AND(E302&gt;plotting!$E$66,E302&lt;=plotting!$F$66),plotting!$G$66,AND(E302&gt;plotting!$F$66,E302&lt;=plotting!$E$67),"na",AND(E302&gt;plotting!$E$67,E302&lt;=plotting!$F$67),plotting!$G$67,E302&gt;plotting!$F$67,"na")</f>
        <v>na</v>
      </c>
      <c r="H302" t="str" cm="1">
        <f t="array" ref="H302">_xlfn.IFS(E302&lt;=plotting!$E$64,"na",AND(E302&gt;plotting!$E$64,E302&lt;=plotting!$F$64),plotting!$H$64,AND(E302&gt;plotting!$F$64,E302&lt;=plotting!$E$65),"na",AND(E302&gt;plotting!$E$65,E302&lt;=plotting!$F$65),plotting!$H$65,AND(E302&gt;plotting!$F$65,E302&lt;=plotting!$E$66),"na",AND(E302&gt;plotting!$E$66,E302&lt;=plotting!$F$66),plotting!$H$66,AND(E302&gt;plotting!$F$66,E302&lt;=plotting!$E$67),"na",AND(E302&gt;plotting!$E$67,E302&lt;=plotting!$F$67),plotting!$H$67,E302&gt;plotting!$F$67,"na")</f>
        <v>na</v>
      </c>
      <c r="I302" t="str" cm="1">
        <f t="array" ref="I302">_xlfn.IFS(E302&lt;=plotting!$E$64,"na",AND(E302&gt;plotting!$E$64,E302&lt;=plotting!$F$64),plotting!$I$64,AND(E302&gt;plotting!$F$64,E302&lt;=plotting!$E$65),"na",AND(E302&gt;plotting!$E$65,E302&lt;=plotting!$F$65),plotting!$I$65,AND(E302&gt;plotting!$F$65,E302&lt;=plotting!$E$66),"na",AND(E302&gt;plotting!$E$66,E302&lt;=plotting!$F$66),plotting!$I$66,AND(E302&gt;plotting!$F$66,E302&lt;=plotting!$E$67),"na",AND(E302&gt;plotting!$E$67,E302&lt;=plotting!$F$67),plotting!$I$67,E302&gt;plotting!$F$67,"na")</f>
        <v>na</v>
      </c>
    </row>
    <row r="303" spans="1:9" x14ac:dyDescent="0.35">
      <c r="A303" s="11">
        <f>IF(plotting!$D$4&gt;0,plotting!$D$4,"na")</f>
        <v>5</v>
      </c>
      <c r="B303" s="11" t="str">
        <f>IF(plotting!$D$10&gt;0,plotting!$D$10,"na")</f>
        <v>idr4000_h24</v>
      </c>
      <c r="C303" s="11" t="str">
        <f>IF(plotting!$D$11&gt;0,plotting!$D$11,"na")</f>
        <v>t1</v>
      </c>
      <c r="D303" s="11">
        <f>IF(plotting!$D$8&gt;0,plotting!$D$8,"na")</f>
        <v>74.599999999999994</v>
      </c>
      <c r="E303" s="29">
        <v>50.3333333</v>
      </c>
      <c r="F303" t="str" cm="1">
        <f t="array" ref="F303">_xlfn.IFS(E303&lt;=plotting!$E$64,"na",AND(E303&gt;plotting!$E$64,E303&lt;=plotting!$F$64),"1",AND(E303&gt;plotting!$F$64,E303&lt;=plotting!$E$65),"na",AND(E303&gt;plotting!$E$65,E303&lt;=plotting!$F$65),"2",AND(E303&gt;plotting!$F$65,E303&lt;=plotting!$E$66),"na",AND(E303&gt;plotting!$E$66,E303&lt;=plotting!$F$66),"3",AND(E303&gt;plotting!$F$66,E303&lt;=plotting!$E$67),"na",AND(E303&gt;plotting!$E$67,E303&lt;=plotting!$F$67),"4",E303&gt;plotting!$F$67,"na")</f>
        <v>na</v>
      </c>
      <c r="G303" t="str" cm="1">
        <f t="array" ref="G303">_xlfn.IFS(E303&lt;=plotting!$E$64,"na",AND(E303&gt;plotting!$E$64,E303&lt;=plotting!$F$64),plotting!$G$64,AND(E303&gt;plotting!$F$64,E303&lt;=plotting!$E$65),"na",AND(E303&gt;plotting!$E$65,E303&lt;=plotting!$F$65),plotting!$G$65,AND(E303&gt;plotting!$F$65,E303&lt;=plotting!$E$66),"na",AND(E303&gt;plotting!$E$66,E303&lt;=plotting!$F$66),plotting!$G$66,AND(E303&gt;plotting!$F$66,E303&lt;=plotting!$E$67),"na",AND(E303&gt;plotting!$E$67,E303&lt;=plotting!$F$67),plotting!$G$67,E303&gt;plotting!$F$67,"na")</f>
        <v>na</v>
      </c>
      <c r="H303" t="str" cm="1">
        <f t="array" ref="H303">_xlfn.IFS(E303&lt;=plotting!$E$64,"na",AND(E303&gt;plotting!$E$64,E303&lt;=plotting!$F$64),plotting!$H$64,AND(E303&gt;plotting!$F$64,E303&lt;=plotting!$E$65),"na",AND(E303&gt;plotting!$E$65,E303&lt;=plotting!$F$65),plotting!$H$65,AND(E303&gt;plotting!$F$65,E303&lt;=plotting!$E$66),"na",AND(E303&gt;plotting!$E$66,E303&lt;=plotting!$F$66),plotting!$H$66,AND(E303&gt;plotting!$F$66,E303&lt;=plotting!$E$67),"na",AND(E303&gt;plotting!$E$67,E303&lt;=plotting!$F$67),plotting!$H$67,E303&gt;plotting!$F$67,"na")</f>
        <v>na</v>
      </c>
      <c r="I303" t="str" cm="1">
        <f t="array" ref="I303">_xlfn.IFS(E303&lt;=plotting!$E$64,"na",AND(E303&gt;plotting!$E$64,E303&lt;=plotting!$F$64),plotting!$I$64,AND(E303&gt;plotting!$F$64,E303&lt;=plotting!$E$65),"na",AND(E303&gt;plotting!$E$65,E303&lt;=plotting!$F$65),plotting!$I$65,AND(E303&gt;plotting!$F$65,E303&lt;=plotting!$E$66),"na",AND(E303&gt;plotting!$E$66,E303&lt;=plotting!$F$66),plotting!$I$66,AND(E303&gt;plotting!$F$66,E303&lt;=plotting!$E$67),"na",AND(E303&gt;plotting!$E$67,E303&lt;=plotting!$F$67),plotting!$I$67,E303&gt;plotting!$F$67,"na")</f>
        <v>na</v>
      </c>
    </row>
    <row r="304" spans="1:9" x14ac:dyDescent="0.35">
      <c r="A304" s="11">
        <f>IF(plotting!$D$4&gt;0,plotting!$D$4,"na")</f>
        <v>5</v>
      </c>
      <c r="B304" s="11" t="str">
        <f>IF(plotting!$D$10&gt;0,plotting!$D$10,"na")</f>
        <v>idr4000_h24</v>
      </c>
      <c r="C304" s="11" t="str">
        <f>IF(plotting!$D$11&gt;0,plotting!$D$11,"na")</f>
        <v>t1</v>
      </c>
      <c r="D304" s="11">
        <f>IF(plotting!$D$8&gt;0,plotting!$D$8,"na")</f>
        <v>74.599999999999994</v>
      </c>
      <c r="E304" s="29">
        <v>50.5</v>
      </c>
      <c r="F304" t="str" cm="1">
        <f t="array" ref="F304">_xlfn.IFS(E304&lt;=plotting!$E$64,"na",AND(E304&gt;plotting!$E$64,E304&lt;=plotting!$F$64),"1",AND(E304&gt;plotting!$F$64,E304&lt;=plotting!$E$65),"na",AND(E304&gt;plotting!$E$65,E304&lt;=plotting!$F$65),"2",AND(E304&gt;plotting!$F$65,E304&lt;=plotting!$E$66),"na",AND(E304&gt;plotting!$E$66,E304&lt;=plotting!$F$66),"3",AND(E304&gt;plotting!$F$66,E304&lt;=plotting!$E$67),"na",AND(E304&gt;plotting!$E$67,E304&lt;=plotting!$F$67),"4",E304&gt;plotting!$F$67,"na")</f>
        <v>na</v>
      </c>
      <c r="G304" t="str" cm="1">
        <f t="array" ref="G304">_xlfn.IFS(E304&lt;=plotting!$E$64,"na",AND(E304&gt;plotting!$E$64,E304&lt;=plotting!$F$64),plotting!$G$64,AND(E304&gt;plotting!$F$64,E304&lt;=plotting!$E$65),"na",AND(E304&gt;plotting!$E$65,E304&lt;=plotting!$F$65),plotting!$G$65,AND(E304&gt;plotting!$F$65,E304&lt;=plotting!$E$66),"na",AND(E304&gt;plotting!$E$66,E304&lt;=plotting!$F$66),plotting!$G$66,AND(E304&gt;plotting!$F$66,E304&lt;=plotting!$E$67),"na",AND(E304&gt;plotting!$E$67,E304&lt;=plotting!$F$67),plotting!$G$67,E304&gt;plotting!$F$67,"na")</f>
        <v>na</v>
      </c>
      <c r="H304" t="str" cm="1">
        <f t="array" ref="H304">_xlfn.IFS(E304&lt;=plotting!$E$64,"na",AND(E304&gt;plotting!$E$64,E304&lt;=plotting!$F$64),plotting!$H$64,AND(E304&gt;plotting!$F$64,E304&lt;=plotting!$E$65),"na",AND(E304&gt;plotting!$E$65,E304&lt;=plotting!$F$65),plotting!$H$65,AND(E304&gt;plotting!$F$65,E304&lt;=plotting!$E$66),"na",AND(E304&gt;plotting!$E$66,E304&lt;=plotting!$F$66),plotting!$H$66,AND(E304&gt;plotting!$F$66,E304&lt;=plotting!$E$67),"na",AND(E304&gt;plotting!$E$67,E304&lt;=plotting!$F$67),plotting!$H$67,E304&gt;plotting!$F$67,"na")</f>
        <v>na</v>
      </c>
      <c r="I304" t="str" cm="1">
        <f t="array" ref="I304">_xlfn.IFS(E304&lt;=plotting!$E$64,"na",AND(E304&gt;plotting!$E$64,E304&lt;=plotting!$F$64),plotting!$I$64,AND(E304&gt;plotting!$F$64,E304&lt;=plotting!$E$65),"na",AND(E304&gt;plotting!$E$65,E304&lt;=plotting!$F$65),plotting!$I$65,AND(E304&gt;plotting!$F$65,E304&lt;=plotting!$E$66),"na",AND(E304&gt;plotting!$E$66,E304&lt;=plotting!$F$66),plotting!$I$66,AND(E304&gt;plotting!$F$66,E304&lt;=plotting!$E$67),"na",AND(E304&gt;plotting!$E$67,E304&lt;=plotting!$F$67),plotting!$I$67,E304&gt;plotting!$F$67,"na")</f>
        <v>na</v>
      </c>
    </row>
    <row r="305" spans="1:9" x14ac:dyDescent="0.35">
      <c r="A305" s="11">
        <f>IF(plotting!$D$4&gt;0,plotting!$D$4,"na")</f>
        <v>5</v>
      </c>
      <c r="B305" s="11" t="str">
        <f>IF(plotting!$D$10&gt;0,plotting!$D$10,"na")</f>
        <v>idr4000_h24</v>
      </c>
      <c r="C305" s="11" t="str">
        <f>IF(plotting!$D$11&gt;0,plotting!$D$11,"na")</f>
        <v>t1</v>
      </c>
      <c r="D305" s="11">
        <f>IF(plotting!$D$8&gt;0,plotting!$D$8,"na")</f>
        <v>74.599999999999994</v>
      </c>
      <c r="E305" s="29">
        <v>50.6666667</v>
      </c>
      <c r="F305" t="str" cm="1">
        <f t="array" ref="F305">_xlfn.IFS(E305&lt;=plotting!$E$64,"na",AND(E305&gt;plotting!$E$64,E305&lt;=plotting!$F$64),"1",AND(E305&gt;plotting!$F$64,E305&lt;=plotting!$E$65),"na",AND(E305&gt;plotting!$E$65,E305&lt;=plotting!$F$65),"2",AND(E305&gt;plotting!$F$65,E305&lt;=plotting!$E$66),"na",AND(E305&gt;plotting!$E$66,E305&lt;=plotting!$F$66),"3",AND(E305&gt;plotting!$F$66,E305&lt;=plotting!$E$67),"na",AND(E305&gt;plotting!$E$67,E305&lt;=plotting!$F$67),"4",E305&gt;plotting!$F$67,"na")</f>
        <v>na</v>
      </c>
      <c r="G305" t="str" cm="1">
        <f t="array" ref="G305">_xlfn.IFS(E305&lt;=plotting!$E$64,"na",AND(E305&gt;plotting!$E$64,E305&lt;=plotting!$F$64),plotting!$G$64,AND(E305&gt;plotting!$F$64,E305&lt;=plotting!$E$65),"na",AND(E305&gt;plotting!$E$65,E305&lt;=plotting!$F$65),plotting!$G$65,AND(E305&gt;plotting!$F$65,E305&lt;=plotting!$E$66),"na",AND(E305&gt;plotting!$E$66,E305&lt;=plotting!$F$66),plotting!$G$66,AND(E305&gt;plotting!$F$66,E305&lt;=plotting!$E$67),"na",AND(E305&gt;plotting!$E$67,E305&lt;=plotting!$F$67),plotting!$G$67,E305&gt;plotting!$F$67,"na")</f>
        <v>na</v>
      </c>
      <c r="H305" t="str" cm="1">
        <f t="array" ref="H305">_xlfn.IFS(E305&lt;=plotting!$E$64,"na",AND(E305&gt;plotting!$E$64,E305&lt;=plotting!$F$64),plotting!$H$64,AND(E305&gt;plotting!$F$64,E305&lt;=plotting!$E$65),"na",AND(E305&gt;plotting!$E$65,E305&lt;=plotting!$F$65),plotting!$H$65,AND(E305&gt;plotting!$F$65,E305&lt;=plotting!$E$66),"na",AND(E305&gt;plotting!$E$66,E305&lt;=plotting!$F$66),plotting!$H$66,AND(E305&gt;plotting!$F$66,E305&lt;=plotting!$E$67),"na",AND(E305&gt;plotting!$E$67,E305&lt;=plotting!$F$67),plotting!$H$67,E305&gt;plotting!$F$67,"na")</f>
        <v>na</v>
      </c>
      <c r="I305" t="str" cm="1">
        <f t="array" ref="I305">_xlfn.IFS(E305&lt;=plotting!$E$64,"na",AND(E305&gt;plotting!$E$64,E305&lt;=plotting!$F$64),plotting!$I$64,AND(E305&gt;plotting!$F$64,E305&lt;=plotting!$E$65),"na",AND(E305&gt;plotting!$E$65,E305&lt;=plotting!$F$65),plotting!$I$65,AND(E305&gt;plotting!$F$65,E305&lt;=plotting!$E$66),"na",AND(E305&gt;plotting!$E$66,E305&lt;=plotting!$F$66),plotting!$I$66,AND(E305&gt;plotting!$F$66,E305&lt;=plotting!$E$67),"na",AND(E305&gt;plotting!$E$67,E305&lt;=plotting!$F$67),plotting!$I$67,E305&gt;plotting!$F$67,"na")</f>
        <v>na</v>
      </c>
    </row>
    <row r="306" spans="1:9" x14ac:dyDescent="0.35">
      <c r="A306" s="11">
        <f>IF(plotting!$D$4&gt;0,plotting!$D$4,"na")</f>
        <v>5</v>
      </c>
      <c r="B306" s="11" t="str">
        <f>IF(plotting!$D$10&gt;0,plotting!$D$10,"na")</f>
        <v>idr4000_h24</v>
      </c>
      <c r="C306" s="11" t="str">
        <f>IF(plotting!$D$11&gt;0,plotting!$D$11,"na")</f>
        <v>t1</v>
      </c>
      <c r="D306" s="11">
        <f>IF(plotting!$D$8&gt;0,plotting!$D$8,"na")</f>
        <v>74.599999999999994</v>
      </c>
      <c r="E306" s="29">
        <v>50.8333333</v>
      </c>
      <c r="F306" t="str" cm="1">
        <f t="array" ref="F306">_xlfn.IFS(E306&lt;=plotting!$E$64,"na",AND(E306&gt;plotting!$E$64,E306&lt;=plotting!$F$64),"1",AND(E306&gt;plotting!$F$64,E306&lt;=plotting!$E$65),"na",AND(E306&gt;plotting!$E$65,E306&lt;=plotting!$F$65),"2",AND(E306&gt;plotting!$F$65,E306&lt;=plotting!$E$66),"na",AND(E306&gt;plotting!$E$66,E306&lt;=plotting!$F$66),"3",AND(E306&gt;plotting!$F$66,E306&lt;=plotting!$E$67),"na",AND(E306&gt;plotting!$E$67,E306&lt;=plotting!$F$67),"4",E306&gt;plotting!$F$67,"na")</f>
        <v>na</v>
      </c>
      <c r="G306" t="str" cm="1">
        <f t="array" ref="G306">_xlfn.IFS(E306&lt;=plotting!$E$64,"na",AND(E306&gt;plotting!$E$64,E306&lt;=plotting!$F$64),plotting!$G$64,AND(E306&gt;plotting!$F$64,E306&lt;=plotting!$E$65),"na",AND(E306&gt;plotting!$E$65,E306&lt;=plotting!$F$65),plotting!$G$65,AND(E306&gt;plotting!$F$65,E306&lt;=plotting!$E$66),"na",AND(E306&gt;plotting!$E$66,E306&lt;=plotting!$F$66),plotting!$G$66,AND(E306&gt;plotting!$F$66,E306&lt;=plotting!$E$67),"na",AND(E306&gt;plotting!$E$67,E306&lt;=plotting!$F$67),plotting!$G$67,E306&gt;plotting!$F$67,"na")</f>
        <v>na</v>
      </c>
      <c r="H306" t="str" cm="1">
        <f t="array" ref="H306">_xlfn.IFS(E306&lt;=plotting!$E$64,"na",AND(E306&gt;plotting!$E$64,E306&lt;=plotting!$F$64),plotting!$H$64,AND(E306&gt;plotting!$F$64,E306&lt;=plotting!$E$65),"na",AND(E306&gt;plotting!$E$65,E306&lt;=plotting!$F$65),plotting!$H$65,AND(E306&gt;plotting!$F$65,E306&lt;=plotting!$E$66),"na",AND(E306&gt;plotting!$E$66,E306&lt;=plotting!$F$66),plotting!$H$66,AND(E306&gt;plotting!$F$66,E306&lt;=plotting!$E$67),"na",AND(E306&gt;plotting!$E$67,E306&lt;=plotting!$F$67),plotting!$H$67,E306&gt;plotting!$F$67,"na")</f>
        <v>na</v>
      </c>
      <c r="I306" t="str" cm="1">
        <f t="array" ref="I306">_xlfn.IFS(E306&lt;=plotting!$E$64,"na",AND(E306&gt;plotting!$E$64,E306&lt;=plotting!$F$64),plotting!$I$64,AND(E306&gt;plotting!$F$64,E306&lt;=plotting!$E$65),"na",AND(E306&gt;plotting!$E$65,E306&lt;=plotting!$F$65),plotting!$I$65,AND(E306&gt;plotting!$F$65,E306&lt;=plotting!$E$66),"na",AND(E306&gt;plotting!$E$66,E306&lt;=plotting!$F$66),plotting!$I$66,AND(E306&gt;plotting!$F$66,E306&lt;=plotting!$E$67),"na",AND(E306&gt;plotting!$E$67,E306&lt;=plotting!$F$67),plotting!$I$67,E306&gt;plotting!$F$67,"na")</f>
        <v>na</v>
      </c>
    </row>
    <row r="307" spans="1:9" x14ac:dyDescent="0.35">
      <c r="A307" s="11">
        <f>IF(plotting!$D$4&gt;0,plotting!$D$4,"na")</f>
        <v>5</v>
      </c>
      <c r="B307" s="11" t="str">
        <f>IF(plotting!$D$10&gt;0,plotting!$D$10,"na")</f>
        <v>idr4000_h24</v>
      </c>
      <c r="C307" s="11" t="str">
        <f>IF(plotting!$D$11&gt;0,plotting!$D$11,"na")</f>
        <v>t1</v>
      </c>
      <c r="D307" s="11">
        <f>IF(plotting!$D$8&gt;0,plotting!$D$8,"na")</f>
        <v>74.599999999999994</v>
      </c>
      <c r="E307" s="29">
        <v>51</v>
      </c>
      <c r="F307" t="str" cm="1">
        <f t="array" ref="F307">_xlfn.IFS(E307&lt;=plotting!$E$64,"na",AND(E307&gt;plotting!$E$64,E307&lt;=plotting!$F$64),"1",AND(E307&gt;plotting!$F$64,E307&lt;=plotting!$E$65),"na",AND(E307&gt;plotting!$E$65,E307&lt;=plotting!$F$65),"2",AND(E307&gt;plotting!$F$65,E307&lt;=plotting!$E$66),"na",AND(E307&gt;plotting!$E$66,E307&lt;=plotting!$F$66),"3",AND(E307&gt;plotting!$F$66,E307&lt;=plotting!$E$67),"na",AND(E307&gt;plotting!$E$67,E307&lt;=plotting!$F$67),"4",E307&gt;plotting!$F$67,"na")</f>
        <v>na</v>
      </c>
      <c r="G307" t="str" cm="1">
        <f t="array" ref="G307">_xlfn.IFS(E307&lt;=plotting!$E$64,"na",AND(E307&gt;plotting!$E$64,E307&lt;=plotting!$F$64),plotting!$G$64,AND(E307&gt;plotting!$F$64,E307&lt;=plotting!$E$65),"na",AND(E307&gt;plotting!$E$65,E307&lt;=plotting!$F$65),plotting!$G$65,AND(E307&gt;plotting!$F$65,E307&lt;=plotting!$E$66),"na",AND(E307&gt;plotting!$E$66,E307&lt;=plotting!$F$66),plotting!$G$66,AND(E307&gt;plotting!$F$66,E307&lt;=plotting!$E$67),"na",AND(E307&gt;plotting!$E$67,E307&lt;=plotting!$F$67),plotting!$G$67,E307&gt;plotting!$F$67,"na")</f>
        <v>na</v>
      </c>
      <c r="H307" t="str" cm="1">
        <f t="array" ref="H307">_xlfn.IFS(E307&lt;=plotting!$E$64,"na",AND(E307&gt;plotting!$E$64,E307&lt;=plotting!$F$64),plotting!$H$64,AND(E307&gt;plotting!$F$64,E307&lt;=plotting!$E$65),"na",AND(E307&gt;plotting!$E$65,E307&lt;=plotting!$F$65),plotting!$H$65,AND(E307&gt;plotting!$F$65,E307&lt;=plotting!$E$66),"na",AND(E307&gt;plotting!$E$66,E307&lt;=plotting!$F$66),plotting!$H$66,AND(E307&gt;plotting!$F$66,E307&lt;=plotting!$E$67),"na",AND(E307&gt;plotting!$E$67,E307&lt;=plotting!$F$67),plotting!$H$67,E307&gt;plotting!$F$67,"na")</f>
        <v>na</v>
      </c>
      <c r="I307" t="str" cm="1">
        <f t="array" ref="I307">_xlfn.IFS(E307&lt;=plotting!$E$64,"na",AND(E307&gt;plotting!$E$64,E307&lt;=plotting!$F$64),plotting!$I$64,AND(E307&gt;plotting!$F$64,E307&lt;=plotting!$E$65),"na",AND(E307&gt;plotting!$E$65,E307&lt;=plotting!$F$65),plotting!$I$65,AND(E307&gt;plotting!$F$65,E307&lt;=plotting!$E$66),"na",AND(E307&gt;plotting!$E$66,E307&lt;=plotting!$F$66),plotting!$I$66,AND(E307&gt;plotting!$F$66,E307&lt;=plotting!$E$67),"na",AND(E307&gt;plotting!$E$67,E307&lt;=plotting!$F$67),plotting!$I$67,E307&gt;plotting!$F$67,"na")</f>
        <v>na</v>
      </c>
    </row>
    <row r="308" spans="1:9" x14ac:dyDescent="0.35">
      <c r="A308" s="11">
        <f>IF(plotting!$D$4&gt;0,plotting!$D$4,"na")</f>
        <v>5</v>
      </c>
      <c r="B308" s="11" t="str">
        <f>IF(plotting!$D$10&gt;0,plotting!$D$10,"na")</f>
        <v>idr4000_h24</v>
      </c>
      <c r="C308" s="11" t="str">
        <f>IF(plotting!$D$11&gt;0,plotting!$D$11,"na")</f>
        <v>t1</v>
      </c>
      <c r="D308" s="11">
        <f>IF(plotting!$D$8&gt;0,plotting!$D$8,"na")</f>
        <v>74.599999999999994</v>
      </c>
      <c r="E308" s="29">
        <v>51.1666667</v>
      </c>
      <c r="F308" t="str" cm="1">
        <f t="array" ref="F308">_xlfn.IFS(E308&lt;=plotting!$E$64,"na",AND(E308&gt;plotting!$E$64,E308&lt;=plotting!$F$64),"1",AND(E308&gt;plotting!$F$64,E308&lt;=plotting!$E$65),"na",AND(E308&gt;plotting!$E$65,E308&lt;=plotting!$F$65),"2",AND(E308&gt;plotting!$F$65,E308&lt;=plotting!$E$66),"na",AND(E308&gt;plotting!$E$66,E308&lt;=plotting!$F$66),"3",AND(E308&gt;plotting!$F$66,E308&lt;=plotting!$E$67),"na",AND(E308&gt;plotting!$E$67,E308&lt;=plotting!$F$67),"4",E308&gt;plotting!$F$67,"na")</f>
        <v>na</v>
      </c>
      <c r="G308" t="str" cm="1">
        <f t="array" ref="G308">_xlfn.IFS(E308&lt;=plotting!$E$64,"na",AND(E308&gt;plotting!$E$64,E308&lt;=plotting!$F$64),plotting!$G$64,AND(E308&gt;plotting!$F$64,E308&lt;=plotting!$E$65),"na",AND(E308&gt;plotting!$E$65,E308&lt;=plotting!$F$65),plotting!$G$65,AND(E308&gt;plotting!$F$65,E308&lt;=plotting!$E$66),"na",AND(E308&gt;plotting!$E$66,E308&lt;=plotting!$F$66),plotting!$G$66,AND(E308&gt;plotting!$F$66,E308&lt;=plotting!$E$67),"na",AND(E308&gt;plotting!$E$67,E308&lt;=plotting!$F$67),plotting!$G$67,E308&gt;plotting!$F$67,"na")</f>
        <v>na</v>
      </c>
      <c r="H308" t="str" cm="1">
        <f t="array" ref="H308">_xlfn.IFS(E308&lt;=plotting!$E$64,"na",AND(E308&gt;plotting!$E$64,E308&lt;=plotting!$F$64),plotting!$H$64,AND(E308&gt;plotting!$F$64,E308&lt;=plotting!$E$65),"na",AND(E308&gt;plotting!$E$65,E308&lt;=plotting!$F$65),plotting!$H$65,AND(E308&gt;plotting!$F$65,E308&lt;=plotting!$E$66),"na",AND(E308&gt;plotting!$E$66,E308&lt;=plotting!$F$66),plotting!$H$66,AND(E308&gt;plotting!$F$66,E308&lt;=plotting!$E$67),"na",AND(E308&gt;plotting!$E$67,E308&lt;=plotting!$F$67),plotting!$H$67,E308&gt;plotting!$F$67,"na")</f>
        <v>na</v>
      </c>
      <c r="I308" t="str" cm="1">
        <f t="array" ref="I308">_xlfn.IFS(E308&lt;=plotting!$E$64,"na",AND(E308&gt;plotting!$E$64,E308&lt;=plotting!$F$64),plotting!$I$64,AND(E308&gt;plotting!$F$64,E308&lt;=plotting!$E$65),"na",AND(E308&gt;plotting!$E$65,E308&lt;=plotting!$F$65),plotting!$I$65,AND(E308&gt;plotting!$F$65,E308&lt;=plotting!$E$66),"na",AND(E308&gt;plotting!$E$66,E308&lt;=plotting!$F$66),plotting!$I$66,AND(E308&gt;plotting!$F$66,E308&lt;=plotting!$E$67),"na",AND(E308&gt;plotting!$E$67,E308&lt;=plotting!$F$67),plotting!$I$67,E308&gt;plotting!$F$67,"na")</f>
        <v>na</v>
      </c>
    </row>
    <row r="309" spans="1:9" x14ac:dyDescent="0.35">
      <c r="A309" s="11">
        <f>IF(plotting!$D$4&gt;0,plotting!$D$4,"na")</f>
        <v>5</v>
      </c>
      <c r="B309" s="11" t="str">
        <f>IF(plotting!$D$10&gt;0,plotting!$D$10,"na")</f>
        <v>idr4000_h24</v>
      </c>
      <c r="C309" s="11" t="str">
        <f>IF(plotting!$D$11&gt;0,plotting!$D$11,"na")</f>
        <v>t1</v>
      </c>
      <c r="D309" s="11">
        <f>IF(plotting!$D$8&gt;0,plotting!$D$8,"na")</f>
        <v>74.599999999999994</v>
      </c>
      <c r="E309" s="29">
        <v>51.3333333</v>
      </c>
      <c r="F309" t="str" cm="1">
        <f t="array" ref="F309">_xlfn.IFS(E309&lt;=plotting!$E$64,"na",AND(E309&gt;plotting!$E$64,E309&lt;=plotting!$F$64),"1",AND(E309&gt;plotting!$F$64,E309&lt;=plotting!$E$65),"na",AND(E309&gt;plotting!$E$65,E309&lt;=plotting!$F$65),"2",AND(E309&gt;plotting!$F$65,E309&lt;=plotting!$E$66),"na",AND(E309&gt;plotting!$E$66,E309&lt;=plotting!$F$66),"3",AND(E309&gt;plotting!$F$66,E309&lt;=plotting!$E$67),"na",AND(E309&gt;plotting!$E$67,E309&lt;=plotting!$F$67),"4",E309&gt;plotting!$F$67,"na")</f>
        <v>na</v>
      </c>
      <c r="G309" t="str" cm="1">
        <f t="array" ref="G309">_xlfn.IFS(E309&lt;=plotting!$E$64,"na",AND(E309&gt;plotting!$E$64,E309&lt;=plotting!$F$64),plotting!$G$64,AND(E309&gt;plotting!$F$64,E309&lt;=plotting!$E$65),"na",AND(E309&gt;plotting!$E$65,E309&lt;=plotting!$F$65),plotting!$G$65,AND(E309&gt;plotting!$F$65,E309&lt;=plotting!$E$66),"na",AND(E309&gt;plotting!$E$66,E309&lt;=plotting!$F$66),plotting!$G$66,AND(E309&gt;plotting!$F$66,E309&lt;=plotting!$E$67),"na",AND(E309&gt;plotting!$E$67,E309&lt;=plotting!$F$67),plotting!$G$67,E309&gt;plotting!$F$67,"na")</f>
        <v>na</v>
      </c>
      <c r="H309" t="str" cm="1">
        <f t="array" ref="H309">_xlfn.IFS(E309&lt;=plotting!$E$64,"na",AND(E309&gt;plotting!$E$64,E309&lt;=plotting!$F$64),plotting!$H$64,AND(E309&gt;plotting!$F$64,E309&lt;=plotting!$E$65),"na",AND(E309&gt;plotting!$E$65,E309&lt;=plotting!$F$65),plotting!$H$65,AND(E309&gt;plotting!$F$65,E309&lt;=plotting!$E$66),"na",AND(E309&gt;plotting!$E$66,E309&lt;=plotting!$F$66),plotting!$H$66,AND(E309&gt;plotting!$F$66,E309&lt;=plotting!$E$67),"na",AND(E309&gt;plotting!$E$67,E309&lt;=plotting!$F$67),plotting!$H$67,E309&gt;plotting!$F$67,"na")</f>
        <v>na</v>
      </c>
      <c r="I309" t="str" cm="1">
        <f t="array" ref="I309">_xlfn.IFS(E309&lt;=plotting!$E$64,"na",AND(E309&gt;plotting!$E$64,E309&lt;=plotting!$F$64),plotting!$I$64,AND(E309&gt;plotting!$F$64,E309&lt;=plotting!$E$65),"na",AND(E309&gt;plotting!$E$65,E309&lt;=plotting!$F$65),plotting!$I$65,AND(E309&gt;plotting!$F$65,E309&lt;=plotting!$E$66),"na",AND(E309&gt;plotting!$E$66,E309&lt;=plotting!$F$66),plotting!$I$66,AND(E309&gt;plotting!$F$66,E309&lt;=plotting!$E$67),"na",AND(E309&gt;plotting!$E$67,E309&lt;=plotting!$F$67),plotting!$I$67,E309&gt;plotting!$F$67,"na")</f>
        <v>na</v>
      </c>
    </row>
    <row r="310" spans="1:9" x14ac:dyDescent="0.35">
      <c r="A310" s="11">
        <f>IF(plotting!$D$4&gt;0,plotting!$D$4,"na")</f>
        <v>5</v>
      </c>
      <c r="B310" s="11" t="str">
        <f>IF(plotting!$D$10&gt;0,plotting!$D$10,"na")</f>
        <v>idr4000_h24</v>
      </c>
      <c r="C310" s="11" t="str">
        <f>IF(plotting!$D$11&gt;0,plotting!$D$11,"na")</f>
        <v>t1</v>
      </c>
      <c r="D310" s="11">
        <f>IF(plotting!$D$8&gt;0,plotting!$D$8,"na")</f>
        <v>74.599999999999994</v>
      </c>
      <c r="E310" s="29">
        <v>51.5</v>
      </c>
      <c r="F310" t="str" cm="1">
        <f t="array" ref="F310">_xlfn.IFS(E310&lt;=plotting!$E$64,"na",AND(E310&gt;plotting!$E$64,E310&lt;=plotting!$F$64),"1",AND(E310&gt;plotting!$F$64,E310&lt;=plotting!$E$65),"na",AND(E310&gt;plotting!$E$65,E310&lt;=plotting!$F$65),"2",AND(E310&gt;plotting!$F$65,E310&lt;=plotting!$E$66),"na",AND(E310&gt;plotting!$E$66,E310&lt;=plotting!$F$66),"3",AND(E310&gt;plotting!$F$66,E310&lt;=plotting!$E$67),"na",AND(E310&gt;plotting!$E$67,E310&lt;=plotting!$F$67),"4",E310&gt;plotting!$F$67,"na")</f>
        <v>na</v>
      </c>
      <c r="G310" t="str" cm="1">
        <f t="array" ref="G310">_xlfn.IFS(E310&lt;=plotting!$E$64,"na",AND(E310&gt;plotting!$E$64,E310&lt;=plotting!$F$64),plotting!$G$64,AND(E310&gt;plotting!$F$64,E310&lt;=plotting!$E$65),"na",AND(E310&gt;plotting!$E$65,E310&lt;=plotting!$F$65),plotting!$G$65,AND(E310&gt;plotting!$F$65,E310&lt;=plotting!$E$66),"na",AND(E310&gt;plotting!$E$66,E310&lt;=plotting!$F$66),plotting!$G$66,AND(E310&gt;plotting!$F$66,E310&lt;=plotting!$E$67),"na",AND(E310&gt;plotting!$E$67,E310&lt;=plotting!$F$67),plotting!$G$67,E310&gt;plotting!$F$67,"na")</f>
        <v>na</v>
      </c>
      <c r="H310" t="str" cm="1">
        <f t="array" ref="H310">_xlfn.IFS(E310&lt;=plotting!$E$64,"na",AND(E310&gt;plotting!$E$64,E310&lt;=plotting!$F$64),plotting!$H$64,AND(E310&gt;plotting!$F$64,E310&lt;=plotting!$E$65),"na",AND(E310&gt;plotting!$E$65,E310&lt;=plotting!$F$65),plotting!$H$65,AND(E310&gt;plotting!$F$65,E310&lt;=plotting!$E$66),"na",AND(E310&gt;plotting!$E$66,E310&lt;=plotting!$F$66),plotting!$H$66,AND(E310&gt;plotting!$F$66,E310&lt;=plotting!$E$67),"na",AND(E310&gt;plotting!$E$67,E310&lt;=plotting!$F$67),plotting!$H$67,E310&gt;plotting!$F$67,"na")</f>
        <v>na</v>
      </c>
      <c r="I310" t="str" cm="1">
        <f t="array" ref="I310">_xlfn.IFS(E310&lt;=plotting!$E$64,"na",AND(E310&gt;plotting!$E$64,E310&lt;=plotting!$F$64),plotting!$I$64,AND(E310&gt;plotting!$F$64,E310&lt;=plotting!$E$65),"na",AND(E310&gt;plotting!$E$65,E310&lt;=plotting!$F$65),plotting!$I$65,AND(E310&gt;plotting!$F$65,E310&lt;=plotting!$E$66),"na",AND(E310&gt;plotting!$E$66,E310&lt;=plotting!$F$66),plotting!$I$66,AND(E310&gt;plotting!$F$66,E310&lt;=plotting!$E$67),"na",AND(E310&gt;plotting!$E$67,E310&lt;=plotting!$F$67),plotting!$I$67,E310&gt;plotting!$F$67,"na")</f>
        <v>na</v>
      </c>
    </row>
    <row r="311" spans="1:9" x14ac:dyDescent="0.35">
      <c r="A311" s="11">
        <f>IF(plotting!$D$4&gt;0,plotting!$D$4,"na")</f>
        <v>5</v>
      </c>
      <c r="B311" s="11" t="str">
        <f>IF(plotting!$D$10&gt;0,plotting!$D$10,"na")</f>
        <v>idr4000_h24</v>
      </c>
      <c r="C311" s="11" t="str">
        <f>IF(plotting!$D$11&gt;0,plotting!$D$11,"na")</f>
        <v>t1</v>
      </c>
      <c r="D311" s="11">
        <f>IF(plotting!$D$8&gt;0,plotting!$D$8,"na")</f>
        <v>74.599999999999994</v>
      </c>
      <c r="E311" s="29">
        <v>51.6666667</v>
      </c>
      <c r="F311" t="str" cm="1">
        <f t="array" ref="F311">_xlfn.IFS(E311&lt;=plotting!$E$64,"na",AND(E311&gt;plotting!$E$64,E311&lt;=plotting!$F$64),"1",AND(E311&gt;plotting!$F$64,E311&lt;=plotting!$E$65),"na",AND(E311&gt;plotting!$E$65,E311&lt;=plotting!$F$65),"2",AND(E311&gt;plotting!$F$65,E311&lt;=plotting!$E$66),"na",AND(E311&gt;plotting!$E$66,E311&lt;=plotting!$F$66),"3",AND(E311&gt;plotting!$F$66,E311&lt;=plotting!$E$67),"na",AND(E311&gt;plotting!$E$67,E311&lt;=plotting!$F$67),"4",E311&gt;plotting!$F$67,"na")</f>
        <v>na</v>
      </c>
      <c r="G311" t="str" cm="1">
        <f t="array" ref="G311">_xlfn.IFS(E311&lt;=plotting!$E$64,"na",AND(E311&gt;plotting!$E$64,E311&lt;=plotting!$F$64),plotting!$G$64,AND(E311&gt;plotting!$F$64,E311&lt;=plotting!$E$65),"na",AND(E311&gt;plotting!$E$65,E311&lt;=plotting!$F$65),plotting!$G$65,AND(E311&gt;plotting!$F$65,E311&lt;=plotting!$E$66),"na",AND(E311&gt;plotting!$E$66,E311&lt;=plotting!$F$66),plotting!$G$66,AND(E311&gt;plotting!$F$66,E311&lt;=plotting!$E$67),"na",AND(E311&gt;plotting!$E$67,E311&lt;=plotting!$F$67),plotting!$G$67,E311&gt;plotting!$F$67,"na")</f>
        <v>na</v>
      </c>
      <c r="H311" t="str" cm="1">
        <f t="array" ref="H311">_xlfn.IFS(E311&lt;=plotting!$E$64,"na",AND(E311&gt;plotting!$E$64,E311&lt;=plotting!$F$64),plotting!$H$64,AND(E311&gt;plotting!$F$64,E311&lt;=plotting!$E$65),"na",AND(E311&gt;plotting!$E$65,E311&lt;=plotting!$F$65),plotting!$H$65,AND(E311&gt;plotting!$F$65,E311&lt;=plotting!$E$66),"na",AND(E311&gt;plotting!$E$66,E311&lt;=plotting!$F$66),plotting!$H$66,AND(E311&gt;plotting!$F$66,E311&lt;=plotting!$E$67),"na",AND(E311&gt;plotting!$E$67,E311&lt;=plotting!$F$67),plotting!$H$67,E311&gt;plotting!$F$67,"na")</f>
        <v>na</v>
      </c>
      <c r="I311" t="str" cm="1">
        <f t="array" ref="I311">_xlfn.IFS(E311&lt;=plotting!$E$64,"na",AND(E311&gt;plotting!$E$64,E311&lt;=plotting!$F$64),plotting!$I$64,AND(E311&gt;plotting!$F$64,E311&lt;=plotting!$E$65),"na",AND(E311&gt;plotting!$E$65,E311&lt;=plotting!$F$65),plotting!$I$65,AND(E311&gt;plotting!$F$65,E311&lt;=plotting!$E$66),"na",AND(E311&gt;plotting!$E$66,E311&lt;=plotting!$F$66),plotting!$I$66,AND(E311&gt;plotting!$F$66,E311&lt;=plotting!$E$67),"na",AND(E311&gt;plotting!$E$67,E311&lt;=plotting!$F$67),plotting!$I$67,E311&gt;plotting!$F$67,"na")</f>
        <v>na</v>
      </c>
    </row>
    <row r="312" spans="1:9" x14ac:dyDescent="0.35">
      <c r="A312" s="11">
        <f>IF(plotting!$D$4&gt;0,plotting!$D$4,"na")</f>
        <v>5</v>
      </c>
      <c r="B312" s="11" t="str">
        <f>IF(plotting!$D$10&gt;0,plotting!$D$10,"na")</f>
        <v>idr4000_h24</v>
      </c>
      <c r="C312" s="11" t="str">
        <f>IF(plotting!$D$11&gt;0,plotting!$D$11,"na")</f>
        <v>t1</v>
      </c>
      <c r="D312" s="11">
        <f>IF(plotting!$D$8&gt;0,plotting!$D$8,"na")</f>
        <v>74.599999999999994</v>
      </c>
      <c r="E312" s="29">
        <v>51.8333333</v>
      </c>
      <c r="F312" t="str" cm="1">
        <f t="array" ref="F312">_xlfn.IFS(E312&lt;=plotting!$E$64,"na",AND(E312&gt;plotting!$E$64,E312&lt;=plotting!$F$64),"1",AND(E312&gt;plotting!$F$64,E312&lt;=plotting!$E$65),"na",AND(E312&gt;plotting!$E$65,E312&lt;=plotting!$F$65),"2",AND(E312&gt;plotting!$F$65,E312&lt;=plotting!$E$66),"na",AND(E312&gt;plotting!$E$66,E312&lt;=plotting!$F$66),"3",AND(E312&gt;plotting!$F$66,E312&lt;=plotting!$E$67),"na",AND(E312&gt;plotting!$E$67,E312&lt;=plotting!$F$67),"4",E312&gt;plotting!$F$67,"na")</f>
        <v>na</v>
      </c>
      <c r="G312" t="str" cm="1">
        <f t="array" ref="G312">_xlfn.IFS(E312&lt;=plotting!$E$64,"na",AND(E312&gt;plotting!$E$64,E312&lt;=plotting!$F$64),plotting!$G$64,AND(E312&gt;plotting!$F$64,E312&lt;=plotting!$E$65),"na",AND(E312&gt;plotting!$E$65,E312&lt;=plotting!$F$65),plotting!$G$65,AND(E312&gt;plotting!$F$65,E312&lt;=plotting!$E$66),"na",AND(E312&gt;plotting!$E$66,E312&lt;=plotting!$F$66),plotting!$G$66,AND(E312&gt;plotting!$F$66,E312&lt;=plotting!$E$67),"na",AND(E312&gt;plotting!$E$67,E312&lt;=plotting!$F$67),plotting!$G$67,E312&gt;plotting!$F$67,"na")</f>
        <v>na</v>
      </c>
      <c r="H312" t="str" cm="1">
        <f t="array" ref="H312">_xlfn.IFS(E312&lt;=plotting!$E$64,"na",AND(E312&gt;plotting!$E$64,E312&lt;=plotting!$F$64),plotting!$H$64,AND(E312&gt;plotting!$F$64,E312&lt;=plotting!$E$65),"na",AND(E312&gt;plotting!$E$65,E312&lt;=plotting!$F$65),plotting!$H$65,AND(E312&gt;plotting!$F$65,E312&lt;=plotting!$E$66),"na",AND(E312&gt;plotting!$E$66,E312&lt;=plotting!$F$66),plotting!$H$66,AND(E312&gt;plotting!$F$66,E312&lt;=plotting!$E$67),"na",AND(E312&gt;plotting!$E$67,E312&lt;=plotting!$F$67),plotting!$H$67,E312&gt;plotting!$F$67,"na")</f>
        <v>na</v>
      </c>
      <c r="I312" t="str" cm="1">
        <f t="array" ref="I312">_xlfn.IFS(E312&lt;=plotting!$E$64,"na",AND(E312&gt;plotting!$E$64,E312&lt;=plotting!$F$64),plotting!$I$64,AND(E312&gt;plotting!$F$64,E312&lt;=plotting!$E$65),"na",AND(E312&gt;plotting!$E$65,E312&lt;=plotting!$F$65),plotting!$I$65,AND(E312&gt;plotting!$F$65,E312&lt;=plotting!$E$66),"na",AND(E312&gt;plotting!$E$66,E312&lt;=plotting!$F$66),plotting!$I$66,AND(E312&gt;plotting!$F$66,E312&lt;=plotting!$E$67),"na",AND(E312&gt;plotting!$E$67,E312&lt;=plotting!$F$67),plotting!$I$67,E312&gt;plotting!$F$67,"na")</f>
        <v>na</v>
      </c>
    </row>
    <row r="313" spans="1:9" x14ac:dyDescent="0.35">
      <c r="A313" s="11">
        <f>IF(plotting!$D$4&gt;0,plotting!$D$4,"na")</f>
        <v>5</v>
      </c>
      <c r="B313" s="11" t="str">
        <f>IF(plotting!$D$10&gt;0,plotting!$D$10,"na")</f>
        <v>idr4000_h24</v>
      </c>
      <c r="C313" s="11" t="str">
        <f>IF(plotting!$D$11&gt;0,plotting!$D$11,"na")</f>
        <v>t1</v>
      </c>
      <c r="D313" s="11">
        <f>IF(plotting!$D$8&gt;0,plotting!$D$8,"na")</f>
        <v>74.599999999999994</v>
      </c>
      <c r="E313" s="29">
        <v>52</v>
      </c>
      <c r="F313" t="str" cm="1">
        <f t="array" ref="F313">_xlfn.IFS(E313&lt;=plotting!$E$64,"na",AND(E313&gt;plotting!$E$64,E313&lt;=plotting!$F$64),"1",AND(E313&gt;plotting!$F$64,E313&lt;=plotting!$E$65),"na",AND(E313&gt;plotting!$E$65,E313&lt;=plotting!$F$65),"2",AND(E313&gt;plotting!$F$65,E313&lt;=plotting!$E$66),"na",AND(E313&gt;plotting!$E$66,E313&lt;=plotting!$F$66),"3",AND(E313&gt;plotting!$F$66,E313&lt;=plotting!$E$67),"na",AND(E313&gt;plotting!$E$67,E313&lt;=plotting!$F$67),"4",E313&gt;plotting!$F$67,"na")</f>
        <v>na</v>
      </c>
      <c r="G313" t="str" cm="1">
        <f t="array" ref="G313">_xlfn.IFS(E313&lt;=plotting!$E$64,"na",AND(E313&gt;plotting!$E$64,E313&lt;=plotting!$F$64),plotting!$G$64,AND(E313&gt;plotting!$F$64,E313&lt;=plotting!$E$65),"na",AND(E313&gt;plotting!$E$65,E313&lt;=plotting!$F$65),plotting!$G$65,AND(E313&gt;plotting!$F$65,E313&lt;=plotting!$E$66),"na",AND(E313&gt;plotting!$E$66,E313&lt;=plotting!$F$66),plotting!$G$66,AND(E313&gt;plotting!$F$66,E313&lt;=plotting!$E$67),"na",AND(E313&gt;plotting!$E$67,E313&lt;=plotting!$F$67),plotting!$G$67,E313&gt;plotting!$F$67,"na")</f>
        <v>na</v>
      </c>
      <c r="H313" t="str" cm="1">
        <f t="array" ref="H313">_xlfn.IFS(E313&lt;=plotting!$E$64,"na",AND(E313&gt;plotting!$E$64,E313&lt;=plotting!$F$64),plotting!$H$64,AND(E313&gt;plotting!$F$64,E313&lt;=plotting!$E$65),"na",AND(E313&gt;plotting!$E$65,E313&lt;=plotting!$F$65),plotting!$H$65,AND(E313&gt;plotting!$F$65,E313&lt;=plotting!$E$66),"na",AND(E313&gt;plotting!$E$66,E313&lt;=plotting!$F$66),plotting!$H$66,AND(E313&gt;plotting!$F$66,E313&lt;=plotting!$E$67),"na",AND(E313&gt;plotting!$E$67,E313&lt;=plotting!$F$67),plotting!$H$67,E313&gt;plotting!$F$67,"na")</f>
        <v>na</v>
      </c>
      <c r="I313" t="str" cm="1">
        <f t="array" ref="I313">_xlfn.IFS(E313&lt;=plotting!$E$64,"na",AND(E313&gt;plotting!$E$64,E313&lt;=plotting!$F$64),plotting!$I$64,AND(E313&gt;plotting!$F$64,E313&lt;=plotting!$E$65),"na",AND(E313&gt;plotting!$E$65,E313&lt;=plotting!$F$65),plotting!$I$65,AND(E313&gt;plotting!$F$65,E313&lt;=plotting!$E$66),"na",AND(E313&gt;plotting!$E$66,E313&lt;=plotting!$F$66),plotting!$I$66,AND(E313&gt;plotting!$F$66,E313&lt;=plotting!$E$67),"na",AND(E313&gt;plotting!$E$67,E313&lt;=plotting!$F$67),plotting!$I$67,E313&gt;plotting!$F$67,"na")</f>
        <v>na</v>
      </c>
    </row>
    <row r="314" spans="1:9" x14ac:dyDescent="0.35">
      <c r="A314" s="11">
        <f>IF(plotting!$D$4&gt;0,plotting!$D$4,"na")</f>
        <v>5</v>
      </c>
      <c r="B314" s="11" t="str">
        <f>IF(plotting!$D$10&gt;0,plotting!$D$10,"na")</f>
        <v>idr4000_h24</v>
      </c>
      <c r="C314" s="11" t="str">
        <f>IF(plotting!$D$11&gt;0,plotting!$D$11,"na")</f>
        <v>t1</v>
      </c>
      <c r="D314" s="11">
        <f>IF(plotting!$D$8&gt;0,plotting!$D$8,"na")</f>
        <v>74.599999999999994</v>
      </c>
      <c r="E314" s="29">
        <v>52.1666667</v>
      </c>
      <c r="F314" t="str" cm="1">
        <f t="array" ref="F314">_xlfn.IFS(E314&lt;=plotting!$E$64,"na",AND(E314&gt;plotting!$E$64,E314&lt;=plotting!$F$64),"1",AND(E314&gt;plotting!$F$64,E314&lt;=plotting!$E$65),"na",AND(E314&gt;plotting!$E$65,E314&lt;=plotting!$F$65),"2",AND(E314&gt;plotting!$F$65,E314&lt;=plotting!$E$66),"na",AND(E314&gt;plotting!$E$66,E314&lt;=plotting!$F$66),"3",AND(E314&gt;plotting!$F$66,E314&lt;=plotting!$E$67),"na",AND(E314&gt;plotting!$E$67,E314&lt;=plotting!$F$67),"4",E314&gt;plotting!$F$67,"na")</f>
        <v>na</v>
      </c>
      <c r="G314" t="str" cm="1">
        <f t="array" ref="G314">_xlfn.IFS(E314&lt;=plotting!$E$64,"na",AND(E314&gt;plotting!$E$64,E314&lt;=plotting!$F$64),plotting!$G$64,AND(E314&gt;plotting!$F$64,E314&lt;=plotting!$E$65),"na",AND(E314&gt;plotting!$E$65,E314&lt;=plotting!$F$65),plotting!$G$65,AND(E314&gt;plotting!$F$65,E314&lt;=plotting!$E$66),"na",AND(E314&gt;plotting!$E$66,E314&lt;=plotting!$F$66),plotting!$G$66,AND(E314&gt;plotting!$F$66,E314&lt;=plotting!$E$67),"na",AND(E314&gt;plotting!$E$67,E314&lt;=plotting!$F$67),plotting!$G$67,E314&gt;plotting!$F$67,"na")</f>
        <v>na</v>
      </c>
      <c r="H314" t="str" cm="1">
        <f t="array" ref="H314">_xlfn.IFS(E314&lt;=plotting!$E$64,"na",AND(E314&gt;plotting!$E$64,E314&lt;=plotting!$F$64),plotting!$H$64,AND(E314&gt;plotting!$F$64,E314&lt;=plotting!$E$65),"na",AND(E314&gt;plotting!$E$65,E314&lt;=plotting!$F$65),plotting!$H$65,AND(E314&gt;plotting!$F$65,E314&lt;=plotting!$E$66),"na",AND(E314&gt;plotting!$E$66,E314&lt;=plotting!$F$66),plotting!$H$66,AND(E314&gt;plotting!$F$66,E314&lt;=plotting!$E$67),"na",AND(E314&gt;plotting!$E$67,E314&lt;=plotting!$F$67),plotting!$H$67,E314&gt;plotting!$F$67,"na")</f>
        <v>na</v>
      </c>
      <c r="I314" t="str" cm="1">
        <f t="array" ref="I314">_xlfn.IFS(E314&lt;=plotting!$E$64,"na",AND(E314&gt;plotting!$E$64,E314&lt;=plotting!$F$64),plotting!$I$64,AND(E314&gt;plotting!$F$64,E314&lt;=plotting!$E$65),"na",AND(E314&gt;plotting!$E$65,E314&lt;=plotting!$F$65),plotting!$I$65,AND(E314&gt;plotting!$F$65,E314&lt;=plotting!$E$66),"na",AND(E314&gt;plotting!$E$66,E314&lt;=plotting!$F$66),plotting!$I$66,AND(E314&gt;plotting!$F$66,E314&lt;=plotting!$E$67),"na",AND(E314&gt;plotting!$E$67,E314&lt;=plotting!$F$67),plotting!$I$67,E314&gt;plotting!$F$67,"na")</f>
        <v>na</v>
      </c>
    </row>
    <row r="315" spans="1:9" x14ac:dyDescent="0.35">
      <c r="A315" s="11">
        <f>IF(plotting!$D$4&gt;0,plotting!$D$4,"na")</f>
        <v>5</v>
      </c>
      <c r="B315" s="11" t="str">
        <f>IF(plotting!$D$10&gt;0,plotting!$D$10,"na")</f>
        <v>idr4000_h24</v>
      </c>
      <c r="C315" s="11" t="str">
        <f>IF(plotting!$D$11&gt;0,plotting!$D$11,"na")</f>
        <v>t1</v>
      </c>
      <c r="D315" s="11">
        <f>IF(plotting!$D$8&gt;0,plotting!$D$8,"na")</f>
        <v>74.599999999999994</v>
      </c>
      <c r="E315" s="29">
        <v>52.3333333</v>
      </c>
      <c r="F315" t="str" cm="1">
        <f t="array" ref="F315">_xlfn.IFS(E315&lt;=plotting!$E$64,"na",AND(E315&gt;plotting!$E$64,E315&lt;=plotting!$F$64),"1",AND(E315&gt;plotting!$F$64,E315&lt;=plotting!$E$65),"na",AND(E315&gt;plotting!$E$65,E315&lt;=plotting!$F$65),"2",AND(E315&gt;plotting!$F$65,E315&lt;=plotting!$E$66),"na",AND(E315&gt;plotting!$E$66,E315&lt;=plotting!$F$66),"3",AND(E315&gt;plotting!$F$66,E315&lt;=plotting!$E$67),"na",AND(E315&gt;plotting!$E$67,E315&lt;=plotting!$F$67),"4",E315&gt;plotting!$F$67,"na")</f>
        <v>na</v>
      </c>
      <c r="G315" t="str" cm="1">
        <f t="array" ref="G315">_xlfn.IFS(E315&lt;=plotting!$E$64,"na",AND(E315&gt;plotting!$E$64,E315&lt;=plotting!$F$64),plotting!$G$64,AND(E315&gt;plotting!$F$64,E315&lt;=plotting!$E$65),"na",AND(E315&gt;plotting!$E$65,E315&lt;=plotting!$F$65),plotting!$G$65,AND(E315&gt;plotting!$F$65,E315&lt;=plotting!$E$66),"na",AND(E315&gt;plotting!$E$66,E315&lt;=plotting!$F$66),plotting!$G$66,AND(E315&gt;plotting!$F$66,E315&lt;=plotting!$E$67),"na",AND(E315&gt;plotting!$E$67,E315&lt;=plotting!$F$67),plotting!$G$67,E315&gt;plotting!$F$67,"na")</f>
        <v>na</v>
      </c>
      <c r="H315" t="str" cm="1">
        <f t="array" ref="H315">_xlfn.IFS(E315&lt;=plotting!$E$64,"na",AND(E315&gt;plotting!$E$64,E315&lt;=plotting!$F$64),plotting!$H$64,AND(E315&gt;plotting!$F$64,E315&lt;=plotting!$E$65),"na",AND(E315&gt;plotting!$E$65,E315&lt;=plotting!$F$65),plotting!$H$65,AND(E315&gt;plotting!$F$65,E315&lt;=plotting!$E$66),"na",AND(E315&gt;plotting!$E$66,E315&lt;=plotting!$F$66),plotting!$H$66,AND(E315&gt;plotting!$F$66,E315&lt;=plotting!$E$67),"na",AND(E315&gt;plotting!$E$67,E315&lt;=plotting!$F$67),plotting!$H$67,E315&gt;plotting!$F$67,"na")</f>
        <v>na</v>
      </c>
      <c r="I315" t="str" cm="1">
        <f t="array" ref="I315">_xlfn.IFS(E315&lt;=plotting!$E$64,"na",AND(E315&gt;plotting!$E$64,E315&lt;=plotting!$F$64),plotting!$I$64,AND(E315&gt;plotting!$F$64,E315&lt;=plotting!$E$65),"na",AND(E315&gt;plotting!$E$65,E315&lt;=plotting!$F$65),plotting!$I$65,AND(E315&gt;plotting!$F$65,E315&lt;=plotting!$E$66),"na",AND(E315&gt;plotting!$E$66,E315&lt;=plotting!$F$66),plotting!$I$66,AND(E315&gt;plotting!$F$66,E315&lt;=plotting!$E$67),"na",AND(E315&gt;plotting!$E$67,E315&lt;=plotting!$F$67),plotting!$I$67,E315&gt;plotting!$F$67,"na")</f>
        <v>na</v>
      </c>
    </row>
    <row r="316" spans="1:9" x14ac:dyDescent="0.35">
      <c r="A316" s="11">
        <f>IF(plotting!$D$4&gt;0,plotting!$D$4,"na")</f>
        <v>5</v>
      </c>
      <c r="B316" s="11" t="str">
        <f>IF(plotting!$D$10&gt;0,plotting!$D$10,"na")</f>
        <v>idr4000_h24</v>
      </c>
      <c r="C316" s="11" t="str">
        <f>IF(plotting!$D$11&gt;0,plotting!$D$11,"na")</f>
        <v>t1</v>
      </c>
      <c r="D316" s="11">
        <f>IF(plotting!$D$8&gt;0,plotting!$D$8,"na")</f>
        <v>74.599999999999994</v>
      </c>
      <c r="E316" s="29">
        <v>52.5</v>
      </c>
      <c r="F316" t="str" cm="1">
        <f t="array" ref="F316">_xlfn.IFS(E316&lt;=plotting!$E$64,"na",AND(E316&gt;plotting!$E$64,E316&lt;=plotting!$F$64),"1",AND(E316&gt;plotting!$F$64,E316&lt;=plotting!$E$65),"na",AND(E316&gt;plotting!$E$65,E316&lt;=plotting!$F$65),"2",AND(E316&gt;plotting!$F$65,E316&lt;=plotting!$E$66),"na",AND(E316&gt;plotting!$E$66,E316&lt;=plotting!$F$66),"3",AND(E316&gt;plotting!$F$66,E316&lt;=plotting!$E$67),"na",AND(E316&gt;plotting!$E$67,E316&lt;=plotting!$F$67),"4",E316&gt;plotting!$F$67,"na")</f>
        <v>na</v>
      </c>
      <c r="G316" t="str" cm="1">
        <f t="array" ref="G316">_xlfn.IFS(E316&lt;=plotting!$E$64,"na",AND(E316&gt;plotting!$E$64,E316&lt;=plotting!$F$64),plotting!$G$64,AND(E316&gt;plotting!$F$64,E316&lt;=plotting!$E$65),"na",AND(E316&gt;plotting!$E$65,E316&lt;=plotting!$F$65),plotting!$G$65,AND(E316&gt;plotting!$F$65,E316&lt;=plotting!$E$66),"na",AND(E316&gt;plotting!$E$66,E316&lt;=plotting!$F$66),plotting!$G$66,AND(E316&gt;plotting!$F$66,E316&lt;=plotting!$E$67),"na",AND(E316&gt;plotting!$E$67,E316&lt;=plotting!$F$67),plotting!$G$67,E316&gt;plotting!$F$67,"na")</f>
        <v>na</v>
      </c>
      <c r="H316" t="str" cm="1">
        <f t="array" ref="H316">_xlfn.IFS(E316&lt;=plotting!$E$64,"na",AND(E316&gt;plotting!$E$64,E316&lt;=plotting!$F$64),plotting!$H$64,AND(E316&gt;plotting!$F$64,E316&lt;=plotting!$E$65),"na",AND(E316&gt;plotting!$E$65,E316&lt;=plotting!$F$65),plotting!$H$65,AND(E316&gt;plotting!$F$65,E316&lt;=plotting!$E$66),"na",AND(E316&gt;plotting!$E$66,E316&lt;=plotting!$F$66),plotting!$H$66,AND(E316&gt;plotting!$F$66,E316&lt;=plotting!$E$67),"na",AND(E316&gt;plotting!$E$67,E316&lt;=plotting!$F$67),plotting!$H$67,E316&gt;plotting!$F$67,"na")</f>
        <v>na</v>
      </c>
      <c r="I316" t="str" cm="1">
        <f t="array" ref="I316">_xlfn.IFS(E316&lt;=plotting!$E$64,"na",AND(E316&gt;plotting!$E$64,E316&lt;=plotting!$F$64),plotting!$I$64,AND(E316&gt;plotting!$F$64,E316&lt;=plotting!$E$65),"na",AND(E316&gt;plotting!$E$65,E316&lt;=plotting!$F$65),plotting!$I$65,AND(E316&gt;plotting!$F$65,E316&lt;=plotting!$E$66),"na",AND(E316&gt;plotting!$E$66,E316&lt;=plotting!$F$66),plotting!$I$66,AND(E316&gt;plotting!$F$66,E316&lt;=plotting!$E$67),"na",AND(E316&gt;plotting!$E$67,E316&lt;=plotting!$F$67),plotting!$I$67,E316&gt;plotting!$F$67,"na")</f>
        <v>na</v>
      </c>
    </row>
    <row r="317" spans="1:9" x14ac:dyDescent="0.35">
      <c r="A317" s="11">
        <f>IF(plotting!$D$4&gt;0,plotting!$D$4,"na")</f>
        <v>5</v>
      </c>
      <c r="B317" s="11" t="str">
        <f>IF(plotting!$D$10&gt;0,plotting!$D$10,"na")</f>
        <v>idr4000_h24</v>
      </c>
      <c r="C317" s="11" t="str">
        <f>IF(plotting!$D$11&gt;0,plotting!$D$11,"na")</f>
        <v>t1</v>
      </c>
      <c r="D317" s="11">
        <f>IF(plotting!$D$8&gt;0,plotting!$D$8,"na")</f>
        <v>74.599999999999994</v>
      </c>
      <c r="E317" s="29">
        <v>52.6666667</v>
      </c>
      <c r="F317" t="str" cm="1">
        <f t="array" ref="F317">_xlfn.IFS(E317&lt;=plotting!$E$64,"na",AND(E317&gt;plotting!$E$64,E317&lt;=plotting!$F$64),"1",AND(E317&gt;plotting!$F$64,E317&lt;=plotting!$E$65),"na",AND(E317&gt;plotting!$E$65,E317&lt;=plotting!$F$65),"2",AND(E317&gt;plotting!$F$65,E317&lt;=plotting!$E$66),"na",AND(E317&gt;plotting!$E$66,E317&lt;=plotting!$F$66),"3",AND(E317&gt;plotting!$F$66,E317&lt;=plotting!$E$67),"na",AND(E317&gt;plotting!$E$67,E317&lt;=plotting!$F$67),"4",E317&gt;plotting!$F$67,"na")</f>
        <v>na</v>
      </c>
      <c r="G317" t="str" cm="1">
        <f t="array" ref="G317">_xlfn.IFS(E317&lt;=plotting!$E$64,"na",AND(E317&gt;plotting!$E$64,E317&lt;=plotting!$F$64),plotting!$G$64,AND(E317&gt;plotting!$F$64,E317&lt;=plotting!$E$65),"na",AND(E317&gt;plotting!$E$65,E317&lt;=plotting!$F$65),plotting!$G$65,AND(E317&gt;plotting!$F$65,E317&lt;=plotting!$E$66),"na",AND(E317&gt;plotting!$E$66,E317&lt;=plotting!$F$66),plotting!$G$66,AND(E317&gt;plotting!$F$66,E317&lt;=plotting!$E$67),"na",AND(E317&gt;plotting!$E$67,E317&lt;=plotting!$F$67),plotting!$G$67,E317&gt;plotting!$F$67,"na")</f>
        <v>na</v>
      </c>
      <c r="H317" t="str" cm="1">
        <f t="array" ref="H317">_xlfn.IFS(E317&lt;=plotting!$E$64,"na",AND(E317&gt;plotting!$E$64,E317&lt;=plotting!$F$64),plotting!$H$64,AND(E317&gt;plotting!$F$64,E317&lt;=plotting!$E$65),"na",AND(E317&gt;plotting!$E$65,E317&lt;=plotting!$F$65),plotting!$H$65,AND(E317&gt;plotting!$F$65,E317&lt;=plotting!$E$66),"na",AND(E317&gt;plotting!$E$66,E317&lt;=plotting!$F$66),plotting!$H$66,AND(E317&gt;plotting!$F$66,E317&lt;=plotting!$E$67),"na",AND(E317&gt;plotting!$E$67,E317&lt;=plotting!$F$67),plotting!$H$67,E317&gt;plotting!$F$67,"na")</f>
        <v>na</v>
      </c>
      <c r="I317" t="str" cm="1">
        <f t="array" ref="I317">_xlfn.IFS(E317&lt;=plotting!$E$64,"na",AND(E317&gt;plotting!$E$64,E317&lt;=plotting!$F$64),plotting!$I$64,AND(E317&gt;plotting!$F$64,E317&lt;=plotting!$E$65),"na",AND(E317&gt;plotting!$E$65,E317&lt;=plotting!$F$65),plotting!$I$65,AND(E317&gt;plotting!$F$65,E317&lt;=plotting!$E$66),"na",AND(E317&gt;plotting!$E$66,E317&lt;=plotting!$F$66),plotting!$I$66,AND(E317&gt;plotting!$F$66,E317&lt;=plotting!$E$67),"na",AND(E317&gt;plotting!$E$67,E317&lt;=plotting!$F$67),plotting!$I$67,E317&gt;plotting!$F$67,"na")</f>
        <v>na</v>
      </c>
    </row>
    <row r="318" spans="1:9" x14ac:dyDescent="0.35">
      <c r="A318" s="11">
        <f>IF(plotting!$D$4&gt;0,plotting!$D$4,"na")</f>
        <v>5</v>
      </c>
      <c r="B318" s="11" t="str">
        <f>IF(plotting!$D$10&gt;0,plotting!$D$10,"na")</f>
        <v>idr4000_h24</v>
      </c>
      <c r="C318" s="11" t="str">
        <f>IF(plotting!$D$11&gt;0,plotting!$D$11,"na")</f>
        <v>t1</v>
      </c>
      <c r="D318" s="11">
        <f>IF(plotting!$D$8&gt;0,plotting!$D$8,"na")</f>
        <v>74.599999999999994</v>
      </c>
      <c r="E318" s="29">
        <v>52.8333333</v>
      </c>
      <c r="F318" t="str" cm="1">
        <f t="array" ref="F318">_xlfn.IFS(E318&lt;=plotting!$E$64,"na",AND(E318&gt;plotting!$E$64,E318&lt;=plotting!$F$64),"1",AND(E318&gt;plotting!$F$64,E318&lt;=plotting!$E$65),"na",AND(E318&gt;plotting!$E$65,E318&lt;=plotting!$F$65),"2",AND(E318&gt;plotting!$F$65,E318&lt;=plotting!$E$66),"na",AND(E318&gt;plotting!$E$66,E318&lt;=plotting!$F$66),"3",AND(E318&gt;plotting!$F$66,E318&lt;=plotting!$E$67),"na",AND(E318&gt;plotting!$E$67,E318&lt;=plotting!$F$67),"4",E318&gt;plotting!$F$67,"na")</f>
        <v>na</v>
      </c>
      <c r="G318" t="str" cm="1">
        <f t="array" ref="G318">_xlfn.IFS(E318&lt;=plotting!$E$64,"na",AND(E318&gt;plotting!$E$64,E318&lt;=plotting!$F$64),plotting!$G$64,AND(E318&gt;plotting!$F$64,E318&lt;=plotting!$E$65),"na",AND(E318&gt;plotting!$E$65,E318&lt;=plotting!$F$65),plotting!$G$65,AND(E318&gt;plotting!$F$65,E318&lt;=plotting!$E$66),"na",AND(E318&gt;plotting!$E$66,E318&lt;=plotting!$F$66),plotting!$G$66,AND(E318&gt;plotting!$F$66,E318&lt;=plotting!$E$67),"na",AND(E318&gt;plotting!$E$67,E318&lt;=plotting!$F$67),plotting!$G$67,E318&gt;plotting!$F$67,"na")</f>
        <v>na</v>
      </c>
      <c r="H318" t="str" cm="1">
        <f t="array" ref="H318">_xlfn.IFS(E318&lt;=plotting!$E$64,"na",AND(E318&gt;plotting!$E$64,E318&lt;=plotting!$F$64),plotting!$H$64,AND(E318&gt;plotting!$F$64,E318&lt;=plotting!$E$65),"na",AND(E318&gt;plotting!$E$65,E318&lt;=plotting!$F$65),plotting!$H$65,AND(E318&gt;plotting!$F$65,E318&lt;=plotting!$E$66),"na",AND(E318&gt;plotting!$E$66,E318&lt;=plotting!$F$66),plotting!$H$66,AND(E318&gt;plotting!$F$66,E318&lt;=plotting!$E$67),"na",AND(E318&gt;plotting!$E$67,E318&lt;=plotting!$F$67),plotting!$H$67,E318&gt;plotting!$F$67,"na")</f>
        <v>na</v>
      </c>
      <c r="I318" t="str" cm="1">
        <f t="array" ref="I318">_xlfn.IFS(E318&lt;=plotting!$E$64,"na",AND(E318&gt;plotting!$E$64,E318&lt;=plotting!$F$64),plotting!$I$64,AND(E318&gt;plotting!$F$64,E318&lt;=plotting!$E$65),"na",AND(E318&gt;plotting!$E$65,E318&lt;=plotting!$F$65),plotting!$I$65,AND(E318&gt;plotting!$F$65,E318&lt;=plotting!$E$66),"na",AND(E318&gt;plotting!$E$66,E318&lt;=plotting!$F$66),plotting!$I$66,AND(E318&gt;plotting!$F$66,E318&lt;=plotting!$E$67),"na",AND(E318&gt;plotting!$E$67,E318&lt;=plotting!$F$67),plotting!$I$67,E318&gt;plotting!$F$67,"na")</f>
        <v>na</v>
      </c>
    </row>
    <row r="319" spans="1:9" x14ac:dyDescent="0.35">
      <c r="A319" s="11">
        <f>IF(plotting!$D$4&gt;0,plotting!$D$4,"na")</f>
        <v>5</v>
      </c>
      <c r="B319" s="11" t="str">
        <f>IF(plotting!$D$10&gt;0,plotting!$D$10,"na")</f>
        <v>idr4000_h24</v>
      </c>
      <c r="C319" s="11" t="str">
        <f>IF(plotting!$D$11&gt;0,plotting!$D$11,"na")</f>
        <v>t1</v>
      </c>
      <c r="D319" s="11">
        <f>IF(plotting!$D$8&gt;0,plotting!$D$8,"na")</f>
        <v>74.599999999999994</v>
      </c>
      <c r="E319" s="29">
        <v>53</v>
      </c>
      <c r="F319" t="str" cm="1">
        <f t="array" ref="F319">_xlfn.IFS(E319&lt;=plotting!$E$64,"na",AND(E319&gt;plotting!$E$64,E319&lt;=plotting!$F$64),"1",AND(E319&gt;plotting!$F$64,E319&lt;=plotting!$E$65),"na",AND(E319&gt;plotting!$E$65,E319&lt;=plotting!$F$65),"2",AND(E319&gt;plotting!$F$65,E319&lt;=plotting!$E$66),"na",AND(E319&gt;plotting!$E$66,E319&lt;=plotting!$F$66),"3",AND(E319&gt;plotting!$F$66,E319&lt;=plotting!$E$67),"na",AND(E319&gt;plotting!$E$67,E319&lt;=plotting!$F$67),"4",E319&gt;plotting!$F$67,"na")</f>
        <v>na</v>
      </c>
      <c r="G319" t="str" cm="1">
        <f t="array" ref="G319">_xlfn.IFS(E319&lt;=plotting!$E$64,"na",AND(E319&gt;plotting!$E$64,E319&lt;=plotting!$F$64),plotting!$G$64,AND(E319&gt;plotting!$F$64,E319&lt;=plotting!$E$65),"na",AND(E319&gt;plotting!$E$65,E319&lt;=plotting!$F$65),plotting!$G$65,AND(E319&gt;plotting!$F$65,E319&lt;=plotting!$E$66),"na",AND(E319&gt;plotting!$E$66,E319&lt;=plotting!$F$66),plotting!$G$66,AND(E319&gt;plotting!$F$66,E319&lt;=plotting!$E$67),"na",AND(E319&gt;plotting!$E$67,E319&lt;=plotting!$F$67),plotting!$G$67,E319&gt;plotting!$F$67,"na")</f>
        <v>na</v>
      </c>
      <c r="H319" t="str" cm="1">
        <f t="array" ref="H319">_xlfn.IFS(E319&lt;=plotting!$E$64,"na",AND(E319&gt;plotting!$E$64,E319&lt;=plotting!$F$64),plotting!$H$64,AND(E319&gt;plotting!$F$64,E319&lt;=plotting!$E$65),"na",AND(E319&gt;plotting!$E$65,E319&lt;=plotting!$F$65),plotting!$H$65,AND(E319&gt;plotting!$F$65,E319&lt;=plotting!$E$66),"na",AND(E319&gt;plotting!$E$66,E319&lt;=plotting!$F$66),plotting!$H$66,AND(E319&gt;plotting!$F$66,E319&lt;=plotting!$E$67),"na",AND(E319&gt;plotting!$E$67,E319&lt;=plotting!$F$67),plotting!$H$67,E319&gt;plotting!$F$67,"na")</f>
        <v>na</v>
      </c>
      <c r="I319" t="str" cm="1">
        <f t="array" ref="I319">_xlfn.IFS(E319&lt;=plotting!$E$64,"na",AND(E319&gt;plotting!$E$64,E319&lt;=plotting!$F$64),plotting!$I$64,AND(E319&gt;plotting!$F$64,E319&lt;=plotting!$E$65),"na",AND(E319&gt;plotting!$E$65,E319&lt;=plotting!$F$65),plotting!$I$65,AND(E319&gt;plotting!$F$65,E319&lt;=plotting!$E$66),"na",AND(E319&gt;plotting!$E$66,E319&lt;=plotting!$F$66),plotting!$I$66,AND(E319&gt;plotting!$F$66,E319&lt;=plotting!$E$67),"na",AND(E319&gt;plotting!$E$67,E319&lt;=plotting!$F$67),plotting!$I$67,E319&gt;plotting!$F$67,"na")</f>
        <v>na</v>
      </c>
    </row>
    <row r="320" spans="1:9" x14ac:dyDescent="0.35">
      <c r="A320" s="11">
        <f>IF(plotting!$D$4&gt;0,plotting!$D$4,"na")</f>
        <v>5</v>
      </c>
      <c r="B320" s="11" t="str">
        <f>IF(plotting!$D$10&gt;0,plotting!$D$10,"na")</f>
        <v>idr4000_h24</v>
      </c>
      <c r="C320" s="11" t="str">
        <f>IF(plotting!$D$11&gt;0,plotting!$D$11,"na")</f>
        <v>t1</v>
      </c>
      <c r="D320" s="11">
        <f>IF(plotting!$D$8&gt;0,plotting!$D$8,"na")</f>
        <v>74.599999999999994</v>
      </c>
      <c r="E320" s="29">
        <v>53.1666667</v>
      </c>
      <c r="F320" t="str" cm="1">
        <f t="array" ref="F320">_xlfn.IFS(E320&lt;=plotting!$E$64,"na",AND(E320&gt;plotting!$E$64,E320&lt;=plotting!$F$64),"1",AND(E320&gt;plotting!$F$64,E320&lt;=plotting!$E$65),"na",AND(E320&gt;plotting!$E$65,E320&lt;=plotting!$F$65),"2",AND(E320&gt;plotting!$F$65,E320&lt;=plotting!$E$66),"na",AND(E320&gt;plotting!$E$66,E320&lt;=plotting!$F$66),"3",AND(E320&gt;plotting!$F$66,E320&lt;=plotting!$E$67),"na",AND(E320&gt;plotting!$E$67,E320&lt;=plotting!$F$67),"4",E320&gt;plotting!$F$67,"na")</f>
        <v>na</v>
      </c>
      <c r="G320" t="str" cm="1">
        <f t="array" ref="G320">_xlfn.IFS(E320&lt;=plotting!$E$64,"na",AND(E320&gt;plotting!$E$64,E320&lt;=plotting!$F$64),plotting!$G$64,AND(E320&gt;plotting!$F$64,E320&lt;=plotting!$E$65),"na",AND(E320&gt;plotting!$E$65,E320&lt;=plotting!$F$65),plotting!$G$65,AND(E320&gt;plotting!$F$65,E320&lt;=plotting!$E$66),"na",AND(E320&gt;plotting!$E$66,E320&lt;=plotting!$F$66),plotting!$G$66,AND(E320&gt;plotting!$F$66,E320&lt;=plotting!$E$67),"na",AND(E320&gt;plotting!$E$67,E320&lt;=plotting!$F$67),plotting!$G$67,E320&gt;plotting!$F$67,"na")</f>
        <v>na</v>
      </c>
      <c r="H320" t="str" cm="1">
        <f t="array" ref="H320">_xlfn.IFS(E320&lt;=plotting!$E$64,"na",AND(E320&gt;plotting!$E$64,E320&lt;=plotting!$F$64),plotting!$H$64,AND(E320&gt;plotting!$F$64,E320&lt;=plotting!$E$65),"na",AND(E320&gt;plotting!$E$65,E320&lt;=plotting!$F$65),plotting!$H$65,AND(E320&gt;plotting!$F$65,E320&lt;=plotting!$E$66),"na",AND(E320&gt;plotting!$E$66,E320&lt;=plotting!$F$66),plotting!$H$66,AND(E320&gt;plotting!$F$66,E320&lt;=plotting!$E$67),"na",AND(E320&gt;plotting!$E$67,E320&lt;=plotting!$F$67),plotting!$H$67,E320&gt;plotting!$F$67,"na")</f>
        <v>na</v>
      </c>
      <c r="I320" t="str" cm="1">
        <f t="array" ref="I320">_xlfn.IFS(E320&lt;=plotting!$E$64,"na",AND(E320&gt;plotting!$E$64,E320&lt;=plotting!$F$64),plotting!$I$64,AND(E320&gt;plotting!$F$64,E320&lt;=plotting!$E$65),"na",AND(E320&gt;plotting!$E$65,E320&lt;=plotting!$F$65),plotting!$I$65,AND(E320&gt;plotting!$F$65,E320&lt;=plotting!$E$66),"na",AND(E320&gt;plotting!$E$66,E320&lt;=plotting!$F$66),plotting!$I$66,AND(E320&gt;plotting!$F$66,E320&lt;=plotting!$E$67),"na",AND(E320&gt;plotting!$E$67,E320&lt;=plotting!$F$67),plotting!$I$67,E320&gt;plotting!$F$67,"na")</f>
        <v>na</v>
      </c>
    </row>
    <row r="321" spans="1:9" x14ac:dyDescent="0.35">
      <c r="A321" s="11">
        <f>IF(plotting!$D$4&gt;0,plotting!$D$4,"na")</f>
        <v>5</v>
      </c>
      <c r="B321" s="11" t="str">
        <f>IF(plotting!$D$10&gt;0,plotting!$D$10,"na")</f>
        <v>idr4000_h24</v>
      </c>
      <c r="C321" s="11" t="str">
        <f>IF(plotting!$D$11&gt;0,plotting!$D$11,"na")</f>
        <v>t1</v>
      </c>
      <c r="D321" s="11">
        <f>IF(plotting!$D$8&gt;0,plotting!$D$8,"na")</f>
        <v>74.599999999999994</v>
      </c>
      <c r="E321" s="29">
        <v>53.3333333</v>
      </c>
      <c r="F321" t="str" cm="1">
        <f t="array" ref="F321">_xlfn.IFS(E321&lt;=plotting!$E$64,"na",AND(E321&gt;plotting!$E$64,E321&lt;=plotting!$F$64),"1",AND(E321&gt;plotting!$F$64,E321&lt;=plotting!$E$65),"na",AND(E321&gt;plotting!$E$65,E321&lt;=plotting!$F$65),"2",AND(E321&gt;plotting!$F$65,E321&lt;=plotting!$E$66),"na",AND(E321&gt;plotting!$E$66,E321&lt;=plotting!$F$66),"3",AND(E321&gt;plotting!$F$66,E321&lt;=plotting!$E$67),"na",AND(E321&gt;plotting!$E$67,E321&lt;=plotting!$F$67),"4",E321&gt;plotting!$F$67,"na")</f>
        <v>na</v>
      </c>
      <c r="G321" t="str" cm="1">
        <f t="array" ref="G321">_xlfn.IFS(E321&lt;=plotting!$E$64,"na",AND(E321&gt;plotting!$E$64,E321&lt;=plotting!$F$64),plotting!$G$64,AND(E321&gt;plotting!$F$64,E321&lt;=plotting!$E$65),"na",AND(E321&gt;plotting!$E$65,E321&lt;=plotting!$F$65),plotting!$G$65,AND(E321&gt;plotting!$F$65,E321&lt;=plotting!$E$66),"na",AND(E321&gt;plotting!$E$66,E321&lt;=plotting!$F$66),plotting!$G$66,AND(E321&gt;plotting!$F$66,E321&lt;=plotting!$E$67),"na",AND(E321&gt;plotting!$E$67,E321&lt;=plotting!$F$67),plotting!$G$67,E321&gt;plotting!$F$67,"na")</f>
        <v>na</v>
      </c>
      <c r="H321" t="str" cm="1">
        <f t="array" ref="H321">_xlfn.IFS(E321&lt;=plotting!$E$64,"na",AND(E321&gt;plotting!$E$64,E321&lt;=plotting!$F$64),plotting!$H$64,AND(E321&gt;plotting!$F$64,E321&lt;=plotting!$E$65),"na",AND(E321&gt;plotting!$E$65,E321&lt;=plotting!$F$65),plotting!$H$65,AND(E321&gt;plotting!$F$65,E321&lt;=plotting!$E$66),"na",AND(E321&gt;plotting!$E$66,E321&lt;=plotting!$F$66),plotting!$H$66,AND(E321&gt;plotting!$F$66,E321&lt;=plotting!$E$67),"na",AND(E321&gt;plotting!$E$67,E321&lt;=plotting!$F$67),plotting!$H$67,E321&gt;plotting!$F$67,"na")</f>
        <v>na</v>
      </c>
      <c r="I321" t="str" cm="1">
        <f t="array" ref="I321">_xlfn.IFS(E321&lt;=plotting!$E$64,"na",AND(E321&gt;plotting!$E$64,E321&lt;=plotting!$F$64),plotting!$I$64,AND(E321&gt;plotting!$F$64,E321&lt;=plotting!$E$65),"na",AND(E321&gt;plotting!$E$65,E321&lt;=plotting!$F$65),plotting!$I$65,AND(E321&gt;plotting!$F$65,E321&lt;=plotting!$E$66),"na",AND(E321&gt;plotting!$E$66,E321&lt;=plotting!$F$66),plotting!$I$66,AND(E321&gt;plotting!$F$66,E321&lt;=plotting!$E$67),"na",AND(E321&gt;plotting!$E$67,E321&lt;=plotting!$F$67),plotting!$I$67,E321&gt;plotting!$F$67,"na")</f>
        <v>na</v>
      </c>
    </row>
    <row r="322" spans="1:9" x14ac:dyDescent="0.35">
      <c r="A322" s="11">
        <f>IF(plotting!$D$4&gt;0,plotting!$D$4,"na")</f>
        <v>5</v>
      </c>
      <c r="B322" s="11" t="str">
        <f>IF(plotting!$D$10&gt;0,plotting!$D$10,"na")</f>
        <v>idr4000_h24</v>
      </c>
      <c r="C322" s="11" t="str">
        <f>IF(plotting!$D$11&gt;0,plotting!$D$11,"na")</f>
        <v>t1</v>
      </c>
      <c r="D322" s="11">
        <f>IF(plotting!$D$8&gt;0,plotting!$D$8,"na")</f>
        <v>74.599999999999994</v>
      </c>
      <c r="E322" s="29">
        <v>53.5</v>
      </c>
      <c r="F322" t="str" cm="1">
        <f t="array" ref="F322">_xlfn.IFS(E322&lt;=plotting!$E$64,"na",AND(E322&gt;plotting!$E$64,E322&lt;=plotting!$F$64),"1",AND(E322&gt;plotting!$F$64,E322&lt;=plotting!$E$65),"na",AND(E322&gt;plotting!$E$65,E322&lt;=plotting!$F$65),"2",AND(E322&gt;plotting!$F$65,E322&lt;=plotting!$E$66),"na",AND(E322&gt;plotting!$E$66,E322&lt;=plotting!$F$66),"3",AND(E322&gt;plotting!$F$66,E322&lt;=plotting!$E$67),"na",AND(E322&gt;plotting!$E$67,E322&lt;=plotting!$F$67),"4",E322&gt;plotting!$F$67,"na")</f>
        <v>na</v>
      </c>
      <c r="G322" t="str" cm="1">
        <f t="array" ref="G322">_xlfn.IFS(E322&lt;=plotting!$E$64,"na",AND(E322&gt;plotting!$E$64,E322&lt;=plotting!$F$64),plotting!$G$64,AND(E322&gt;plotting!$F$64,E322&lt;=plotting!$E$65),"na",AND(E322&gt;plotting!$E$65,E322&lt;=plotting!$F$65),plotting!$G$65,AND(E322&gt;plotting!$F$65,E322&lt;=plotting!$E$66),"na",AND(E322&gt;plotting!$E$66,E322&lt;=plotting!$F$66),plotting!$G$66,AND(E322&gt;plotting!$F$66,E322&lt;=plotting!$E$67),"na",AND(E322&gt;plotting!$E$67,E322&lt;=plotting!$F$67),plotting!$G$67,E322&gt;plotting!$F$67,"na")</f>
        <v>na</v>
      </c>
      <c r="H322" t="str" cm="1">
        <f t="array" ref="H322">_xlfn.IFS(E322&lt;=plotting!$E$64,"na",AND(E322&gt;plotting!$E$64,E322&lt;=plotting!$F$64),plotting!$H$64,AND(E322&gt;plotting!$F$64,E322&lt;=plotting!$E$65),"na",AND(E322&gt;plotting!$E$65,E322&lt;=plotting!$F$65),plotting!$H$65,AND(E322&gt;plotting!$F$65,E322&lt;=plotting!$E$66),"na",AND(E322&gt;plotting!$E$66,E322&lt;=plotting!$F$66),plotting!$H$66,AND(E322&gt;plotting!$F$66,E322&lt;=plotting!$E$67),"na",AND(E322&gt;plotting!$E$67,E322&lt;=plotting!$F$67),plotting!$H$67,E322&gt;plotting!$F$67,"na")</f>
        <v>na</v>
      </c>
      <c r="I322" t="str" cm="1">
        <f t="array" ref="I322">_xlfn.IFS(E322&lt;=plotting!$E$64,"na",AND(E322&gt;plotting!$E$64,E322&lt;=plotting!$F$64),plotting!$I$64,AND(E322&gt;plotting!$F$64,E322&lt;=plotting!$E$65),"na",AND(E322&gt;plotting!$E$65,E322&lt;=plotting!$F$65),plotting!$I$65,AND(E322&gt;plotting!$F$65,E322&lt;=plotting!$E$66),"na",AND(E322&gt;plotting!$E$66,E322&lt;=plotting!$F$66),plotting!$I$66,AND(E322&gt;plotting!$F$66,E322&lt;=plotting!$E$67),"na",AND(E322&gt;plotting!$E$67,E322&lt;=plotting!$F$67),plotting!$I$67,E322&gt;plotting!$F$67,"na")</f>
        <v>na</v>
      </c>
    </row>
    <row r="323" spans="1:9" x14ac:dyDescent="0.35">
      <c r="A323" s="11">
        <f>IF(plotting!$D$4&gt;0,plotting!$D$4,"na")</f>
        <v>5</v>
      </c>
      <c r="B323" s="11" t="str">
        <f>IF(plotting!$D$10&gt;0,plotting!$D$10,"na")</f>
        <v>idr4000_h24</v>
      </c>
      <c r="C323" s="11" t="str">
        <f>IF(plotting!$D$11&gt;0,plotting!$D$11,"na")</f>
        <v>t1</v>
      </c>
      <c r="D323" s="11">
        <f>IF(plotting!$D$8&gt;0,plotting!$D$8,"na")</f>
        <v>74.599999999999994</v>
      </c>
      <c r="E323" s="29">
        <v>53.6666667</v>
      </c>
      <c r="F323" t="str" cm="1">
        <f t="array" ref="F323">_xlfn.IFS(E323&lt;=plotting!$E$64,"na",AND(E323&gt;plotting!$E$64,E323&lt;=plotting!$F$64),"1",AND(E323&gt;plotting!$F$64,E323&lt;=plotting!$E$65),"na",AND(E323&gt;plotting!$E$65,E323&lt;=plotting!$F$65),"2",AND(E323&gt;plotting!$F$65,E323&lt;=plotting!$E$66),"na",AND(E323&gt;plotting!$E$66,E323&lt;=plotting!$F$66),"3",AND(E323&gt;plotting!$F$66,E323&lt;=plotting!$E$67),"na",AND(E323&gt;plotting!$E$67,E323&lt;=plotting!$F$67),"4",E323&gt;plotting!$F$67,"na")</f>
        <v>na</v>
      </c>
      <c r="G323" t="str" cm="1">
        <f t="array" ref="G323">_xlfn.IFS(E323&lt;=plotting!$E$64,"na",AND(E323&gt;plotting!$E$64,E323&lt;=plotting!$F$64),plotting!$G$64,AND(E323&gt;plotting!$F$64,E323&lt;=plotting!$E$65),"na",AND(E323&gt;plotting!$E$65,E323&lt;=plotting!$F$65),plotting!$G$65,AND(E323&gt;plotting!$F$65,E323&lt;=plotting!$E$66),"na",AND(E323&gt;plotting!$E$66,E323&lt;=plotting!$F$66),plotting!$G$66,AND(E323&gt;plotting!$F$66,E323&lt;=plotting!$E$67),"na",AND(E323&gt;plotting!$E$67,E323&lt;=plotting!$F$67),plotting!$G$67,E323&gt;plotting!$F$67,"na")</f>
        <v>na</v>
      </c>
      <c r="H323" t="str" cm="1">
        <f t="array" ref="H323">_xlfn.IFS(E323&lt;=plotting!$E$64,"na",AND(E323&gt;plotting!$E$64,E323&lt;=plotting!$F$64),plotting!$H$64,AND(E323&gt;plotting!$F$64,E323&lt;=plotting!$E$65),"na",AND(E323&gt;plotting!$E$65,E323&lt;=plotting!$F$65),plotting!$H$65,AND(E323&gt;plotting!$F$65,E323&lt;=plotting!$E$66),"na",AND(E323&gt;plotting!$E$66,E323&lt;=plotting!$F$66),plotting!$H$66,AND(E323&gt;plotting!$F$66,E323&lt;=plotting!$E$67),"na",AND(E323&gt;plotting!$E$67,E323&lt;=plotting!$F$67),plotting!$H$67,E323&gt;plotting!$F$67,"na")</f>
        <v>na</v>
      </c>
      <c r="I323" t="str" cm="1">
        <f t="array" ref="I323">_xlfn.IFS(E323&lt;=plotting!$E$64,"na",AND(E323&gt;plotting!$E$64,E323&lt;=plotting!$F$64),plotting!$I$64,AND(E323&gt;plotting!$F$64,E323&lt;=plotting!$E$65),"na",AND(E323&gt;plotting!$E$65,E323&lt;=plotting!$F$65),plotting!$I$65,AND(E323&gt;plotting!$F$65,E323&lt;=plotting!$E$66),"na",AND(E323&gt;plotting!$E$66,E323&lt;=plotting!$F$66),plotting!$I$66,AND(E323&gt;plotting!$F$66,E323&lt;=plotting!$E$67),"na",AND(E323&gt;plotting!$E$67,E323&lt;=plotting!$F$67),plotting!$I$67,E323&gt;plotting!$F$67,"na")</f>
        <v>na</v>
      </c>
    </row>
    <row r="324" spans="1:9" x14ac:dyDescent="0.35">
      <c r="A324" s="11">
        <f>IF(plotting!$D$4&gt;0,plotting!$D$4,"na")</f>
        <v>5</v>
      </c>
      <c r="B324" s="11" t="str">
        <f>IF(plotting!$D$10&gt;0,plotting!$D$10,"na")</f>
        <v>idr4000_h24</v>
      </c>
      <c r="C324" s="11" t="str">
        <f>IF(plotting!$D$11&gt;0,plotting!$D$11,"na")</f>
        <v>t1</v>
      </c>
      <c r="D324" s="11">
        <f>IF(plotting!$D$8&gt;0,plotting!$D$8,"na")</f>
        <v>74.599999999999994</v>
      </c>
      <c r="E324" s="29">
        <v>53.8333333</v>
      </c>
      <c r="F324" t="str" cm="1">
        <f t="array" ref="F324">_xlfn.IFS(E324&lt;=plotting!$E$64,"na",AND(E324&gt;plotting!$E$64,E324&lt;=plotting!$F$64),"1",AND(E324&gt;plotting!$F$64,E324&lt;=plotting!$E$65),"na",AND(E324&gt;plotting!$E$65,E324&lt;=plotting!$F$65),"2",AND(E324&gt;plotting!$F$65,E324&lt;=plotting!$E$66),"na",AND(E324&gt;plotting!$E$66,E324&lt;=plotting!$F$66),"3",AND(E324&gt;plotting!$F$66,E324&lt;=plotting!$E$67),"na",AND(E324&gt;plotting!$E$67,E324&lt;=plotting!$F$67),"4",E324&gt;plotting!$F$67,"na")</f>
        <v>na</v>
      </c>
      <c r="G324" t="str" cm="1">
        <f t="array" ref="G324">_xlfn.IFS(E324&lt;=plotting!$E$64,"na",AND(E324&gt;plotting!$E$64,E324&lt;=plotting!$F$64),plotting!$G$64,AND(E324&gt;plotting!$F$64,E324&lt;=plotting!$E$65),"na",AND(E324&gt;plotting!$E$65,E324&lt;=plotting!$F$65),plotting!$G$65,AND(E324&gt;plotting!$F$65,E324&lt;=plotting!$E$66),"na",AND(E324&gt;plotting!$E$66,E324&lt;=plotting!$F$66),plotting!$G$66,AND(E324&gt;plotting!$F$66,E324&lt;=plotting!$E$67),"na",AND(E324&gt;plotting!$E$67,E324&lt;=plotting!$F$67),plotting!$G$67,E324&gt;plotting!$F$67,"na")</f>
        <v>na</v>
      </c>
      <c r="H324" t="str" cm="1">
        <f t="array" ref="H324">_xlfn.IFS(E324&lt;=plotting!$E$64,"na",AND(E324&gt;plotting!$E$64,E324&lt;=plotting!$F$64),plotting!$H$64,AND(E324&gt;plotting!$F$64,E324&lt;=plotting!$E$65),"na",AND(E324&gt;plotting!$E$65,E324&lt;=plotting!$F$65),plotting!$H$65,AND(E324&gt;plotting!$F$65,E324&lt;=plotting!$E$66),"na",AND(E324&gt;plotting!$E$66,E324&lt;=plotting!$F$66),plotting!$H$66,AND(E324&gt;plotting!$F$66,E324&lt;=plotting!$E$67),"na",AND(E324&gt;plotting!$E$67,E324&lt;=plotting!$F$67),plotting!$H$67,E324&gt;plotting!$F$67,"na")</f>
        <v>na</v>
      </c>
      <c r="I324" t="str" cm="1">
        <f t="array" ref="I324">_xlfn.IFS(E324&lt;=plotting!$E$64,"na",AND(E324&gt;plotting!$E$64,E324&lt;=plotting!$F$64),plotting!$I$64,AND(E324&gt;plotting!$F$64,E324&lt;=plotting!$E$65),"na",AND(E324&gt;plotting!$E$65,E324&lt;=plotting!$F$65),plotting!$I$65,AND(E324&gt;plotting!$F$65,E324&lt;=plotting!$E$66),"na",AND(E324&gt;plotting!$E$66,E324&lt;=plotting!$F$66),plotting!$I$66,AND(E324&gt;plotting!$F$66,E324&lt;=plotting!$E$67),"na",AND(E324&gt;plotting!$E$67,E324&lt;=plotting!$F$67),plotting!$I$67,E324&gt;plotting!$F$67,"na")</f>
        <v>na</v>
      </c>
    </row>
    <row r="325" spans="1:9" x14ac:dyDescent="0.35">
      <c r="A325" s="11">
        <f>IF(plotting!$D$4&gt;0,plotting!$D$4,"na")</f>
        <v>5</v>
      </c>
      <c r="B325" s="11" t="str">
        <f>IF(plotting!$D$10&gt;0,plotting!$D$10,"na")</f>
        <v>idr4000_h24</v>
      </c>
      <c r="C325" s="11" t="str">
        <f>IF(plotting!$D$11&gt;0,plotting!$D$11,"na")</f>
        <v>t1</v>
      </c>
      <c r="D325" s="11">
        <f>IF(plotting!$D$8&gt;0,plotting!$D$8,"na")</f>
        <v>74.599999999999994</v>
      </c>
      <c r="E325" s="29">
        <v>54</v>
      </c>
      <c r="F325" t="str" cm="1">
        <f t="array" ref="F325">_xlfn.IFS(E325&lt;=plotting!$E$64,"na",AND(E325&gt;plotting!$E$64,E325&lt;=plotting!$F$64),"1",AND(E325&gt;plotting!$F$64,E325&lt;=plotting!$E$65),"na",AND(E325&gt;plotting!$E$65,E325&lt;=plotting!$F$65),"2",AND(E325&gt;plotting!$F$65,E325&lt;=plotting!$E$66),"na",AND(E325&gt;plotting!$E$66,E325&lt;=plotting!$F$66),"3",AND(E325&gt;plotting!$F$66,E325&lt;=plotting!$E$67),"na",AND(E325&gt;plotting!$E$67,E325&lt;=plotting!$F$67),"4",E325&gt;plotting!$F$67,"na")</f>
        <v>na</v>
      </c>
      <c r="G325" t="str" cm="1">
        <f t="array" ref="G325">_xlfn.IFS(E325&lt;=plotting!$E$64,"na",AND(E325&gt;plotting!$E$64,E325&lt;=plotting!$F$64),plotting!$G$64,AND(E325&gt;plotting!$F$64,E325&lt;=plotting!$E$65),"na",AND(E325&gt;plotting!$E$65,E325&lt;=plotting!$F$65),plotting!$G$65,AND(E325&gt;plotting!$F$65,E325&lt;=plotting!$E$66),"na",AND(E325&gt;plotting!$E$66,E325&lt;=plotting!$F$66),plotting!$G$66,AND(E325&gt;plotting!$F$66,E325&lt;=plotting!$E$67),"na",AND(E325&gt;plotting!$E$67,E325&lt;=plotting!$F$67),plotting!$G$67,E325&gt;plotting!$F$67,"na")</f>
        <v>na</v>
      </c>
      <c r="H325" t="str" cm="1">
        <f t="array" ref="H325">_xlfn.IFS(E325&lt;=plotting!$E$64,"na",AND(E325&gt;plotting!$E$64,E325&lt;=plotting!$F$64),plotting!$H$64,AND(E325&gt;plotting!$F$64,E325&lt;=plotting!$E$65),"na",AND(E325&gt;plotting!$E$65,E325&lt;=plotting!$F$65),plotting!$H$65,AND(E325&gt;plotting!$F$65,E325&lt;=plotting!$E$66),"na",AND(E325&gt;plotting!$E$66,E325&lt;=plotting!$F$66),plotting!$H$66,AND(E325&gt;plotting!$F$66,E325&lt;=plotting!$E$67),"na",AND(E325&gt;plotting!$E$67,E325&lt;=plotting!$F$67),plotting!$H$67,E325&gt;plotting!$F$67,"na")</f>
        <v>na</v>
      </c>
      <c r="I325" t="str" cm="1">
        <f t="array" ref="I325">_xlfn.IFS(E325&lt;=plotting!$E$64,"na",AND(E325&gt;plotting!$E$64,E325&lt;=plotting!$F$64),plotting!$I$64,AND(E325&gt;plotting!$F$64,E325&lt;=plotting!$E$65),"na",AND(E325&gt;plotting!$E$65,E325&lt;=plotting!$F$65),plotting!$I$65,AND(E325&gt;plotting!$F$65,E325&lt;=plotting!$E$66),"na",AND(E325&gt;plotting!$E$66,E325&lt;=plotting!$F$66),plotting!$I$66,AND(E325&gt;plotting!$F$66,E325&lt;=plotting!$E$67),"na",AND(E325&gt;plotting!$E$67,E325&lt;=plotting!$F$67),plotting!$I$67,E325&gt;plotting!$F$67,"na")</f>
        <v>na</v>
      </c>
    </row>
    <row r="326" spans="1:9" x14ac:dyDescent="0.35">
      <c r="A326" s="11">
        <f>IF(plotting!$D$4&gt;0,plotting!$D$4,"na")</f>
        <v>5</v>
      </c>
      <c r="B326" s="11" t="str">
        <f>IF(plotting!$D$10&gt;0,plotting!$D$10,"na")</f>
        <v>idr4000_h24</v>
      </c>
      <c r="C326" s="11" t="str">
        <f>IF(plotting!$D$11&gt;0,plotting!$D$11,"na")</f>
        <v>t1</v>
      </c>
      <c r="D326" s="11">
        <f>IF(plotting!$D$8&gt;0,plotting!$D$8,"na")</f>
        <v>74.599999999999994</v>
      </c>
      <c r="E326" s="29">
        <v>54.1666667</v>
      </c>
      <c r="F326" t="str" cm="1">
        <f t="array" ref="F326">_xlfn.IFS(E326&lt;=plotting!$E$64,"na",AND(E326&gt;plotting!$E$64,E326&lt;=plotting!$F$64),"1",AND(E326&gt;plotting!$F$64,E326&lt;=plotting!$E$65),"na",AND(E326&gt;plotting!$E$65,E326&lt;=plotting!$F$65),"2",AND(E326&gt;plotting!$F$65,E326&lt;=plotting!$E$66),"na",AND(E326&gt;plotting!$E$66,E326&lt;=plotting!$F$66),"3",AND(E326&gt;plotting!$F$66,E326&lt;=plotting!$E$67),"na",AND(E326&gt;plotting!$E$67,E326&lt;=plotting!$F$67),"4",E326&gt;plotting!$F$67,"na")</f>
        <v>na</v>
      </c>
      <c r="G326" t="str" cm="1">
        <f t="array" ref="G326">_xlfn.IFS(E326&lt;=plotting!$E$64,"na",AND(E326&gt;plotting!$E$64,E326&lt;=plotting!$F$64),plotting!$G$64,AND(E326&gt;plotting!$F$64,E326&lt;=plotting!$E$65),"na",AND(E326&gt;plotting!$E$65,E326&lt;=plotting!$F$65),plotting!$G$65,AND(E326&gt;plotting!$F$65,E326&lt;=plotting!$E$66),"na",AND(E326&gt;plotting!$E$66,E326&lt;=plotting!$F$66),plotting!$G$66,AND(E326&gt;plotting!$F$66,E326&lt;=plotting!$E$67),"na",AND(E326&gt;plotting!$E$67,E326&lt;=plotting!$F$67),plotting!$G$67,E326&gt;plotting!$F$67,"na")</f>
        <v>na</v>
      </c>
      <c r="H326" t="str" cm="1">
        <f t="array" ref="H326">_xlfn.IFS(E326&lt;=plotting!$E$64,"na",AND(E326&gt;plotting!$E$64,E326&lt;=plotting!$F$64),plotting!$H$64,AND(E326&gt;plotting!$F$64,E326&lt;=plotting!$E$65),"na",AND(E326&gt;plotting!$E$65,E326&lt;=plotting!$F$65),plotting!$H$65,AND(E326&gt;plotting!$F$65,E326&lt;=plotting!$E$66),"na",AND(E326&gt;plotting!$E$66,E326&lt;=plotting!$F$66),plotting!$H$66,AND(E326&gt;plotting!$F$66,E326&lt;=plotting!$E$67),"na",AND(E326&gt;plotting!$E$67,E326&lt;=plotting!$F$67),plotting!$H$67,E326&gt;plotting!$F$67,"na")</f>
        <v>na</v>
      </c>
      <c r="I326" t="str" cm="1">
        <f t="array" ref="I326">_xlfn.IFS(E326&lt;=plotting!$E$64,"na",AND(E326&gt;plotting!$E$64,E326&lt;=plotting!$F$64),plotting!$I$64,AND(E326&gt;plotting!$F$64,E326&lt;=plotting!$E$65),"na",AND(E326&gt;plotting!$E$65,E326&lt;=plotting!$F$65),plotting!$I$65,AND(E326&gt;plotting!$F$65,E326&lt;=plotting!$E$66),"na",AND(E326&gt;plotting!$E$66,E326&lt;=plotting!$F$66),plotting!$I$66,AND(E326&gt;plotting!$F$66,E326&lt;=plotting!$E$67),"na",AND(E326&gt;plotting!$E$67,E326&lt;=plotting!$F$67),plotting!$I$67,E326&gt;plotting!$F$67,"na")</f>
        <v>na</v>
      </c>
    </row>
    <row r="327" spans="1:9" x14ac:dyDescent="0.35">
      <c r="A327" s="11">
        <f>IF(plotting!$D$4&gt;0,plotting!$D$4,"na")</f>
        <v>5</v>
      </c>
      <c r="B327" s="11" t="str">
        <f>IF(plotting!$D$10&gt;0,plotting!$D$10,"na")</f>
        <v>idr4000_h24</v>
      </c>
      <c r="C327" s="11" t="str">
        <f>IF(plotting!$D$11&gt;0,plotting!$D$11,"na")</f>
        <v>t1</v>
      </c>
      <c r="D327" s="11">
        <f>IF(plotting!$D$8&gt;0,plotting!$D$8,"na")</f>
        <v>74.599999999999994</v>
      </c>
      <c r="E327" s="29">
        <v>54.3333333</v>
      </c>
      <c r="F327" t="str" cm="1">
        <f t="array" ref="F327">_xlfn.IFS(E327&lt;=plotting!$E$64,"na",AND(E327&gt;plotting!$E$64,E327&lt;=plotting!$F$64),"1",AND(E327&gt;plotting!$F$64,E327&lt;=plotting!$E$65),"na",AND(E327&gt;plotting!$E$65,E327&lt;=plotting!$F$65),"2",AND(E327&gt;plotting!$F$65,E327&lt;=plotting!$E$66),"na",AND(E327&gt;plotting!$E$66,E327&lt;=plotting!$F$66),"3",AND(E327&gt;plotting!$F$66,E327&lt;=plotting!$E$67),"na",AND(E327&gt;plotting!$E$67,E327&lt;=plotting!$F$67),"4",E327&gt;plotting!$F$67,"na")</f>
        <v>na</v>
      </c>
      <c r="G327" t="str" cm="1">
        <f t="array" ref="G327">_xlfn.IFS(E327&lt;=plotting!$E$64,"na",AND(E327&gt;plotting!$E$64,E327&lt;=plotting!$F$64),plotting!$G$64,AND(E327&gt;plotting!$F$64,E327&lt;=plotting!$E$65),"na",AND(E327&gt;plotting!$E$65,E327&lt;=plotting!$F$65),plotting!$G$65,AND(E327&gt;plotting!$F$65,E327&lt;=plotting!$E$66),"na",AND(E327&gt;plotting!$E$66,E327&lt;=plotting!$F$66),plotting!$G$66,AND(E327&gt;plotting!$F$66,E327&lt;=plotting!$E$67),"na",AND(E327&gt;plotting!$E$67,E327&lt;=plotting!$F$67),plotting!$G$67,E327&gt;plotting!$F$67,"na")</f>
        <v>na</v>
      </c>
      <c r="H327" t="str" cm="1">
        <f t="array" ref="H327">_xlfn.IFS(E327&lt;=plotting!$E$64,"na",AND(E327&gt;plotting!$E$64,E327&lt;=plotting!$F$64),plotting!$H$64,AND(E327&gt;plotting!$F$64,E327&lt;=plotting!$E$65),"na",AND(E327&gt;plotting!$E$65,E327&lt;=plotting!$F$65),plotting!$H$65,AND(E327&gt;plotting!$F$65,E327&lt;=plotting!$E$66),"na",AND(E327&gt;plotting!$E$66,E327&lt;=plotting!$F$66),plotting!$H$66,AND(E327&gt;plotting!$F$66,E327&lt;=plotting!$E$67),"na",AND(E327&gt;plotting!$E$67,E327&lt;=plotting!$F$67),plotting!$H$67,E327&gt;plotting!$F$67,"na")</f>
        <v>na</v>
      </c>
      <c r="I327" t="str" cm="1">
        <f t="array" ref="I327">_xlfn.IFS(E327&lt;=plotting!$E$64,"na",AND(E327&gt;plotting!$E$64,E327&lt;=plotting!$F$64),plotting!$I$64,AND(E327&gt;plotting!$F$64,E327&lt;=plotting!$E$65),"na",AND(E327&gt;plotting!$E$65,E327&lt;=plotting!$F$65),plotting!$I$65,AND(E327&gt;plotting!$F$65,E327&lt;=plotting!$E$66),"na",AND(E327&gt;plotting!$E$66,E327&lt;=plotting!$F$66),plotting!$I$66,AND(E327&gt;plotting!$F$66,E327&lt;=plotting!$E$67),"na",AND(E327&gt;plotting!$E$67,E327&lt;=plotting!$F$67),plotting!$I$67,E327&gt;plotting!$F$67,"na")</f>
        <v>na</v>
      </c>
    </row>
    <row r="328" spans="1:9" x14ac:dyDescent="0.35">
      <c r="A328" s="11">
        <f>IF(plotting!$D$4&gt;0,plotting!$D$4,"na")</f>
        <v>5</v>
      </c>
      <c r="B328" s="11" t="str">
        <f>IF(plotting!$D$10&gt;0,plotting!$D$10,"na")</f>
        <v>idr4000_h24</v>
      </c>
      <c r="C328" s="11" t="str">
        <f>IF(plotting!$D$11&gt;0,plotting!$D$11,"na")</f>
        <v>t1</v>
      </c>
      <c r="D328" s="11">
        <f>IF(plotting!$D$8&gt;0,plotting!$D$8,"na")</f>
        <v>74.599999999999994</v>
      </c>
      <c r="E328" s="29">
        <v>54.5</v>
      </c>
      <c r="F328" t="str" cm="1">
        <f t="array" ref="F328">_xlfn.IFS(E328&lt;=plotting!$E$64,"na",AND(E328&gt;plotting!$E$64,E328&lt;=plotting!$F$64),"1",AND(E328&gt;plotting!$F$64,E328&lt;=plotting!$E$65),"na",AND(E328&gt;plotting!$E$65,E328&lt;=plotting!$F$65),"2",AND(E328&gt;plotting!$F$65,E328&lt;=plotting!$E$66),"na",AND(E328&gt;plotting!$E$66,E328&lt;=plotting!$F$66),"3",AND(E328&gt;plotting!$F$66,E328&lt;=plotting!$E$67),"na",AND(E328&gt;plotting!$E$67,E328&lt;=plotting!$F$67),"4",E328&gt;plotting!$F$67,"na")</f>
        <v>na</v>
      </c>
      <c r="G328" t="str" cm="1">
        <f t="array" ref="G328">_xlfn.IFS(E328&lt;=plotting!$E$64,"na",AND(E328&gt;plotting!$E$64,E328&lt;=plotting!$F$64),plotting!$G$64,AND(E328&gt;plotting!$F$64,E328&lt;=plotting!$E$65),"na",AND(E328&gt;plotting!$E$65,E328&lt;=plotting!$F$65),plotting!$G$65,AND(E328&gt;plotting!$F$65,E328&lt;=plotting!$E$66),"na",AND(E328&gt;plotting!$E$66,E328&lt;=plotting!$F$66),plotting!$G$66,AND(E328&gt;plotting!$F$66,E328&lt;=plotting!$E$67),"na",AND(E328&gt;plotting!$E$67,E328&lt;=plotting!$F$67),plotting!$G$67,E328&gt;plotting!$F$67,"na")</f>
        <v>na</v>
      </c>
      <c r="H328" t="str" cm="1">
        <f t="array" ref="H328">_xlfn.IFS(E328&lt;=plotting!$E$64,"na",AND(E328&gt;plotting!$E$64,E328&lt;=plotting!$F$64),plotting!$H$64,AND(E328&gt;plotting!$F$64,E328&lt;=plotting!$E$65),"na",AND(E328&gt;plotting!$E$65,E328&lt;=plotting!$F$65),plotting!$H$65,AND(E328&gt;plotting!$F$65,E328&lt;=plotting!$E$66),"na",AND(E328&gt;plotting!$E$66,E328&lt;=plotting!$F$66),plotting!$H$66,AND(E328&gt;plotting!$F$66,E328&lt;=plotting!$E$67),"na",AND(E328&gt;plotting!$E$67,E328&lt;=plotting!$F$67),plotting!$H$67,E328&gt;plotting!$F$67,"na")</f>
        <v>na</v>
      </c>
      <c r="I328" t="str" cm="1">
        <f t="array" ref="I328">_xlfn.IFS(E328&lt;=plotting!$E$64,"na",AND(E328&gt;plotting!$E$64,E328&lt;=plotting!$F$64),plotting!$I$64,AND(E328&gt;plotting!$F$64,E328&lt;=plotting!$E$65),"na",AND(E328&gt;plotting!$E$65,E328&lt;=plotting!$F$65),plotting!$I$65,AND(E328&gt;plotting!$F$65,E328&lt;=plotting!$E$66),"na",AND(E328&gt;plotting!$E$66,E328&lt;=plotting!$F$66),plotting!$I$66,AND(E328&gt;plotting!$F$66,E328&lt;=plotting!$E$67),"na",AND(E328&gt;plotting!$E$67,E328&lt;=plotting!$F$67),plotting!$I$67,E328&gt;plotting!$F$67,"na")</f>
        <v>na</v>
      </c>
    </row>
    <row r="329" spans="1:9" x14ac:dyDescent="0.35">
      <c r="A329" s="11">
        <f>IF(plotting!$D$4&gt;0,plotting!$D$4,"na")</f>
        <v>5</v>
      </c>
      <c r="B329" s="11" t="str">
        <f>IF(plotting!$D$10&gt;0,plotting!$D$10,"na")</f>
        <v>idr4000_h24</v>
      </c>
      <c r="C329" s="11" t="str">
        <f>IF(plotting!$D$11&gt;0,plotting!$D$11,"na")</f>
        <v>t1</v>
      </c>
      <c r="D329" s="11">
        <f>IF(plotting!$D$8&gt;0,plotting!$D$8,"na")</f>
        <v>74.599999999999994</v>
      </c>
      <c r="E329" s="29">
        <v>54.6666667</v>
      </c>
      <c r="F329" t="str" cm="1">
        <f t="array" ref="F329">_xlfn.IFS(E329&lt;=plotting!$E$64,"na",AND(E329&gt;plotting!$E$64,E329&lt;=plotting!$F$64),"1",AND(E329&gt;plotting!$F$64,E329&lt;=plotting!$E$65),"na",AND(E329&gt;plotting!$E$65,E329&lt;=plotting!$F$65),"2",AND(E329&gt;plotting!$F$65,E329&lt;=plotting!$E$66),"na",AND(E329&gt;plotting!$E$66,E329&lt;=plotting!$F$66),"3",AND(E329&gt;plotting!$F$66,E329&lt;=plotting!$E$67),"na",AND(E329&gt;plotting!$E$67,E329&lt;=plotting!$F$67),"4",E329&gt;plotting!$F$67,"na")</f>
        <v>na</v>
      </c>
      <c r="G329" t="str" cm="1">
        <f t="array" ref="G329">_xlfn.IFS(E329&lt;=plotting!$E$64,"na",AND(E329&gt;plotting!$E$64,E329&lt;=plotting!$F$64),plotting!$G$64,AND(E329&gt;plotting!$F$64,E329&lt;=plotting!$E$65),"na",AND(E329&gt;plotting!$E$65,E329&lt;=plotting!$F$65),plotting!$G$65,AND(E329&gt;plotting!$F$65,E329&lt;=plotting!$E$66),"na",AND(E329&gt;plotting!$E$66,E329&lt;=plotting!$F$66),plotting!$G$66,AND(E329&gt;plotting!$F$66,E329&lt;=plotting!$E$67),"na",AND(E329&gt;plotting!$E$67,E329&lt;=plotting!$F$67),plotting!$G$67,E329&gt;plotting!$F$67,"na")</f>
        <v>na</v>
      </c>
      <c r="H329" t="str" cm="1">
        <f t="array" ref="H329">_xlfn.IFS(E329&lt;=plotting!$E$64,"na",AND(E329&gt;plotting!$E$64,E329&lt;=plotting!$F$64),plotting!$H$64,AND(E329&gt;plotting!$F$64,E329&lt;=plotting!$E$65),"na",AND(E329&gt;plotting!$E$65,E329&lt;=plotting!$F$65),plotting!$H$65,AND(E329&gt;plotting!$F$65,E329&lt;=plotting!$E$66),"na",AND(E329&gt;plotting!$E$66,E329&lt;=plotting!$F$66),plotting!$H$66,AND(E329&gt;plotting!$F$66,E329&lt;=plotting!$E$67),"na",AND(E329&gt;plotting!$E$67,E329&lt;=plotting!$F$67),plotting!$H$67,E329&gt;plotting!$F$67,"na")</f>
        <v>na</v>
      </c>
      <c r="I329" t="str" cm="1">
        <f t="array" ref="I329">_xlfn.IFS(E329&lt;=plotting!$E$64,"na",AND(E329&gt;plotting!$E$64,E329&lt;=plotting!$F$64),plotting!$I$64,AND(E329&gt;plotting!$F$64,E329&lt;=plotting!$E$65),"na",AND(E329&gt;plotting!$E$65,E329&lt;=plotting!$F$65),plotting!$I$65,AND(E329&gt;plotting!$F$65,E329&lt;=plotting!$E$66),"na",AND(E329&gt;plotting!$E$66,E329&lt;=plotting!$F$66),plotting!$I$66,AND(E329&gt;plotting!$F$66,E329&lt;=plotting!$E$67),"na",AND(E329&gt;plotting!$E$67,E329&lt;=plotting!$F$67),plotting!$I$67,E329&gt;plotting!$F$67,"na")</f>
        <v>na</v>
      </c>
    </row>
    <row r="330" spans="1:9" x14ac:dyDescent="0.35">
      <c r="A330" s="11">
        <f>IF(plotting!$D$4&gt;0,plotting!$D$4,"na")</f>
        <v>5</v>
      </c>
      <c r="B330" s="11" t="str">
        <f>IF(plotting!$D$10&gt;0,plotting!$D$10,"na")</f>
        <v>idr4000_h24</v>
      </c>
      <c r="C330" s="11" t="str">
        <f>IF(plotting!$D$11&gt;0,plotting!$D$11,"na")</f>
        <v>t1</v>
      </c>
      <c r="D330" s="11">
        <f>IF(plotting!$D$8&gt;0,plotting!$D$8,"na")</f>
        <v>74.599999999999994</v>
      </c>
      <c r="E330" s="29">
        <v>54.8333333</v>
      </c>
      <c r="F330" t="str" cm="1">
        <f t="array" ref="F330">_xlfn.IFS(E330&lt;=plotting!$E$64,"na",AND(E330&gt;plotting!$E$64,E330&lt;=plotting!$F$64),"1",AND(E330&gt;plotting!$F$64,E330&lt;=plotting!$E$65),"na",AND(E330&gt;plotting!$E$65,E330&lt;=plotting!$F$65),"2",AND(E330&gt;plotting!$F$65,E330&lt;=plotting!$E$66),"na",AND(E330&gt;plotting!$E$66,E330&lt;=plotting!$F$66),"3",AND(E330&gt;plotting!$F$66,E330&lt;=plotting!$E$67),"na",AND(E330&gt;plotting!$E$67,E330&lt;=plotting!$F$67),"4",E330&gt;plotting!$F$67,"na")</f>
        <v>na</v>
      </c>
      <c r="G330" t="str" cm="1">
        <f t="array" ref="G330">_xlfn.IFS(E330&lt;=plotting!$E$64,"na",AND(E330&gt;plotting!$E$64,E330&lt;=plotting!$F$64),plotting!$G$64,AND(E330&gt;plotting!$F$64,E330&lt;=plotting!$E$65),"na",AND(E330&gt;plotting!$E$65,E330&lt;=plotting!$F$65),plotting!$G$65,AND(E330&gt;plotting!$F$65,E330&lt;=plotting!$E$66),"na",AND(E330&gt;plotting!$E$66,E330&lt;=plotting!$F$66),plotting!$G$66,AND(E330&gt;plotting!$F$66,E330&lt;=plotting!$E$67),"na",AND(E330&gt;plotting!$E$67,E330&lt;=plotting!$F$67),plotting!$G$67,E330&gt;plotting!$F$67,"na")</f>
        <v>na</v>
      </c>
      <c r="H330" t="str" cm="1">
        <f t="array" ref="H330">_xlfn.IFS(E330&lt;=plotting!$E$64,"na",AND(E330&gt;plotting!$E$64,E330&lt;=plotting!$F$64),plotting!$H$64,AND(E330&gt;plotting!$F$64,E330&lt;=plotting!$E$65),"na",AND(E330&gt;plotting!$E$65,E330&lt;=plotting!$F$65),plotting!$H$65,AND(E330&gt;plotting!$F$65,E330&lt;=plotting!$E$66),"na",AND(E330&gt;plotting!$E$66,E330&lt;=plotting!$F$66),plotting!$H$66,AND(E330&gt;plotting!$F$66,E330&lt;=plotting!$E$67),"na",AND(E330&gt;plotting!$E$67,E330&lt;=plotting!$F$67),plotting!$H$67,E330&gt;plotting!$F$67,"na")</f>
        <v>na</v>
      </c>
      <c r="I330" t="str" cm="1">
        <f t="array" ref="I330">_xlfn.IFS(E330&lt;=plotting!$E$64,"na",AND(E330&gt;plotting!$E$64,E330&lt;=plotting!$F$64),plotting!$I$64,AND(E330&gt;plotting!$F$64,E330&lt;=plotting!$E$65),"na",AND(E330&gt;plotting!$E$65,E330&lt;=plotting!$F$65),plotting!$I$65,AND(E330&gt;plotting!$F$65,E330&lt;=plotting!$E$66),"na",AND(E330&gt;plotting!$E$66,E330&lt;=plotting!$F$66),plotting!$I$66,AND(E330&gt;plotting!$F$66,E330&lt;=plotting!$E$67),"na",AND(E330&gt;plotting!$E$67,E330&lt;=plotting!$F$67),plotting!$I$67,E330&gt;plotting!$F$67,"na")</f>
        <v>na</v>
      </c>
    </row>
    <row r="331" spans="1:9" x14ac:dyDescent="0.35">
      <c r="A331" s="11">
        <f>IF(plotting!$D$4&gt;0,plotting!$D$4,"na")</f>
        <v>5</v>
      </c>
      <c r="B331" s="11" t="str">
        <f>IF(plotting!$D$10&gt;0,plotting!$D$10,"na")</f>
        <v>idr4000_h24</v>
      </c>
      <c r="C331" s="11" t="str">
        <f>IF(plotting!$D$11&gt;0,plotting!$D$11,"na")</f>
        <v>t1</v>
      </c>
      <c r="D331" s="11">
        <f>IF(plotting!$D$8&gt;0,plotting!$D$8,"na")</f>
        <v>74.599999999999994</v>
      </c>
      <c r="E331" s="29">
        <v>55</v>
      </c>
      <c r="F331" t="str" cm="1">
        <f t="array" ref="F331">_xlfn.IFS(E331&lt;=plotting!$E$64,"na",AND(E331&gt;plotting!$E$64,E331&lt;=plotting!$F$64),"1",AND(E331&gt;plotting!$F$64,E331&lt;=plotting!$E$65),"na",AND(E331&gt;plotting!$E$65,E331&lt;=plotting!$F$65),"2",AND(E331&gt;plotting!$F$65,E331&lt;=plotting!$E$66),"na",AND(E331&gt;plotting!$E$66,E331&lt;=plotting!$F$66),"3",AND(E331&gt;plotting!$F$66,E331&lt;=plotting!$E$67),"na",AND(E331&gt;plotting!$E$67,E331&lt;=plotting!$F$67),"4",E331&gt;plotting!$F$67,"na")</f>
        <v>na</v>
      </c>
      <c r="G331" t="str" cm="1">
        <f t="array" ref="G331">_xlfn.IFS(E331&lt;=plotting!$E$64,"na",AND(E331&gt;plotting!$E$64,E331&lt;=plotting!$F$64),plotting!$G$64,AND(E331&gt;plotting!$F$64,E331&lt;=plotting!$E$65),"na",AND(E331&gt;plotting!$E$65,E331&lt;=plotting!$F$65),plotting!$G$65,AND(E331&gt;plotting!$F$65,E331&lt;=plotting!$E$66),"na",AND(E331&gt;plotting!$E$66,E331&lt;=plotting!$F$66),plotting!$G$66,AND(E331&gt;plotting!$F$66,E331&lt;=plotting!$E$67),"na",AND(E331&gt;plotting!$E$67,E331&lt;=plotting!$F$67),plotting!$G$67,E331&gt;plotting!$F$67,"na")</f>
        <v>na</v>
      </c>
      <c r="H331" t="str" cm="1">
        <f t="array" ref="H331">_xlfn.IFS(E331&lt;=plotting!$E$64,"na",AND(E331&gt;plotting!$E$64,E331&lt;=plotting!$F$64),plotting!$H$64,AND(E331&gt;plotting!$F$64,E331&lt;=plotting!$E$65),"na",AND(E331&gt;plotting!$E$65,E331&lt;=plotting!$F$65),plotting!$H$65,AND(E331&gt;plotting!$F$65,E331&lt;=plotting!$E$66),"na",AND(E331&gt;plotting!$E$66,E331&lt;=plotting!$F$66),plotting!$H$66,AND(E331&gt;plotting!$F$66,E331&lt;=plotting!$E$67),"na",AND(E331&gt;plotting!$E$67,E331&lt;=plotting!$F$67),plotting!$H$67,E331&gt;plotting!$F$67,"na")</f>
        <v>na</v>
      </c>
      <c r="I331" t="str" cm="1">
        <f t="array" ref="I331">_xlfn.IFS(E331&lt;=plotting!$E$64,"na",AND(E331&gt;plotting!$E$64,E331&lt;=plotting!$F$64),plotting!$I$64,AND(E331&gt;plotting!$F$64,E331&lt;=plotting!$E$65),"na",AND(E331&gt;plotting!$E$65,E331&lt;=plotting!$F$65),plotting!$I$65,AND(E331&gt;plotting!$F$65,E331&lt;=plotting!$E$66),"na",AND(E331&gt;plotting!$E$66,E331&lt;=plotting!$F$66),plotting!$I$66,AND(E331&gt;plotting!$F$66,E331&lt;=plotting!$E$67),"na",AND(E331&gt;plotting!$E$67,E331&lt;=plotting!$F$67),plotting!$I$67,E331&gt;plotting!$F$67,"na")</f>
        <v>na</v>
      </c>
    </row>
    <row r="332" spans="1:9" x14ac:dyDescent="0.35">
      <c r="A332" s="11">
        <f>IF(plotting!$D$4&gt;0,plotting!$D$4,"na")</f>
        <v>5</v>
      </c>
      <c r="B332" s="11" t="str">
        <f>IF(plotting!$D$10&gt;0,plotting!$D$10,"na")</f>
        <v>idr4000_h24</v>
      </c>
      <c r="C332" s="11" t="str">
        <f>IF(plotting!$D$11&gt;0,plotting!$D$11,"na")</f>
        <v>t1</v>
      </c>
      <c r="D332" s="11">
        <f>IF(plotting!$D$8&gt;0,plotting!$D$8,"na")</f>
        <v>74.599999999999994</v>
      </c>
      <c r="E332" s="29">
        <v>55.1666667</v>
      </c>
      <c r="F332" t="str" cm="1">
        <f t="array" ref="F332">_xlfn.IFS(E332&lt;=plotting!$E$64,"na",AND(E332&gt;plotting!$E$64,E332&lt;=plotting!$F$64),"1",AND(E332&gt;plotting!$F$64,E332&lt;=plotting!$E$65),"na",AND(E332&gt;plotting!$E$65,E332&lt;=plotting!$F$65),"2",AND(E332&gt;plotting!$F$65,E332&lt;=plotting!$E$66),"na",AND(E332&gt;plotting!$E$66,E332&lt;=plotting!$F$66),"3",AND(E332&gt;plotting!$F$66,E332&lt;=plotting!$E$67),"na",AND(E332&gt;plotting!$E$67,E332&lt;=plotting!$F$67),"4",E332&gt;plotting!$F$67,"na")</f>
        <v>na</v>
      </c>
      <c r="G332" t="str" cm="1">
        <f t="array" ref="G332">_xlfn.IFS(E332&lt;=plotting!$E$64,"na",AND(E332&gt;plotting!$E$64,E332&lt;=plotting!$F$64),plotting!$G$64,AND(E332&gt;plotting!$F$64,E332&lt;=plotting!$E$65),"na",AND(E332&gt;plotting!$E$65,E332&lt;=plotting!$F$65),plotting!$G$65,AND(E332&gt;plotting!$F$65,E332&lt;=plotting!$E$66),"na",AND(E332&gt;plotting!$E$66,E332&lt;=plotting!$F$66),plotting!$G$66,AND(E332&gt;plotting!$F$66,E332&lt;=plotting!$E$67),"na",AND(E332&gt;plotting!$E$67,E332&lt;=plotting!$F$67),plotting!$G$67,E332&gt;plotting!$F$67,"na")</f>
        <v>na</v>
      </c>
      <c r="H332" t="str" cm="1">
        <f t="array" ref="H332">_xlfn.IFS(E332&lt;=plotting!$E$64,"na",AND(E332&gt;plotting!$E$64,E332&lt;=plotting!$F$64),plotting!$H$64,AND(E332&gt;plotting!$F$64,E332&lt;=plotting!$E$65),"na",AND(E332&gt;plotting!$E$65,E332&lt;=plotting!$F$65),plotting!$H$65,AND(E332&gt;plotting!$F$65,E332&lt;=plotting!$E$66),"na",AND(E332&gt;plotting!$E$66,E332&lt;=plotting!$F$66),plotting!$H$66,AND(E332&gt;plotting!$F$66,E332&lt;=plotting!$E$67),"na",AND(E332&gt;plotting!$E$67,E332&lt;=plotting!$F$67),plotting!$H$67,E332&gt;plotting!$F$67,"na")</f>
        <v>na</v>
      </c>
      <c r="I332" t="str" cm="1">
        <f t="array" ref="I332">_xlfn.IFS(E332&lt;=plotting!$E$64,"na",AND(E332&gt;plotting!$E$64,E332&lt;=plotting!$F$64),plotting!$I$64,AND(E332&gt;plotting!$F$64,E332&lt;=plotting!$E$65),"na",AND(E332&gt;plotting!$E$65,E332&lt;=plotting!$F$65),plotting!$I$65,AND(E332&gt;plotting!$F$65,E332&lt;=plotting!$E$66),"na",AND(E332&gt;plotting!$E$66,E332&lt;=plotting!$F$66),plotting!$I$66,AND(E332&gt;plotting!$F$66,E332&lt;=plotting!$E$67),"na",AND(E332&gt;plotting!$E$67,E332&lt;=plotting!$F$67),plotting!$I$67,E332&gt;plotting!$F$67,"na")</f>
        <v>na</v>
      </c>
    </row>
    <row r="333" spans="1:9" x14ac:dyDescent="0.35">
      <c r="A333" s="11">
        <f>IF(plotting!$D$4&gt;0,plotting!$D$4,"na")</f>
        <v>5</v>
      </c>
      <c r="B333" s="11" t="str">
        <f>IF(plotting!$D$10&gt;0,plotting!$D$10,"na")</f>
        <v>idr4000_h24</v>
      </c>
      <c r="C333" s="11" t="str">
        <f>IF(plotting!$D$11&gt;0,plotting!$D$11,"na")</f>
        <v>t1</v>
      </c>
      <c r="D333" s="11">
        <f>IF(plotting!$D$8&gt;0,plotting!$D$8,"na")</f>
        <v>74.599999999999994</v>
      </c>
      <c r="E333" s="29">
        <v>55.3333333</v>
      </c>
      <c r="F333" t="str" cm="1">
        <f t="array" ref="F333">_xlfn.IFS(E333&lt;=plotting!$E$64,"na",AND(E333&gt;plotting!$E$64,E333&lt;=plotting!$F$64),"1",AND(E333&gt;plotting!$F$64,E333&lt;=plotting!$E$65),"na",AND(E333&gt;plotting!$E$65,E333&lt;=plotting!$F$65),"2",AND(E333&gt;plotting!$F$65,E333&lt;=plotting!$E$66),"na",AND(E333&gt;plotting!$E$66,E333&lt;=plotting!$F$66),"3",AND(E333&gt;plotting!$F$66,E333&lt;=plotting!$E$67),"na",AND(E333&gt;plotting!$E$67,E333&lt;=plotting!$F$67),"4",E333&gt;plotting!$F$67,"na")</f>
        <v>na</v>
      </c>
      <c r="G333" t="str" cm="1">
        <f t="array" ref="G333">_xlfn.IFS(E333&lt;=plotting!$E$64,"na",AND(E333&gt;plotting!$E$64,E333&lt;=plotting!$F$64),plotting!$G$64,AND(E333&gt;plotting!$F$64,E333&lt;=plotting!$E$65),"na",AND(E333&gt;plotting!$E$65,E333&lt;=plotting!$F$65),plotting!$G$65,AND(E333&gt;plotting!$F$65,E333&lt;=plotting!$E$66),"na",AND(E333&gt;plotting!$E$66,E333&lt;=plotting!$F$66),plotting!$G$66,AND(E333&gt;plotting!$F$66,E333&lt;=plotting!$E$67),"na",AND(E333&gt;plotting!$E$67,E333&lt;=plotting!$F$67),plotting!$G$67,E333&gt;plotting!$F$67,"na")</f>
        <v>na</v>
      </c>
      <c r="H333" t="str" cm="1">
        <f t="array" ref="H333">_xlfn.IFS(E333&lt;=plotting!$E$64,"na",AND(E333&gt;plotting!$E$64,E333&lt;=plotting!$F$64),plotting!$H$64,AND(E333&gt;plotting!$F$64,E333&lt;=plotting!$E$65),"na",AND(E333&gt;plotting!$E$65,E333&lt;=plotting!$F$65),plotting!$H$65,AND(E333&gt;plotting!$F$65,E333&lt;=plotting!$E$66),"na",AND(E333&gt;plotting!$E$66,E333&lt;=plotting!$F$66),plotting!$H$66,AND(E333&gt;plotting!$F$66,E333&lt;=plotting!$E$67),"na",AND(E333&gt;plotting!$E$67,E333&lt;=plotting!$F$67),plotting!$H$67,E333&gt;plotting!$F$67,"na")</f>
        <v>na</v>
      </c>
      <c r="I333" t="str" cm="1">
        <f t="array" ref="I333">_xlfn.IFS(E333&lt;=plotting!$E$64,"na",AND(E333&gt;plotting!$E$64,E333&lt;=plotting!$F$64),plotting!$I$64,AND(E333&gt;plotting!$F$64,E333&lt;=plotting!$E$65),"na",AND(E333&gt;plotting!$E$65,E333&lt;=plotting!$F$65),plotting!$I$65,AND(E333&gt;plotting!$F$65,E333&lt;=plotting!$E$66),"na",AND(E333&gt;plotting!$E$66,E333&lt;=plotting!$F$66),plotting!$I$66,AND(E333&gt;plotting!$F$66,E333&lt;=plotting!$E$67),"na",AND(E333&gt;plotting!$E$67,E333&lt;=plotting!$F$67),plotting!$I$67,E333&gt;plotting!$F$67,"na")</f>
        <v>na</v>
      </c>
    </row>
    <row r="334" spans="1:9" x14ac:dyDescent="0.35">
      <c r="A334" s="11">
        <f>IF(plotting!$D$4&gt;0,plotting!$D$4,"na")</f>
        <v>5</v>
      </c>
      <c r="B334" s="11" t="str">
        <f>IF(plotting!$D$10&gt;0,plotting!$D$10,"na")</f>
        <v>idr4000_h24</v>
      </c>
      <c r="C334" s="11" t="str">
        <f>IF(plotting!$D$11&gt;0,plotting!$D$11,"na")</f>
        <v>t1</v>
      </c>
      <c r="D334" s="11">
        <f>IF(plotting!$D$8&gt;0,plotting!$D$8,"na")</f>
        <v>74.599999999999994</v>
      </c>
      <c r="E334" s="29">
        <v>55.5</v>
      </c>
      <c r="F334" t="str" cm="1">
        <f t="array" ref="F334">_xlfn.IFS(E334&lt;=plotting!$E$64,"na",AND(E334&gt;plotting!$E$64,E334&lt;=plotting!$F$64),"1",AND(E334&gt;plotting!$F$64,E334&lt;=plotting!$E$65),"na",AND(E334&gt;plotting!$E$65,E334&lt;=plotting!$F$65),"2",AND(E334&gt;plotting!$F$65,E334&lt;=plotting!$E$66),"na",AND(E334&gt;plotting!$E$66,E334&lt;=plotting!$F$66),"3",AND(E334&gt;plotting!$F$66,E334&lt;=plotting!$E$67),"na",AND(E334&gt;plotting!$E$67,E334&lt;=plotting!$F$67),"4",E334&gt;plotting!$F$67,"na")</f>
        <v>na</v>
      </c>
      <c r="G334" t="str" cm="1">
        <f t="array" ref="G334">_xlfn.IFS(E334&lt;=plotting!$E$64,"na",AND(E334&gt;plotting!$E$64,E334&lt;=plotting!$F$64),plotting!$G$64,AND(E334&gt;plotting!$F$64,E334&lt;=plotting!$E$65),"na",AND(E334&gt;plotting!$E$65,E334&lt;=plotting!$F$65),plotting!$G$65,AND(E334&gt;plotting!$F$65,E334&lt;=plotting!$E$66),"na",AND(E334&gt;plotting!$E$66,E334&lt;=plotting!$F$66),plotting!$G$66,AND(E334&gt;plotting!$F$66,E334&lt;=plotting!$E$67),"na",AND(E334&gt;plotting!$E$67,E334&lt;=plotting!$F$67),plotting!$G$67,E334&gt;plotting!$F$67,"na")</f>
        <v>na</v>
      </c>
      <c r="H334" t="str" cm="1">
        <f t="array" ref="H334">_xlfn.IFS(E334&lt;=plotting!$E$64,"na",AND(E334&gt;plotting!$E$64,E334&lt;=plotting!$F$64),plotting!$H$64,AND(E334&gt;plotting!$F$64,E334&lt;=plotting!$E$65),"na",AND(E334&gt;plotting!$E$65,E334&lt;=plotting!$F$65),plotting!$H$65,AND(E334&gt;plotting!$F$65,E334&lt;=plotting!$E$66),"na",AND(E334&gt;plotting!$E$66,E334&lt;=plotting!$F$66),plotting!$H$66,AND(E334&gt;plotting!$F$66,E334&lt;=plotting!$E$67),"na",AND(E334&gt;plotting!$E$67,E334&lt;=plotting!$F$67),plotting!$H$67,E334&gt;plotting!$F$67,"na")</f>
        <v>na</v>
      </c>
      <c r="I334" t="str" cm="1">
        <f t="array" ref="I334">_xlfn.IFS(E334&lt;=plotting!$E$64,"na",AND(E334&gt;plotting!$E$64,E334&lt;=plotting!$F$64),plotting!$I$64,AND(E334&gt;plotting!$F$64,E334&lt;=plotting!$E$65),"na",AND(E334&gt;plotting!$E$65,E334&lt;=plotting!$F$65),plotting!$I$65,AND(E334&gt;plotting!$F$65,E334&lt;=plotting!$E$66),"na",AND(E334&gt;plotting!$E$66,E334&lt;=plotting!$F$66),plotting!$I$66,AND(E334&gt;plotting!$F$66,E334&lt;=plotting!$E$67),"na",AND(E334&gt;plotting!$E$67,E334&lt;=plotting!$F$67),plotting!$I$67,E334&gt;plotting!$F$67,"na")</f>
        <v>na</v>
      </c>
    </row>
    <row r="335" spans="1:9" x14ac:dyDescent="0.35">
      <c r="A335" s="11">
        <f>IF(plotting!$D$4&gt;0,plotting!$D$4,"na")</f>
        <v>5</v>
      </c>
      <c r="B335" s="11" t="str">
        <f>IF(plotting!$D$10&gt;0,plotting!$D$10,"na")</f>
        <v>idr4000_h24</v>
      </c>
      <c r="C335" s="11" t="str">
        <f>IF(plotting!$D$11&gt;0,plotting!$D$11,"na")</f>
        <v>t1</v>
      </c>
      <c r="D335" s="11">
        <f>IF(plotting!$D$8&gt;0,plotting!$D$8,"na")</f>
        <v>74.599999999999994</v>
      </c>
      <c r="E335" s="29">
        <v>55.6666667</v>
      </c>
      <c r="F335" t="str" cm="1">
        <f t="array" ref="F335">_xlfn.IFS(E335&lt;=plotting!$E$64,"na",AND(E335&gt;plotting!$E$64,E335&lt;=plotting!$F$64),"1",AND(E335&gt;plotting!$F$64,E335&lt;=plotting!$E$65),"na",AND(E335&gt;plotting!$E$65,E335&lt;=plotting!$F$65),"2",AND(E335&gt;plotting!$F$65,E335&lt;=plotting!$E$66),"na",AND(E335&gt;plotting!$E$66,E335&lt;=plotting!$F$66),"3",AND(E335&gt;plotting!$F$66,E335&lt;=plotting!$E$67),"na",AND(E335&gt;plotting!$E$67,E335&lt;=plotting!$F$67),"4",E335&gt;plotting!$F$67,"na")</f>
        <v>na</v>
      </c>
      <c r="G335" t="str" cm="1">
        <f t="array" ref="G335">_xlfn.IFS(E335&lt;=plotting!$E$64,"na",AND(E335&gt;plotting!$E$64,E335&lt;=plotting!$F$64),plotting!$G$64,AND(E335&gt;plotting!$F$64,E335&lt;=plotting!$E$65),"na",AND(E335&gt;plotting!$E$65,E335&lt;=plotting!$F$65),plotting!$G$65,AND(E335&gt;plotting!$F$65,E335&lt;=plotting!$E$66),"na",AND(E335&gt;plotting!$E$66,E335&lt;=plotting!$F$66),plotting!$G$66,AND(E335&gt;plotting!$F$66,E335&lt;=plotting!$E$67),"na",AND(E335&gt;plotting!$E$67,E335&lt;=plotting!$F$67),plotting!$G$67,E335&gt;plotting!$F$67,"na")</f>
        <v>na</v>
      </c>
      <c r="H335" t="str" cm="1">
        <f t="array" ref="H335">_xlfn.IFS(E335&lt;=plotting!$E$64,"na",AND(E335&gt;plotting!$E$64,E335&lt;=plotting!$F$64),plotting!$H$64,AND(E335&gt;plotting!$F$64,E335&lt;=plotting!$E$65),"na",AND(E335&gt;plotting!$E$65,E335&lt;=plotting!$F$65),plotting!$H$65,AND(E335&gt;plotting!$F$65,E335&lt;=plotting!$E$66),"na",AND(E335&gt;plotting!$E$66,E335&lt;=plotting!$F$66),plotting!$H$66,AND(E335&gt;plotting!$F$66,E335&lt;=plotting!$E$67),"na",AND(E335&gt;plotting!$E$67,E335&lt;=plotting!$F$67),plotting!$H$67,E335&gt;plotting!$F$67,"na")</f>
        <v>na</v>
      </c>
      <c r="I335" t="str" cm="1">
        <f t="array" ref="I335">_xlfn.IFS(E335&lt;=plotting!$E$64,"na",AND(E335&gt;plotting!$E$64,E335&lt;=plotting!$F$64),plotting!$I$64,AND(E335&gt;plotting!$F$64,E335&lt;=plotting!$E$65),"na",AND(E335&gt;plotting!$E$65,E335&lt;=plotting!$F$65),plotting!$I$65,AND(E335&gt;plotting!$F$65,E335&lt;=plotting!$E$66),"na",AND(E335&gt;plotting!$E$66,E335&lt;=plotting!$F$66),plotting!$I$66,AND(E335&gt;plotting!$F$66,E335&lt;=plotting!$E$67),"na",AND(E335&gt;plotting!$E$67,E335&lt;=plotting!$F$67),plotting!$I$67,E335&gt;plotting!$F$67,"na")</f>
        <v>na</v>
      </c>
    </row>
    <row r="336" spans="1:9" x14ac:dyDescent="0.35">
      <c r="A336" s="11">
        <f>IF(plotting!$D$4&gt;0,plotting!$D$4,"na")</f>
        <v>5</v>
      </c>
      <c r="B336" s="11" t="str">
        <f>IF(plotting!$D$10&gt;0,plotting!$D$10,"na")</f>
        <v>idr4000_h24</v>
      </c>
      <c r="C336" s="11" t="str">
        <f>IF(plotting!$D$11&gt;0,plotting!$D$11,"na")</f>
        <v>t1</v>
      </c>
      <c r="D336" s="11">
        <f>IF(plotting!$D$8&gt;0,plotting!$D$8,"na")</f>
        <v>74.599999999999994</v>
      </c>
      <c r="E336" s="29">
        <v>55.8333333</v>
      </c>
      <c r="F336" t="str" cm="1">
        <f t="array" ref="F336">_xlfn.IFS(E336&lt;=plotting!$E$64,"na",AND(E336&gt;plotting!$E$64,E336&lt;=plotting!$F$64),"1",AND(E336&gt;plotting!$F$64,E336&lt;=plotting!$E$65),"na",AND(E336&gt;plotting!$E$65,E336&lt;=plotting!$F$65),"2",AND(E336&gt;plotting!$F$65,E336&lt;=plotting!$E$66),"na",AND(E336&gt;plotting!$E$66,E336&lt;=plotting!$F$66),"3",AND(E336&gt;plotting!$F$66,E336&lt;=plotting!$E$67),"na",AND(E336&gt;plotting!$E$67,E336&lt;=plotting!$F$67),"4",E336&gt;plotting!$F$67,"na")</f>
        <v>na</v>
      </c>
      <c r="G336" t="str" cm="1">
        <f t="array" ref="G336">_xlfn.IFS(E336&lt;=plotting!$E$64,"na",AND(E336&gt;plotting!$E$64,E336&lt;=plotting!$F$64),plotting!$G$64,AND(E336&gt;plotting!$F$64,E336&lt;=plotting!$E$65),"na",AND(E336&gt;plotting!$E$65,E336&lt;=plotting!$F$65),plotting!$G$65,AND(E336&gt;plotting!$F$65,E336&lt;=plotting!$E$66),"na",AND(E336&gt;plotting!$E$66,E336&lt;=plotting!$F$66),plotting!$G$66,AND(E336&gt;plotting!$F$66,E336&lt;=plotting!$E$67),"na",AND(E336&gt;plotting!$E$67,E336&lt;=plotting!$F$67),plotting!$G$67,E336&gt;plotting!$F$67,"na")</f>
        <v>na</v>
      </c>
      <c r="H336" t="str" cm="1">
        <f t="array" ref="H336">_xlfn.IFS(E336&lt;=plotting!$E$64,"na",AND(E336&gt;plotting!$E$64,E336&lt;=plotting!$F$64),plotting!$H$64,AND(E336&gt;plotting!$F$64,E336&lt;=plotting!$E$65),"na",AND(E336&gt;plotting!$E$65,E336&lt;=plotting!$F$65),plotting!$H$65,AND(E336&gt;plotting!$F$65,E336&lt;=plotting!$E$66),"na",AND(E336&gt;plotting!$E$66,E336&lt;=plotting!$F$66),plotting!$H$66,AND(E336&gt;plotting!$F$66,E336&lt;=plotting!$E$67),"na",AND(E336&gt;plotting!$E$67,E336&lt;=plotting!$F$67),plotting!$H$67,E336&gt;plotting!$F$67,"na")</f>
        <v>na</v>
      </c>
      <c r="I336" t="str" cm="1">
        <f t="array" ref="I336">_xlfn.IFS(E336&lt;=plotting!$E$64,"na",AND(E336&gt;plotting!$E$64,E336&lt;=plotting!$F$64),plotting!$I$64,AND(E336&gt;plotting!$F$64,E336&lt;=plotting!$E$65),"na",AND(E336&gt;plotting!$E$65,E336&lt;=plotting!$F$65),plotting!$I$65,AND(E336&gt;plotting!$F$65,E336&lt;=plotting!$E$66),"na",AND(E336&gt;plotting!$E$66,E336&lt;=plotting!$F$66),plotting!$I$66,AND(E336&gt;plotting!$F$66,E336&lt;=plotting!$E$67),"na",AND(E336&gt;plotting!$E$67,E336&lt;=plotting!$F$67),plotting!$I$67,E336&gt;plotting!$F$67,"na")</f>
        <v>na</v>
      </c>
    </row>
    <row r="337" spans="1:9" x14ac:dyDescent="0.35">
      <c r="A337" s="11">
        <f>IF(plotting!$D$4&gt;0,plotting!$D$4,"na")</f>
        <v>5</v>
      </c>
      <c r="B337" s="11" t="str">
        <f>IF(plotting!$D$10&gt;0,plotting!$D$10,"na")</f>
        <v>idr4000_h24</v>
      </c>
      <c r="C337" s="11" t="str">
        <f>IF(plotting!$D$11&gt;0,plotting!$D$11,"na")</f>
        <v>t1</v>
      </c>
      <c r="D337" s="11">
        <f>IF(plotting!$D$8&gt;0,plotting!$D$8,"na")</f>
        <v>74.599999999999994</v>
      </c>
      <c r="E337" s="29">
        <v>56</v>
      </c>
      <c r="F337" t="str" cm="1">
        <f t="array" ref="F337">_xlfn.IFS(E337&lt;=plotting!$E$64,"na",AND(E337&gt;plotting!$E$64,E337&lt;=plotting!$F$64),"1",AND(E337&gt;plotting!$F$64,E337&lt;=plotting!$E$65),"na",AND(E337&gt;plotting!$E$65,E337&lt;=plotting!$F$65),"2",AND(E337&gt;plotting!$F$65,E337&lt;=plotting!$E$66),"na",AND(E337&gt;plotting!$E$66,E337&lt;=plotting!$F$66),"3",AND(E337&gt;plotting!$F$66,E337&lt;=plotting!$E$67),"na",AND(E337&gt;plotting!$E$67,E337&lt;=plotting!$F$67),"4",E337&gt;plotting!$F$67,"na")</f>
        <v>na</v>
      </c>
      <c r="G337" t="str" cm="1">
        <f t="array" ref="G337">_xlfn.IFS(E337&lt;=plotting!$E$64,"na",AND(E337&gt;plotting!$E$64,E337&lt;=plotting!$F$64),plotting!$G$64,AND(E337&gt;plotting!$F$64,E337&lt;=plotting!$E$65),"na",AND(E337&gt;plotting!$E$65,E337&lt;=plotting!$F$65),plotting!$G$65,AND(E337&gt;plotting!$F$65,E337&lt;=plotting!$E$66),"na",AND(E337&gt;plotting!$E$66,E337&lt;=plotting!$F$66),plotting!$G$66,AND(E337&gt;plotting!$F$66,E337&lt;=plotting!$E$67),"na",AND(E337&gt;plotting!$E$67,E337&lt;=plotting!$F$67),plotting!$G$67,E337&gt;plotting!$F$67,"na")</f>
        <v>na</v>
      </c>
      <c r="H337" t="str" cm="1">
        <f t="array" ref="H337">_xlfn.IFS(E337&lt;=plotting!$E$64,"na",AND(E337&gt;plotting!$E$64,E337&lt;=plotting!$F$64),plotting!$H$64,AND(E337&gt;plotting!$F$64,E337&lt;=plotting!$E$65),"na",AND(E337&gt;plotting!$E$65,E337&lt;=plotting!$F$65),plotting!$H$65,AND(E337&gt;plotting!$F$65,E337&lt;=plotting!$E$66),"na",AND(E337&gt;plotting!$E$66,E337&lt;=plotting!$F$66),plotting!$H$66,AND(E337&gt;plotting!$F$66,E337&lt;=plotting!$E$67),"na",AND(E337&gt;plotting!$E$67,E337&lt;=plotting!$F$67),plotting!$H$67,E337&gt;plotting!$F$67,"na")</f>
        <v>na</v>
      </c>
      <c r="I337" t="str" cm="1">
        <f t="array" ref="I337">_xlfn.IFS(E337&lt;=plotting!$E$64,"na",AND(E337&gt;plotting!$E$64,E337&lt;=plotting!$F$64),plotting!$I$64,AND(E337&gt;plotting!$F$64,E337&lt;=plotting!$E$65),"na",AND(E337&gt;plotting!$E$65,E337&lt;=plotting!$F$65),plotting!$I$65,AND(E337&gt;plotting!$F$65,E337&lt;=plotting!$E$66),"na",AND(E337&gt;plotting!$E$66,E337&lt;=plotting!$F$66),plotting!$I$66,AND(E337&gt;plotting!$F$66,E337&lt;=plotting!$E$67),"na",AND(E337&gt;plotting!$E$67,E337&lt;=plotting!$F$67),plotting!$I$67,E337&gt;plotting!$F$67,"na")</f>
        <v>na</v>
      </c>
    </row>
    <row r="338" spans="1:9" x14ac:dyDescent="0.35">
      <c r="A338" s="11">
        <f>IF(plotting!$D$4&gt;0,plotting!$D$4,"na")</f>
        <v>5</v>
      </c>
      <c r="B338" s="11" t="str">
        <f>IF(plotting!$D$10&gt;0,plotting!$D$10,"na")</f>
        <v>idr4000_h24</v>
      </c>
      <c r="C338" s="11" t="str">
        <f>IF(plotting!$D$11&gt;0,plotting!$D$11,"na")</f>
        <v>t1</v>
      </c>
      <c r="D338" s="11">
        <f>IF(plotting!$D$8&gt;0,plotting!$D$8,"na")</f>
        <v>74.599999999999994</v>
      </c>
      <c r="E338" s="29">
        <v>56.1666667</v>
      </c>
      <c r="F338" t="str" cm="1">
        <f t="array" ref="F338">_xlfn.IFS(E338&lt;=plotting!$E$64,"na",AND(E338&gt;plotting!$E$64,E338&lt;=plotting!$F$64),"1",AND(E338&gt;plotting!$F$64,E338&lt;=plotting!$E$65),"na",AND(E338&gt;plotting!$E$65,E338&lt;=plotting!$F$65),"2",AND(E338&gt;plotting!$F$65,E338&lt;=plotting!$E$66),"na",AND(E338&gt;plotting!$E$66,E338&lt;=plotting!$F$66),"3",AND(E338&gt;plotting!$F$66,E338&lt;=plotting!$E$67),"na",AND(E338&gt;plotting!$E$67,E338&lt;=plotting!$F$67),"4",E338&gt;plotting!$F$67,"na")</f>
        <v>na</v>
      </c>
      <c r="G338" t="str" cm="1">
        <f t="array" ref="G338">_xlfn.IFS(E338&lt;=plotting!$E$64,"na",AND(E338&gt;plotting!$E$64,E338&lt;=plotting!$F$64),plotting!$G$64,AND(E338&gt;plotting!$F$64,E338&lt;=plotting!$E$65),"na",AND(E338&gt;plotting!$E$65,E338&lt;=plotting!$F$65),plotting!$G$65,AND(E338&gt;plotting!$F$65,E338&lt;=plotting!$E$66),"na",AND(E338&gt;plotting!$E$66,E338&lt;=plotting!$F$66),plotting!$G$66,AND(E338&gt;plotting!$F$66,E338&lt;=plotting!$E$67),"na",AND(E338&gt;plotting!$E$67,E338&lt;=plotting!$F$67),plotting!$G$67,E338&gt;plotting!$F$67,"na")</f>
        <v>na</v>
      </c>
      <c r="H338" t="str" cm="1">
        <f t="array" ref="H338">_xlfn.IFS(E338&lt;=plotting!$E$64,"na",AND(E338&gt;plotting!$E$64,E338&lt;=plotting!$F$64),plotting!$H$64,AND(E338&gt;plotting!$F$64,E338&lt;=plotting!$E$65),"na",AND(E338&gt;plotting!$E$65,E338&lt;=plotting!$F$65),plotting!$H$65,AND(E338&gt;plotting!$F$65,E338&lt;=plotting!$E$66),"na",AND(E338&gt;plotting!$E$66,E338&lt;=plotting!$F$66),plotting!$H$66,AND(E338&gt;plotting!$F$66,E338&lt;=plotting!$E$67),"na",AND(E338&gt;plotting!$E$67,E338&lt;=plotting!$F$67),plotting!$H$67,E338&gt;plotting!$F$67,"na")</f>
        <v>na</v>
      </c>
      <c r="I338" t="str" cm="1">
        <f t="array" ref="I338">_xlfn.IFS(E338&lt;=plotting!$E$64,"na",AND(E338&gt;plotting!$E$64,E338&lt;=plotting!$F$64),plotting!$I$64,AND(E338&gt;plotting!$F$64,E338&lt;=plotting!$E$65),"na",AND(E338&gt;plotting!$E$65,E338&lt;=plotting!$F$65),plotting!$I$65,AND(E338&gt;plotting!$F$65,E338&lt;=plotting!$E$66),"na",AND(E338&gt;plotting!$E$66,E338&lt;=plotting!$F$66),plotting!$I$66,AND(E338&gt;plotting!$F$66,E338&lt;=plotting!$E$67),"na",AND(E338&gt;plotting!$E$67,E338&lt;=plotting!$F$67),plotting!$I$67,E338&gt;plotting!$F$67,"na")</f>
        <v>na</v>
      </c>
    </row>
    <row r="339" spans="1:9" x14ac:dyDescent="0.35">
      <c r="A339" s="11">
        <f>IF(plotting!$D$4&gt;0,plotting!$D$4,"na")</f>
        <v>5</v>
      </c>
      <c r="B339" s="11" t="str">
        <f>IF(plotting!$D$10&gt;0,plotting!$D$10,"na")</f>
        <v>idr4000_h24</v>
      </c>
      <c r="C339" s="11" t="str">
        <f>IF(plotting!$D$11&gt;0,plotting!$D$11,"na")</f>
        <v>t1</v>
      </c>
      <c r="D339" s="11">
        <f>IF(plotting!$D$8&gt;0,plotting!$D$8,"na")</f>
        <v>74.599999999999994</v>
      </c>
      <c r="E339" s="29">
        <v>56.3333333</v>
      </c>
      <c r="F339" t="str" cm="1">
        <f t="array" ref="F339">_xlfn.IFS(E339&lt;=plotting!$E$64,"na",AND(E339&gt;plotting!$E$64,E339&lt;=plotting!$F$64),"1",AND(E339&gt;plotting!$F$64,E339&lt;=plotting!$E$65),"na",AND(E339&gt;plotting!$E$65,E339&lt;=plotting!$F$65),"2",AND(E339&gt;plotting!$F$65,E339&lt;=plotting!$E$66),"na",AND(E339&gt;plotting!$E$66,E339&lt;=plotting!$F$66),"3",AND(E339&gt;plotting!$F$66,E339&lt;=plotting!$E$67),"na",AND(E339&gt;plotting!$E$67,E339&lt;=plotting!$F$67),"4",E339&gt;plotting!$F$67,"na")</f>
        <v>na</v>
      </c>
      <c r="G339" t="str" cm="1">
        <f t="array" ref="G339">_xlfn.IFS(E339&lt;=plotting!$E$64,"na",AND(E339&gt;plotting!$E$64,E339&lt;=plotting!$F$64),plotting!$G$64,AND(E339&gt;plotting!$F$64,E339&lt;=plotting!$E$65),"na",AND(E339&gt;plotting!$E$65,E339&lt;=plotting!$F$65),plotting!$G$65,AND(E339&gt;plotting!$F$65,E339&lt;=plotting!$E$66),"na",AND(E339&gt;plotting!$E$66,E339&lt;=plotting!$F$66),plotting!$G$66,AND(E339&gt;plotting!$F$66,E339&lt;=plotting!$E$67),"na",AND(E339&gt;plotting!$E$67,E339&lt;=plotting!$F$67),plotting!$G$67,E339&gt;plotting!$F$67,"na")</f>
        <v>na</v>
      </c>
      <c r="H339" t="str" cm="1">
        <f t="array" ref="H339">_xlfn.IFS(E339&lt;=plotting!$E$64,"na",AND(E339&gt;plotting!$E$64,E339&lt;=plotting!$F$64),plotting!$H$64,AND(E339&gt;plotting!$F$64,E339&lt;=plotting!$E$65),"na",AND(E339&gt;plotting!$E$65,E339&lt;=plotting!$F$65),plotting!$H$65,AND(E339&gt;plotting!$F$65,E339&lt;=plotting!$E$66),"na",AND(E339&gt;plotting!$E$66,E339&lt;=plotting!$F$66),plotting!$H$66,AND(E339&gt;plotting!$F$66,E339&lt;=plotting!$E$67),"na",AND(E339&gt;plotting!$E$67,E339&lt;=plotting!$F$67),plotting!$H$67,E339&gt;plotting!$F$67,"na")</f>
        <v>na</v>
      </c>
      <c r="I339" t="str" cm="1">
        <f t="array" ref="I339">_xlfn.IFS(E339&lt;=plotting!$E$64,"na",AND(E339&gt;plotting!$E$64,E339&lt;=plotting!$F$64),plotting!$I$64,AND(E339&gt;plotting!$F$64,E339&lt;=plotting!$E$65),"na",AND(E339&gt;plotting!$E$65,E339&lt;=plotting!$F$65),plotting!$I$65,AND(E339&gt;plotting!$F$65,E339&lt;=plotting!$E$66),"na",AND(E339&gt;plotting!$E$66,E339&lt;=plotting!$F$66),plotting!$I$66,AND(E339&gt;plotting!$F$66,E339&lt;=plotting!$E$67),"na",AND(E339&gt;plotting!$E$67,E339&lt;=plotting!$F$67),plotting!$I$67,E339&gt;plotting!$F$67,"na")</f>
        <v>na</v>
      </c>
    </row>
    <row r="340" spans="1:9" x14ac:dyDescent="0.35">
      <c r="A340" s="11">
        <f>IF(plotting!$D$4&gt;0,plotting!$D$4,"na")</f>
        <v>5</v>
      </c>
      <c r="B340" s="11" t="str">
        <f>IF(plotting!$D$10&gt;0,plotting!$D$10,"na")</f>
        <v>idr4000_h24</v>
      </c>
      <c r="C340" s="11" t="str">
        <f>IF(plotting!$D$11&gt;0,plotting!$D$11,"na")</f>
        <v>t1</v>
      </c>
      <c r="D340" s="11">
        <f>IF(plotting!$D$8&gt;0,plotting!$D$8,"na")</f>
        <v>74.599999999999994</v>
      </c>
      <c r="E340" s="29">
        <v>56.5</v>
      </c>
      <c r="F340" t="str" cm="1">
        <f t="array" ref="F340">_xlfn.IFS(E340&lt;=plotting!$E$64,"na",AND(E340&gt;plotting!$E$64,E340&lt;=plotting!$F$64),"1",AND(E340&gt;plotting!$F$64,E340&lt;=plotting!$E$65),"na",AND(E340&gt;plotting!$E$65,E340&lt;=plotting!$F$65),"2",AND(E340&gt;plotting!$F$65,E340&lt;=plotting!$E$66),"na",AND(E340&gt;plotting!$E$66,E340&lt;=plotting!$F$66),"3",AND(E340&gt;plotting!$F$66,E340&lt;=plotting!$E$67),"na",AND(E340&gt;plotting!$E$67,E340&lt;=plotting!$F$67),"4",E340&gt;plotting!$F$67,"na")</f>
        <v>na</v>
      </c>
      <c r="G340" t="str" cm="1">
        <f t="array" ref="G340">_xlfn.IFS(E340&lt;=plotting!$E$64,"na",AND(E340&gt;plotting!$E$64,E340&lt;=plotting!$F$64),plotting!$G$64,AND(E340&gt;plotting!$F$64,E340&lt;=plotting!$E$65),"na",AND(E340&gt;plotting!$E$65,E340&lt;=plotting!$F$65),plotting!$G$65,AND(E340&gt;plotting!$F$65,E340&lt;=plotting!$E$66),"na",AND(E340&gt;plotting!$E$66,E340&lt;=plotting!$F$66),plotting!$G$66,AND(E340&gt;plotting!$F$66,E340&lt;=plotting!$E$67),"na",AND(E340&gt;plotting!$E$67,E340&lt;=plotting!$F$67),plotting!$G$67,E340&gt;plotting!$F$67,"na")</f>
        <v>na</v>
      </c>
      <c r="H340" t="str" cm="1">
        <f t="array" ref="H340">_xlfn.IFS(E340&lt;=plotting!$E$64,"na",AND(E340&gt;plotting!$E$64,E340&lt;=plotting!$F$64),plotting!$H$64,AND(E340&gt;plotting!$F$64,E340&lt;=plotting!$E$65),"na",AND(E340&gt;plotting!$E$65,E340&lt;=plotting!$F$65),plotting!$H$65,AND(E340&gt;plotting!$F$65,E340&lt;=plotting!$E$66),"na",AND(E340&gt;plotting!$E$66,E340&lt;=plotting!$F$66),plotting!$H$66,AND(E340&gt;plotting!$F$66,E340&lt;=plotting!$E$67),"na",AND(E340&gt;plotting!$E$67,E340&lt;=plotting!$F$67),plotting!$H$67,E340&gt;plotting!$F$67,"na")</f>
        <v>na</v>
      </c>
      <c r="I340" t="str" cm="1">
        <f t="array" ref="I340">_xlfn.IFS(E340&lt;=plotting!$E$64,"na",AND(E340&gt;plotting!$E$64,E340&lt;=plotting!$F$64),plotting!$I$64,AND(E340&gt;plotting!$F$64,E340&lt;=plotting!$E$65),"na",AND(E340&gt;plotting!$E$65,E340&lt;=plotting!$F$65),plotting!$I$65,AND(E340&gt;plotting!$F$65,E340&lt;=plotting!$E$66),"na",AND(E340&gt;plotting!$E$66,E340&lt;=plotting!$F$66),plotting!$I$66,AND(E340&gt;plotting!$F$66,E340&lt;=plotting!$E$67),"na",AND(E340&gt;plotting!$E$67,E340&lt;=plotting!$F$67),plotting!$I$67,E340&gt;plotting!$F$67,"na")</f>
        <v>na</v>
      </c>
    </row>
    <row r="341" spans="1:9" x14ac:dyDescent="0.35">
      <c r="A341" s="11">
        <f>IF(plotting!$D$4&gt;0,plotting!$D$4,"na")</f>
        <v>5</v>
      </c>
      <c r="B341" s="11" t="str">
        <f>IF(plotting!$D$10&gt;0,plotting!$D$10,"na")</f>
        <v>idr4000_h24</v>
      </c>
      <c r="C341" s="11" t="str">
        <f>IF(plotting!$D$11&gt;0,plotting!$D$11,"na")</f>
        <v>t1</v>
      </c>
      <c r="D341" s="11">
        <f>IF(plotting!$D$8&gt;0,plotting!$D$8,"na")</f>
        <v>74.599999999999994</v>
      </c>
      <c r="E341" s="29">
        <v>56.6666667</v>
      </c>
      <c r="F341" t="str" cm="1">
        <f t="array" ref="F341">_xlfn.IFS(E341&lt;=plotting!$E$64,"na",AND(E341&gt;plotting!$E$64,E341&lt;=plotting!$F$64),"1",AND(E341&gt;plotting!$F$64,E341&lt;=plotting!$E$65),"na",AND(E341&gt;plotting!$E$65,E341&lt;=plotting!$F$65),"2",AND(E341&gt;plotting!$F$65,E341&lt;=plotting!$E$66),"na",AND(E341&gt;plotting!$E$66,E341&lt;=plotting!$F$66),"3",AND(E341&gt;plotting!$F$66,E341&lt;=plotting!$E$67),"na",AND(E341&gt;plotting!$E$67,E341&lt;=plotting!$F$67),"4",E341&gt;plotting!$F$67,"na")</f>
        <v>na</v>
      </c>
      <c r="G341" t="str" cm="1">
        <f t="array" ref="G341">_xlfn.IFS(E341&lt;=plotting!$E$64,"na",AND(E341&gt;plotting!$E$64,E341&lt;=plotting!$F$64),plotting!$G$64,AND(E341&gt;plotting!$F$64,E341&lt;=plotting!$E$65),"na",AND(E341&gt;plotting!$E$65,E341&lt;=plotting!$F$65),plotting!$G$65,AND(E341&gt;plotting!$F$65,E341&lt;=plotting!$E$66),"na",AND(E341&gt;plotting!$E$66,E341&lt;=plotting!$F$66),plotting!$G$66,AND(E341&gt;plotting!$F$66,E341&lt;=plotting!$E$67),"na",AND(E341&gt;plotting!$E$67,E341&lt;=plotting!$F$67),plotting!$G$67,E341&gt;plotting!$F$67,"na")</f>
        <v>na</v>
      </c>
      <c r="H341" t="str" cm="1">
        <f t="array" ref="H341">_xlfn.IFS(E341&lt;=plotting!$E$64,"na",AND(E341&gt;plotting!$E$64,E341&lt;=plotting!$F$64),plotting!$H$64,AND(E341&gt;plotting!$F$64,E341&lt;=plotting!$E$65),"na",AND(E341&gt;plotting!$E$65,E341&lt;=plotting!$F$65),plotting!$H$65,AND(E341&gt;plotting!$F$65,E341&lt;=plotting!$E$66),"na",AND(E341&gt;plotting!$E$66,E341&lt;=plotting!$F$66),plotting!$H$66,AND(E341&gt;plotting!$F$66,E341&lt;=plotting!$E$67),"na",AND(E341&gt;plotting!$E$67,E341&lt;=plotting!$F$67),plotting!$H$67,E341&gt;plotting!$F$67,"na")</f>
        <v>na</v>
      </c>
      <c r="I341" t="str" cm="1">
        <f t="array" ref="I341">_xlfn.IFS(E341&lt;=plotting!$E$64,"na",AND(E341&gt;plotting!$E$64,E341&lt;=plotting!$F$64),plotting!$I$64,AND(E341&gt;plotting!$F$64,E341&lt;=plotting!$E$65),"na",AND(E341&gt;plotting!$E$65,E341&lt;=plotting!$F$65),plotting!$I$65,AND(E341&gt;plotting!$F$65,E341&lt;=plotting!$E$66),"na",AND(E341&gt;plotting!$E$66,E341&lt;=plotting!$F$66),plotting!$I$66,AND(E341&gt;plotting!$F$66,E341&lt;=plotting!$E$67),"na",AND(E341&gt;plotting!$E$67,E341&lt;=plotting!$F$67),plotting!$I$67,E341&gt;plotting!$F$67,"na")</f>
        <v>na</v>
      </c>
    </row>
    <row r="342" spans="1:9" x14ac:dyDescent="0.35">
      <c r="A342" s="11">
        <f>IF(plotting!$D$4&gt;0,plotting!$D$4,"na")</f>
        <v>5</v>
      </c>
      <c r="B342" s="11" t="str">
        <f>IF(plotting!$D$10&gt;0,plotting!$D$10,"na")</f>
        <v>idr4000_h24</v>
      </c>
      <c r="C342" s="11" t="str">
        <f>IF(plotting!$D$11&gt;0,plotting!$D$11,"na")</f>
        <v>t1</v>
      </c>
      <c r="D342" s="11">
        <f>IF(plotting!$D$8&gt;0,plotting!$D$8,"na")</f>
        <v>74.599999999999994</v>
      </c>
      <c r="E342" s="29">
        <v>56.8333333</v>
      </c>
      <c r="F342" t="str" cm="1">
        <f t="array" ref="F342">_xlfn.IFS(E342&lt;=plotting!$E$64,"na",AND(E342&gt;plotting!$E$64,E342&lt;=plotting!$F$64),"1",AND(E342&gt;plotting!$F$64,E342&lt;=plotting!$E$65),"na",AND(E342&gt;plotting!$E$65,E342&lt;=plotting!$F$65),"2",AND(E342&gt;plotting!$F$65,E342&lt;=plotting!$E$66),"na",AND(E342&gt;plotting!$E$66,E342&lt;=plotting!$F$66),"3",AND(E342&gt;plotting!$F$66,E342&lt;=plotting!$E$67),"na",AND(E342&gt;plotting!$E$67,E342&lt;=plotting!$F$67),"4",E342&gt;plotting!$F$67,"na")</f>
        <v>na</v>
      </c>
      <c r="G342" t="str" cm="1">
        <f t="array" ref="G342">_xlfn.IFS(E342&lt;=plotting!$E$64,"na",AND(E342&gt;plotting!$E$64,E342&lt;=plotting!$F$64),plotting!$G$64,AND(E342&gt;plotting!$F$64,E342&lt;=plotting!$E$65),"na",AND(E342&gt;plotting!$E$65,E342&lt;=plotting!$F$65),plotting!$G$65,AND(E342&gt;plotting!$F$65,E342&lt;=plotting!$E$66),"na",AND(E342&gt;plotting!$E$66,E342&lt;=plotting!$F$66),plotting!$G$66,AND(E342&gt;plotting!$F$66,E342&lt;=plotting!$E$67),"na",AND(E342&gt;plotting!$E$67,E342&lt;=plotting!$F$67),plotting!$G$67,E342&gt;plotting!$F$67,"na")</f>
        <v>na</v>
      </c>
      <c r="H342" t="str" cm="1">
        <f t="array" ref="H342">_xlfn.IFS(E342&lt;=plotting!$E$64,"na",AND(E342&gt;plotting!$E$64,E342&lt;=plotting!$F$64),plotting!$H$64,AND(E342&gt;plotting!$F$64,E342&lt;=plotting!$E$65),"na",AND(E342&gt;plotting!$E$65,E342&lt;=plotting!$F$65),plotting!$H$65,AND(E342&gt;plotting!$F$65,E342&lt;=plotting!$E$66),"na",AND(E342&gt;plotting!$E$66,E342&lt;=plotting!$F$66),plotting!$H$66,AND(E342&gt;plotting!$F$66,E342&lt;=plotting!$E$67),"na",AND(E342&gt;plotting!$E$67,E342&lt;=plotting!$F$67),plotting!$H$67,E342&gt;plotting!$F$67,"na")</f>
        <v>na</v>
      </c>
      <c r="I342" t="str" cm="1">
        <f t="array" ref="I342">_xlfn.IFS(E342&lt;=plotting!$E$64,"na",AND(E342&gt;plotting!$E$64,E342&lt;=plotting!$F$64),plotting!$I$64,AND(E342&gt;plotting!$F$64,E342&lt;=plotting!$E$65),"na",AND(E342&gt;plotting!$E$65,E342&lt;=plotting!$F$65),plotting!$I$65,AND(E342&gt;plotting!$F$65,E342&lt;=plotting!$E$66),"na",AND(E342&gt;plotting!$E$66,E342&lt;=plotting!$F$66),plotting!$I$66,AND(E342&gt;plotting!$F$66,E342&lt;=plotting!$E$67),"na",AND(E342&gt;plotting!$E$67,E342&lt;=plotting!$F$67),plotting!$I$67,E342&gt;plotting!$F$67,"na")</f>
        <v>na</v>
      </c>
    </row>
    <row r="343" spans="1:9" x14ac:dyDescent="0.35">
      <c r="A343" s="11">
        <f>IF(plotting!$D$4&gt;0,plotting!$D$4,"na")</f>
        <v>5</v>
      </c>
      <c r="B343" s="11" t="str">
        <f>IF(plotting!$D$10&gt;0,plotting!$D$10,"na")</f>
        <v>idr4000_h24</v>
      </c>
      <c r="C343" s="11" t="str">
        <f>IF(plotting!$D$11&gt;0,plotting!$D$11,"na")</f>
        <v>t1</v>
      </c>
      <c r="D343" s="11">
        <f>IF(plotting!$D$8&gt;0,plotting!$D$8,"na")</f>
        <v>74.599999999999994</v>
      </c>
      <c r="E343" s="29">
        <v>57</v>
      </c>
      <c r="F343" t="str" cm="1">
        <f t="array" ref="F343">_xlfn.IFS(E343&lt;=plotting!$E$64,"na",AND(E343&gt;plotting!$E$64,E343&lt;=plotting!$F$64),"1",AND(E343&gt;plotting!$F$64,E343&lt;=plotting!$E$65),"na",AND(E343&gt;plotting!$E$65,E343&lt;=plotting!$F$65),"2",AND(E343&gt;plotting!$F$65,E343&lt;=plotting!$E$66),"na",AND(E343&gt;plotting!$E$66,E343&lt;=plotting!$F$66),"3",AND(E343&gt;plotting!$F$66,E343&lt;=plotting!$E$67),"na",AND(E343&gt;plotting!$E$67,E343&lt;=plotting!$F$67),"4",E343&gt;plotting!$F$67,"na")</f>
        <v>na</v>
      </c>
      <c r="G343" t="str" cm="1">
        <f t="array" ref="G343">_xlfn.IFS(E343&lt;=plotting!$E$64,"na",AND(E343&gt;plotting!$E$64,E343&lt;=plotting!$F$64),plotting!$G$64,AND(E343&gt;plotting!$F$64,E343&lt;=plotting!$E$65),"na",AND(E343&gt;plotting!$E$65,E343&lt;=plotting!$F$65),plotting!$G$65,AND(E343&gt;plotting!$F$65,E343&lt;=plotting!$E$66),"na",AND(E343&gt;plotting!$E$66,E343&lt;=plotting!$F$66),plotting!$G$66,AND(E343&gt;plotting!$F$66,E343&lt;=plotting!$E$67),"na",AND(E343&gt;plotting!$E$67,E343&lt;=plotting!$F$67),plotting!$G$67,E343&gt;plotting!$F$67,"na")</f>
        <v>na</v>
      </c>
      <c r="H343" t="str" cm="1">
        <f t="array" ref="H343">_xlfn.IFS(E343&lt;=plotting!$E$64,"na",AND(E343&gt;plotting!$E$64,E343&lt;=plotting!$F$64),plotting!$H$64,AND(E343&gt;plotting!$F$64,E343&lt;=plotting!$E$65),"na",AND(E343&gt;plotting!$E$65,E343&lt;=plotting!$F$65),plotting!$H$65,AND(E343&gt;plotting!$F$65,E343&lt;=plotting!$E$66),"na",AND(E343&gt;plotting!$E$66,E343&lt;=plotting!$F$66),plotting!$H$66,AND(E343&gt;plotting!$F$66,E343&lt;=plotting!$E$67),"na",AND(E343&gt;plotting!$E$67,E343&lt;=plotting!$F$67),plotting!$H$67,E343&gt;plotting!$F$67,"na")</f>
        <v>na</v>
      </c>
      <c r="I343" t="str" cm="1">
        <f t="array" ref="I343">_xlfn.IFS(E343&lt;=plotting!$E$64,"na",AND(E343&gt;plotting!$E$64,E343&lt;=plotting!$F$64),plotting!$I$64,AND(E343&gt;plotting!$F$64,E343&lt;=plotting!$E$65),"na",AND(E343&gt;plotting!$E$65,E343&lt;=plotting!$F$65),plotting!$I$65,AND(E343&gt;plotting!$F$65,E343&lt;=plotting!$E$66),"na",AND(E343&gt;plotting!$E$66,E343&lt;=plotting!$F$66),plotting!$I$66,AND(E343&gt;plotting!$F$66,E343&lt;=plotting!$E$67),"na",AND(E343&gt;plotting!$E$67,E343&lt;=plotting!$F$67),plotting!$I$67,E343&gt;plotting!$F$67,"na")</f>
        <v>na</v>
      </c>
    </row>
    <row r="344" spans="1:9" x14ac:dyDescent="0.35">
      <c r="A344" s="11">
        <f>IF(plotting!$D$4&gt;0,plotting!$D$4,"na")</f>
        <v>5</v>
      </c>
      <c r="B344" s="11" t="str">
        <f>IF(plotting!$D$10&gt;0,plotting!$D$10,"na")</f>
        <v>idr4000_h24</v>
      </c>
      <c r="C344" s="11" t="str">
        <f>IF(plotting!$D$11&gt;0,plotting!$D$11,"na")</f>
        <v>t1</v>
      </c>
      <c r="D344" s="11">
        <f>IF(plotting!$D$8&gt;0,plotting!$D$8,"na")</f>
        <v>74.599999999999994</v>
      </c>
      <c r="E344" s="29">
        <v>57.1666667</v>
      </c>
      <c r="F344" t="str" cm="1">
        <f t="array" ref="F344">_xlfn.IFS(E344&lt;=plotting!$E$64,"na",AND(E344&gt;plotting!$E$64,E344&lt;=plotting!$F$64),"1",AND(E344&gt;plotting!$F$64,E344&lt;=plotting!$E$65),"na",AND(E344&gt;plotting!$E$65,E344&lt;=plotting!$F$65),"2",AND(E344&gt;plotting!$F$65,E344&lt;=plotting!$E$66),"na",AND(E344&gt;plotting!$E$66,E344&lt;=plotting!$F$66),"3",AND(E344&gt;plotting!$F$66,E344&lt;=plotting!$E$67),"na",AND(E344&gt;plotting!$E$67,E344&lt;=plotting!$F$67),"4",E344&gt;plotting!$F$67,"na")</f>
        <v>na</v>
      </c>
      <c r="G344" t="str" cm="1">
        <f t="array" ref="G344">_xlfn.IFS(E344&lt;=plotting!$E$64,"na",AND(E344&gt;plotting!$E$64,E344&lt;=plotting!$F$64),plotting!$G$64,AND(E344&gt;plotting!$F$64,E344&lt;=plotting!$E$65),"na",AND(E344&gt;plotting!$E$65,E344&lt;=plotting!$F$65),plotting!$G$65,AND(E344&gt;plotting!$F$65,E344&lt;=plotting!$E$66),"na",AND(E344&gt;plotting!$E$66,E344&lt;=plotting!$F$66),plotting!$G$66,AND(E344&gt;plotting!$F$66,E344&lt;=plotting!$E$67),"na",AND(E344&gt;plotting!$E$67,E344&lt;=plotting!$F$67),plotting!$G$67,E344&gt;plotting!$F$67,"na")</f>
        <v>na</v>
      </c>
      <c r="H344" t="str" cm="1">
        <f t="array" ref="H344">_xlfn.IFS(E344&lt;=plotting!$E$64,"na",AND(E344&gt;plotting!$E$64,E344&lt;=plotting!$F$64),plotting!$H$64,AND(E344&gt;plotting!$F$64,E344&lt;=plotting!$E$65),"na",AND(E344&gt;plotting!$E$65,E344&lt;=plotting!$F$65),plotting!$H$65,AND(E344&gt;plotting!$F$65,E344&lt;=plotting!$E$66),"na",AND(E344&gt;plotting!$E$66,E344&lt;=plotting!$F$66),plotting!$H$66,AND(E344&gt;plotting!$F$66,E344&lt;=plotting!$E$67),"na",AND(E344&gt;plotting!$E$67,E344&lt;=plotting!$F$67),plotting!$H$67,E344&gt;plotting!$F$67,"na")</f>
        <v>na</v>
      </c>
      <c r="I344" t="str" cm="1">
        <f t="array" ref="I344">_xlfn.IFS(E344&lt;=plotting!$E$64,"na",AND(E344&gt;plotting!$E$64,E344&lt;=plotting!$F$64),plotting!$I$64,AND(E344&gt;plotting!$F$64,E344&lt;=plotting!$E$65),"na",AND(E344&gt;plotting!$E$65,E344&lt;=plotting!$F$65),plotting!$I$65,AND(E344&gt;plotting!$F$65,E344&lt;=plotting!$E$66),"na",AND(E344&gt;plotting!$E$66,E344&lt;=plotting!$F$66),plotting!$I$66,AND(E344&gt;plotting!$F$66,E344&lt;=plotting!$E$67),"na",AND(E344&gt;plotting!$E$67,E344&lt;=plotting!$F$67),plotting!$I$67,E344&gt;plotting!$F$67,"na")</f>
        <v>na</v>
      </c>
    </row>
    <row r="345" spans="1:9" x14ac:dyDescent="0.35">
      <c r="A345" s="11">
        <f>IF(plotting!$D$4&gt;0,plotting!$D$4,"na")</f>
        <v>5</v>
      </c>
      <c r="B345" s="11" t="str">
        <f>IF(plotting!$D$10&gt;0,plotting!$D$10,"na")</f>
        <v>idr4000_h24</v>
      </c>
      <c r="C345" s="11" t="str">
        <f>IF(plotting!$D$11&gt;0,plotting!$D$11,"na")</f>
        <v>t1</v>
      </c>
      <c r="D345" s="11">
        <f>IF(plotting!$D$8&gt;0,plotting!$D$8,"na")</f>
        <v>74.599999999999994</v>
      </c>
      <c r="E345" s="29">
        <v>57.3333333</v>
      </c>
      <c r="F345" t="str" cm="1">
        <f t="array" ref="F345">_xlfn.IFS(E345&lt;=plotting!$E$64,"na",AND(E345&gt;plotting!$E$64,E345&lt;=plotting!$F$64),"1",AND(E345&gt;plotting!$F$64,E345&lt;=plotting!$E$65),"na",AND(E345&gt;plotting!$E$65,E345&lt;=plotting!$F$65),"2",AND(E345&gt;plotting!$F$65,E345&lt;=plotting!$E$66),"na",AND(E345&gt;plotting!$E$66,E345&lt;=plotting!$F$66),"3",AND(E345&gt;plotting!$F$66,E345&lt;=plotting!$E$67),"na",AND(E345&gt;plotting!$E$67,E345&lt;=plotting!$F$67),"4",E345&gt;plotting!$F$67,"na")</f>
        <v>na</v>
      </c>
      <c r="G345" t="str" cm="1">
        <f t="array" ref="G345">_xlfn.IFS(E345&lt;=plotting!$E$64,"na",AND(E345&gt;plotting!$E$64,E345&lt;=plotting!$F$64),plotting!$G$64,AND(E345&gt;plotting!$F$64,E345&lt;=plotting!$E$65),"na",AND(E345&gt;plotting!$E$65,E345&lt;=plotting!$F$65),plotting!$G$65,AND(E345&gt;plotting!$F$65,E345&lt;=plotting!$E$66),"na",AND(E345&gt;plotting!$E$66,E345&lt;=plotting!$F$66),plotting!$G$66,AND(E345&gt;plotting!$F$66,E345&lt;=plotting!$E$67),"na",AND(E345&gt;plotting!$E$67,E345&lt;=plotting!$F$67),plotting!$G$67,E345&gt;plotting!$F$67,"na")</f>
        <v>na</v>
      </c>
      <c r="H345" t="str" cm="1">
        <f t="array" ref="H345">_xlfn.IFS(E345&lt;=plotting!$E$64,"na",AND(E345&gt;plotting!$E$64,E345&lt;=plotting!$F$64),plotting!$H$64,AND(E345&gt;plotting!$F$64,E345&lt;=plotting!$E$65),"na",AND(E345&gt;plotting!$E$65,E345&lt;=plotting!$F$65),plotting!$H$65,AND(E345&gt;plotting!$F$65,E345&lt;=plotting!$E$66),"na",AND(E345&gt;plotting!$E$66,E345&lt;=plotting!$F$66),plotting!$H$66,AND(E345&gt;plotting!$F$66,E345&lt;=plotting!$E$67),"na",AND(E345&gt;plotting!$E$67,E345&lt;=plotting!$F$67),plotting!$H$67,E345&gt;plotting!$F$67,"na")</f>
        <v>na</v>
      </c>
      <c r="I345" t="str" cm="1">
        <f t="array" ref="I345">_xlfn.IFS(E345&lt;=plotting!$E$64,"na",AND(E345&gt;plotting!$E$64,E345&lt;=plotting!$F$64),plotting!$I$64,AND(E345&gt;plotting!$F$64,E345&lt;=plotting!$E$65),"na",AND(E345&gt;plotting!$E$65,E345&lt;=plotting!$F$65),plotting!$I$65,AND(E345&gt;plotting!$F$65,E345&lt;=plotting!$E$66),"na",AND(E345&gt;plotting!$E$66,E345&lt;=plotting!$F$66),plotting!$I$66,AND(E345&gt;plotting!$F$66,E345&lt;=plotting!$E$67),"na",AND(E345&gt;plotting!$E$67,E345&lt;=plotting!$F$67),plotting!$I$67,E345&gt;plotting!$F$67,"na")</f>
        <v>na</v>
      </c>
    </row>
    <row r="346" spans="1:9" x14ac:dyDescent="0.35">
      <c r="A346" s="11">
        <f>IF(plotting!$D$4&gt;0,plotting!$D$4,"na")</f>
        <v>5</v>
      </c>
      <c r="B346" s="11" t="str">
        <f>IF(plotting!$D$10&gt;0,plotting!$D$10,"na")</f>
        <v>idr4000_h24</v>
      </c>
      <c r="C346" s="11" t="str">
        <f>IF(plotting!$D$11&gt;0,plotting!$D$11,"na")</f>
        <v>t1</v>
      </c>
      <c r="D346" s="11">
        <f>IF(plotting!$D$8&gt;0,plotting!$D$8,"na")</f>
        <v>74.599999999999994</v>
      </c>
      <c r="E346" s="29">
        <v>57.5</v>
      </c>
      <c r="F346" t="str" cm="1">
        <f t="array" ref="F346">_xlfn.IFS(E346&lt;=plotting!$E$64,"na",AND(E346&gt;plotting!$E$64,E346&lt;=plotting!$F$64),"1",AND(E346&gt;plotting!$F$64,E346&lt;=plotting!$E$65),"na",AND(E346&gt;plotting!$E$65,E346&lt;=plotting!$F$65),"2",AND(E346&gt;plotting!$F$65,E346&lt;=plotting!$E$66),"na",AND(E346&gt;plotting!$E$66,E346&lt;=plotting!$F$66),"3",AND(E346&gt;plotting!$F$66,E346&lt;=plotting!$E$67),"na",AND(E346&gt;plotting!$E$67,E346&lt;=plotting!$F$67),"4",E346&gt;plotting!$F$67,"na")</f>
        <v>na</v>
      </c>
      <c r="G346" t="str" cm="1">
        <f t="array" ref="G346">_xlfn.IFS(E346&lt;=plotting!$E$64,"na",AND(E346&gt;plotting!$E$64,E346&lt;=plotting!$F$64),plotting!$G$64,AND(E346&gt;plotting!$F$64,E346&lt;=plotting!$E$65),"na",AND(E346&gt;plotting!$E$65,E346&lt;=plotting!$F$65),plotting!$G$65,AND(E346&gt;plotting!$F$65,E346&lt;=plotting!$E$66),"na",AND(E346&gt;plotting!$E$66,E346&lt;=plotting!$F$66),plotting!$G$66,AND(E346&gt;plotting!$F$66,E346&lt;=plotting!$E$67),"na",AND(E346&gt;plotting!$E$67,E346&lt;=plotting!$F$67),plotting!$G$67,E346&gt;plotting!$F$67,"na")</f>
        <v>na</v>
      </c>
      <c r="H346" t="str" cm="1">
        <f t="array" ref="H346">_xlfn.IFS(E346&lt;=plotting!$E$64,"na",AND(E346&gt;plotting!$E$64,E346&lt;=plotting!$F$64),plotting!$H$64,AND(E346&gt;plotting!$F$64,E346&lt;=plotting!$E$65),"na",AND(E346&gt;plotting!$E$65,E346&lt;=plotting!$F$65),plotting!$H$65,AND(E346&gt;plotting!$F$65,E346&lt;=plotting!$E$66),"na",AND(E346&gt;plotting!$E$66,E346&lt;=plotting!$F$66),plotting!$H$66,AND(E346&gt;plotting!$F$66,E346&lt;=plotting!$E$67),"na",AND(E346&gt;plotting!$E$67,E346&lt;=plotting!$F$67),plotting!$H$67,E346&gt;plotting!$F$67,"na")</f>
        <v>na</v>
      </c>
      <c r="I346" t="str" cm="1">
        <f t="array" ref="I346">_xlfn.IFS(E346&lt;=plotting!$E$64,"na",AND(E346&gt;plotting!$E$64,E346&lt;=plotting!$F$64),plotting!$I$64,AND(E346&gt;plotting!$F$64,E346&lt;=plotting!$E$65),"na",AND(E346&gt;plotting!$E$65,E346&lt;=plotting!$F$65),plotting!$I$65,AND(E346&gt;plotting!$F$65,E346&lt;=plotting!$E$66),"na",AND(E346&gt;plotting!$E$66,E346&lt;=plotting!$F$66),plotting!$I$66,AND(E346&gt;plotting!$F$66,E346&lt;=plotting!$E$67),"na",AND(E346&gt;plotting!$E$67,E346&lt;=plotting!$F$67),plotting!$I$67,E346&gt;plotting!$F$67,"na")</f>
        <v>na</v>
      </c>
    </row>
    <row r="347" spans="1:9" x14ac:dyDescent="0.35">
      <c r="A347" s="11">
        <f>IF(plotting!$D$4&gt;0,plotting!$D$4,"na")</f>
        <v>5</v>
      </c>
      <c r="B347" s="11" t="str">
        <f>IF(plotting!$D$10&gt;0,plotting!$D$10,"na")</f>
        <v>idr4000_h24</v>
      </c>
      <c r="C347" s="11" t="str">
        <f>IF(plotting!$D$11&gt;0,plotting!$D$11,"na")</f>
        <v>t1</v>
      </c>
      <c r="D347" s="11">
        <f>IF(plotting!$D$8&gt;0,plotting!$D$8,"na")</f>
        <v>74.599999999999994</v>
      </c>
      <c r="E347" s="29">
        <v>57.6666667</v>
      </c>
      <c r="F347" t="str" cm="1">
        <f t="array" ref="F347">_xlfn.IFS(E347&lt;=plotting!$E$64,"na",AND(E347&gt;plotting!$E$64,E347&lt;=plotting!$F$64),"1",AND(E347&gt;plotting!$F$64,E347&lt;=plotting!$E$65),"na",AND(E347&gt;plotting!$E$65,E347&lt;=plotting!$F$65),"2",AND(E347&gt;plotting!$F$65,E347&lt;=plotting!$E$66),"na",AND(E347&gt;plotting!$E$66,E347&lt;=plotting!$F$66),"3",AND(E347&gt;plotting!$F$66,E347&lt;=plotting!$E$67),"na",AND(E347&gt;plotting!$E$67,E347&lt;=plotting!$F$67),"4",E347&gt;plotting!$F$67,"na")</f>
        <v>na</v>
      </c>
      <c r="G347" t="str" cm="1">
        <f t="array" ref="G347">_xlfn.IFS(E347&lt;=plotting!$E$64,"na",AND(E347&gt;plotting!$E$64,E347&lt;=plotting!$F$64),plotting!$G$64,AND(E347&gt;plotting!$F$64,E347&lt;=plotting!$E$65),"na",AND(E347&gt;plotting!$E$65,E347&lt;=plotting!$F$65),plotting!$G$65,AND(E347&gt;plotting!$F$65,E347&lt;=plotting!$E$66),"na",AND(E347&gt;plotting!$E$66,E347&lt;=plotting!$F$66),plotting!$G$66,AND(E347&gt;plotting!$F$66,E347&lt;=plotting!$E$67),"na",AND(E347&gt;plotting!$E$67,E347&lt;=plotting!$F$67),plotting!$G$67,E347&gt;plotting!$F$67,"na")</f>
        <v>na</v>
      </c>
      <c r="H347" t="str" cm="1">
        <f t="array" ref="H347">_xlfn.IFS(E347&lt;=plotting!$E$64,"na",AND(E347&gt;plotting!$E$64,E347&lt;=plotting!$F$64),plotting!$H$64,AND(E347&gt;plotting!$F$64,E347&lt;=plotting!$E$65),"na",AND(E347&gt;plotting!$E$65,E347&lt;=plotting!$F$65),plotting!$H$65,AND(E347&gt;plotting!$F$65,E347&lt;=plotting!$E$66),"na",AND(E347&gt;plotting!$E$66,E347&lt;=plotting!$F$66),plotting!$H$66,AND(E347&gt;plotting!$F$66,E347&lt;=plotting!$E$67),"na",AND(E347&gt;plotting!$E$67,E347&lt;=plotting!$F$67),plotting!$H$67,E347&gt;plotting!$F$67,"na")</f>
        <v>na</v>
      </c>
      <c r="I347" t="str" cm="1">
        <f t="array" ref="I347">_xlfn.IFS(E347&lt;=plotting!$E$64,"na",AND(E347&gt;plotting!$E$64,E347&lt;=plotting!$F$64),plotting!$I$64,AND(E347&gt;plotting!$F$64,E347&lt;=plotting!$E$65),"na",AND(E347&gt;plotting!$E$65,E347&lt;=plotting!$F$65),plotting!$I$65,AND(E347&gt;plotting!$F$65,E347&lt;=plotting!$E$66),"na",AND(E347&gt;plotting!$E$66,E347&lt;=plotting!$F$66),plotting!$I$66,AND(E347&gt;plotting!$F$66,E347&lt;=plotting!$E$67),"na",AND(E347&gt;plotting!$E$67,E347&lt;=plotting!$F$67),plotting!$I$67,E347&gt;plotting!$F$67,"na")</f>
        <v>na</v>
      </c>
    </row>
    <row r="348" spans="1:9" x14ac:dyDescent="0.35">
      <c r="A348" s="11">
        <f>IF(plotting!$D$4&gt;0,plotting!$D$4,"na")</f>
        <v>5</v>
      </c>
      <c r="B348" s="11" t="str">
        <f>IF(plotting!$D$10&gt;0,plotting!$D$10,"na")</f>
        <v>idr4000_h24</v>
      </c>
      <c r="C348" s="11" t="str">
        <f>IF(plotting!$D$11&gt;0,plotting!$D$11,"na")</f>
        <v>t1</v>
      </c>
      <c r="D348" s="11">
        <f>IF(plotting!$D$8&gt;0,plotting!$D$8,"na")</f>
        <v>74.599999999999994</v>
      </c>
      <c r="E348" s="29">
        <v>57.8333333</v>
      </c>
      <c r="F348" t="str" cm="1">
        <f t="array" ref="F348">_xlfn.IFS(E348&lt;=plotting!$E$64,"na",AND(E348&gt;plotting!$E$64,E348&lt;=plotting!$F$64),"1",AND(E348&gt;plotting!$F$64,E348&lt;=plotting!$E$65),"na",AND(E348&gt;plotting!$E$65,E348&lt;=plotting!$F$65),"2",AND(E348&gt;plotting!$F$65,E348&lt;=plotting!$E$66),"na",AND(E348&gt;plotting!$E$66,E348&lt;=plotting!$F$66),"3",AND(E348&gt;plotting!$F$66,E348&lt;=plotting!$E$67),"na",AND(E348&gt;plotting!$E$67,E348&lt;=plotting!$F$67),"4",E348&gt;plotting!$F$67,"na")</f>
        <v>na</v>
      </c>
      <c r="G348" t="str" cm="1">
        <f t="array" ref="G348">_xlfn.IFS(E348&lt;=plotting!$E$64,"na",AND(E348&gt;plotting!$E$64,E348&lt;=plotting!$F$64),plotting!$G$64,AND(E348&gt;plotting!$F$64,E348&lt;=plotting!$E$65),"na",AND(E348&gt;plotting!$E$65,E348&lt;=plotting!$F$65),plotting!$G$65,AND(E348&gt;plotting!$F$65,E348&lt;=plotting!$E$66),"na",AND(E348&gt;plotting!$E$66,E348&lt;=plotting!$F$66),plotting!$G$66,AND(E348&gt;plotting!$F$66,E348&lt;=plotting!$E$67),"na",AND(E348&gt;plotting!$E$67,E348&lt;=plotting!$F$67),plotting!$G$67,E348&gt;plotting!$F$67,"na")</f>
        <v>na</v>
      </c>
      <c r="H348" t="str" cm="1">
        <f t="array" ref="H348">_xlfn.IFS(E348&lt;=plotting!$E$64,"na",AND(E348&gt;plotting!$E$64,E348&lt;=plotting!$F$64),plotting!$H$64,AND(E348&gt;plotting!$F$64,E348&lt;=plotting!$E$65),"na",AND(E348&gt;plotting!$E$65,E348&lt;=plotting!$F$65),plotting!$H$65,AND(E348&gt;plotting!$F$65,E348&lt;=plotting!$E$66),"na",AND(E348&gt;plotting!$E$66,E348&lt;=plotting!$F$66),plotting!$H$66,AND(E348&gt;plotting!$F$66,E348&lt;=plotting!$E$67),"na",AND(E348&gt;plotting!$E$67,E348&lt;=plotting!$F$67),plotting!$H$67,E348&gt;plotting!$F$67,"na")</f>
        <v>na</v>
      </c>
      <c r="I348" t="str" cm="1">
        <f t="array" ref="I348">_xlfn.IFS(E348&lt;=plotting!$E$64,"na",AND(E348&gt;plotting!$E$64,E348&lt;=plotting!$F$64),plotting!$I$64,AND(E348&gt;plotting!$F$64,E348&lt;=plotting!$E$65),"na",AND(E348&gt;plotting!$E$65,E348&lt;=plotting!$F$65),plotting!$I$65,AND(E348&gt;plotting!$F$65,E348&lt;=plotting!$E$66),"na",AND(E348&gt;plotting!$E$66,E348&lt;=plotting!$F$66),plotting!$I$66,AND(E348&gt;plotting!$F$66,E348&lt;=plotting!$E$67),"na",AND(E348&gt;plotting!$E$67,E348&lt;=plotting!$F$67),plotting!$I$67,E348&gt;plotting!$F$67,"na")</f>
        <v>na</v>
      </c>
    </row>
    <row r="349" spans="1:9" x14ac:dyDescent="0.35">
      <c r="A349" s="11">
        <f>IF(plotting!$D$4&gt;0,plotting!$D$4,"na")</f>
        <v>5</v>
      </c>
      <c r="B349" s="11" t="str">
        <f>IF(plotting!$D$10&gt;0,plotting!$D$10,"na")</f>
        <v>idr4000_h24</v>
      </c>
      <c r="C349" s="11" t="str">
        <f>IF(plotting!$D$11&gt;0,plotting!$D$11,"na")</f>
        <v>t1</v>
      </c>
      <c r="D349" s="11">
        <f>IF(plotting!$D$8&gt;0,plotting!$D$8,"na")</f>
        <v>74.599999999999994</v>
      </c>
      <c r="E349" s="29">
        <v>58</v>
      </c>
      <c r="F349" t="str" cm="1">
        <f t="array" ref="F349">_xlfn.IFS(E349&lt;=plotting!$E$64,"na",AND(E349&gt;plotting!$E$64,E349&lt;=plotting!$F$64),"1",AND(E349&gt;plotting!$F$64,E349&lt;=plotting!$E$65),"na",AND(E349&gt;plotting!$E$65,E349&lt;=plotting!$F$65),"2",AND(E349&gt;plotting!$F$65,E349&lt;=plotting!$E$66),"na",AND(E349&gt;plotting!$E$66,E349&lt;=plotting!$F$66),"3",AND(E349&gt;plotting!$F$66,E349&lt;=plotting!$E$67),"na",AND(E349&gt;plotting!$E$67,E349&lt;=plotting!$F$67),"4",E349&gt;plotting!$F$67,"na")</f>
        <v>na</v>
      </c>
      <c r="G349" t="str" cm="1">
        <f t="array" ref="G349">_xlfn.IFS(E349&lt;=plotting!$E$64,"na",AND(E349&gt;plotting!$E$64,E349&lt;=plotting!$F$64),plotting!$G$64,AND(E349&gt;plotting!$F$64,E349&lt;=plotting!$E$65),"na",AND(E349&gt;plotting!$E$65,E349&lt;=plotting!$F$65),plotting!$G$65,AND(E349&gt;plotting!$F$65,E349&lt;=plotting!$E$66),"na",AND(E349&gt;plotting!$E$66,E349&lt;=plotting!$F$66),plotting!$G$66,AND(E349&gt;plotting!$F$66,E349&lt;=plotting!$E$67),"na",AND(E349&gt;plotting!$E$67,E349&lt;=plotting!$F$67),plotting!$G$67,E349&gt;plotting!$F$67,"na")</f>
        <v>na</v>
      </c>
      <c r="H349" t="str" cm="1">
        <f t="array" ref="H349">_xlfn.IFS(E349&lt;=plotting!$E$64,"na",AND(E349&gt;plotting!$E$64,E349&lt;=plotting!$F$64),plotting!$H$64,AND(E349&gt;plotting!$F$64,E349&lt;=plotting!$E$65),"na",AND(E349&gt;plotting!$E$65,E349&lt;=plotting!$F$65),plotting!$H$65,AND(E349&gt;plotting!$F$65,E349&lt;=plotting!$E$66),"na",AND(E349&gt;plotting!$E$66,E349&lt;=plotting!$F$66),plotting!$H$66,AND(E349&gt;plotting!$F$66,E349&lt;=plotting!$E$67),"na",AND(E349&gt;plotting!$E$67,E349&lt;=plotting!$F$67),plotting!$H$67,E349&gt;plotting!$F$67,"na")</f>
        <v>na</v>
      </c>
      <c r="I349" t="str" cm="1">
        <f t="array" ref="I349">_xlfn.IFS(E349&lt;=plotting!$E$64,"na",AND(E349&gt;plotting!$E$64,E349&lt;=plotting!$F$64),plotting!$I$64,AND(E349&gt;plotting!$F$64,E349&lt;=plotting!$E$65),"na",AND(E349&gt;plotting!$E$65,E349&lt;=plotting!$F$65),plotting!$I$65,AND(E349&gt;plotting!$F$65,E349&lt;=plotting!$E$66),"na",AND(E349&gt;plotting!$E$66,E349&lt;=plotting!$F$66),plotting!$I$66,AND(E349&gt;plotting!$F$66,E349&lt;=plotting!$E$67),"na",AND(E349&gt;plotting!$E$67,E349&lt;=plotting!$F$67),plotting!$I$67,E349&gt;plotting!$F$67,"na")</f>
        <v>na</v>
      </c>
    </row>
    <row r="350" spans="1:9" x14ac:dyDescent="0.35">
      <c r="A350" s="11">
        <f>IF(plotting!$D$4&gt;0,plotting!$D$4,"na")</f>
        <v>5</v>
      </c>
      <c r="B350" s="11" t="str">
        <f>IF(plotting!$D$10&gt;0,plotting!$D$10,"na")</f>
        <v>idr4000_h24</v>
      </c>
      <c r="C350" s="11" t="str">
        <f>IF(plotting!$D$11&gt;0,plotting!$D$11,"na")</f>
        <v>t1</v>
      </c>
      <c r="D350" s="11">
        <f>IF(plotting!$D$8&gt;0,plotting!$D$8,"na")</f>
        <v>74.599999999999994</v>
      </c>
      <c r="E350" s="29">
        <v>58.1666667</v>
      </c>
      <c r="F350" t="str" cm="1">
        <f t="array" ref="F350">_xlfn.IFS(E350&lt;=plotting!$E$64,"na",AND(E350&gt;plotting!$E$64,E350&lt;=plotting!$F$64),"1",AND(E350&gt;plotting!$F$64,E350&lt;=plotting!$E$65),"na",AND(E350&gt;plotting!$E$65,E350&lt;=plotting!$F$65),"2",AND(E350&gt;plotting!$F$65,E350&lt;=plotting!$E$66),"na",AND(E350&gt;plotting!$E$66,E350&lt;=plotting!$F$66),"3",AND(E350&gt;plotting!$F$66,E350&lt;=plotting!$E$67),"na",AND(E350&gt;plotting!$E$67,E350&lt;=plotting!$F$67),"4",E350&gt;plotting!$F$67,"na")</f>
        <v>na</v>
      </c>
      <c r="G350" t="str" cm="1">
        <f t="array" ref="G350">_xlfn.IFS(E350&lt;=plotting!$E$64,"na",AND(E350&gt;plotting!$E$64,E350&lt;=plotting!$F$64),plotting!$G$64,AND(E350&gt;plotting!$F$64,E350&lt;=plotting!$E$65),"na",AND(E350&gt;plotting!$E$65,E350&lt;=plotting!$F$65),plotting!$G$65,AND(E350&gt;plotting!$F$65,E350&lt;=plotting!$E$66),"na",AND(E350&gt;plotting!$E$66,E350&lt;=plotting!$F$66),plotting!$G$66,AND(E350&gt;plotting!$F$66,E350&lt;=plotting!$E$67),"na",AND(E350&gt;plotting!$E$67,E350&lt;=plotting!$F$67),plotting!$G$67,E350&gt;plotting!$F$67,"na")</f>
        <v>na</v>
      </c>
      <c r="H350" t="str" cm="1">
        <f t="array" ref="H350">_xlfn.IFS(E350&lt;=plotting!$E$64,"na",AND(E350&gt;plotting!$E$64,E350&lt;=plotting!$F$64),plotting!$H$64,AND(E350&gt;plotting!$F$64,E350&lt;=plotting!$E$65),"na",AND(E350&gt;plotting!$E$65,E350&lt;=plotting!$F$65),plotting!$H$65,AND(E350&gt;plotting!$F$65,E350&lt;=plotting!$E$66),"na",AND(E350&gt;plotting!$E$66,E350&lt;=plotting!$F$66),plotting!$H$66,AND(E350&gt;plotting!$F$66,E350&lt;=plotting!$E$67),"na",AND(E350&gt;plotting!$E$67,E350&lt;=plotting!$F$67),plotting!$H$67,E350&gt;plotting!$F$67,"na")</f>
        <v>na</v>
      </c>
      <c r="I350" t="str" cm="1">
        <f t="array" ref="I350">_xlfn.IFS(E350&lt;=plotting!$E$64,"na",AND(E350&gt;plotting!$E$64,E350&lt;=plotting!$F$64),plotting!$I$64,AND(E350&gt;plotting!$F$64,E350&lt;=plotting!$E$65),"na",AND(E350&gt;plotting!$E$65,E350&lt;=plotting!$F$65),plotting!$I$65,AND(E350&gt;plotting!$F$65,E350&lt;=plotting!$E$66),"na",AND(E350&gt;plotting!$E$66,E350&lt;=plotting!$F$66),plotting!$I$66,AND(E350&gt;plotting!$F$66,E350&lt;=plotting!$E$67),"na",AND(E350&gt;plotting!$E$67,E350&lt;=plotting!$F$67),plotting!$I$67,E350&gt;plotting!$F$67,"na")</f>
        <v>na</v>
      </c>
    </row>
    <row r="351" spans="1:9" x14ac:dyDescent="0.35">
      <c r="A351" s="11">
        <f>IF(plotting!$D$4&gt;0,plotting!$D$4,"na")</f>
        <v>5</v>
      </c>
      <c r="B351" s="11" t="str">
        <f>IF(plotting!$D$10&gt;0,plotting!$D$10,"na")</f>
        <v>idr4000_h24</v>
      </c>
      <c r="C351" s="11" t="str">
        <f>IF(plotting!$D$11&gt;0,plotting!$D$11,"na")</f>
        <v>t1</v>
      </c>
      <c r="D351" s="11">
        <f>IF(plotting!$D$8&gt;0,plotting!$D$8,"na")</f>
        <v>74.599999999999994</v>
      </c>
      <c r="E351" s="29">
        <v>58.3333333</v>
      </c>
      <c r="F351" t="str" cm="1">
        <f t="array" ref="F351">_xlfn.IFS(E351&lt;=plotting!$E$64,"na",AND(E351&gt;plotting!$E$64,E351&lt;=plotting!$F$64),"1",AND(E351&gt;plotting!$F$64,E351&lt;=plotting!$E$65),"na",AND(E351&gt;plotting!$E$65,E351&lt;=plotting!$F$65),"2",AND(E351&gt;plotting!$F$65,E351&lt;=plotting!$E$66),"na",AND(E351&gt;plotting!$E$66,E351&lt;=plotting!$F$66),"3",AND(E351&gt;plotting!$F$66,E351&lt;=plotting!$E$67),"na",AND(E351&gt;plotting!$E$67,E351&lt;=plotting!$F$67),"4",E351&gt;plotting!$F$67,"na")</f>
        <v>na</v>
      </c>
      <c r="G351" t="str" cm="1">
        <f t="array" ref="G351">_xlfn.IFS(E351&lt;=plotting!$E$64,"na",AND(E351&gt;plotting!$E$64,E351&lt;=plotting!$F$64),plotting!$G$64,AND(E351&gt;plotting!$F$64,E351&lt;=plotting!$E$65),"na",AND(E351&gt;plotting!$E$65,E351&lt;=plotting!$F$65),plotting!$G$65,AND(E351&gt;plotting!$F$65,E351&lt;=plotting!$E$66),"na",AND(E351&gt;plotting!$E$66,E351&lt;=plotting!$F$66),plotting!$G$66,AND(E351&gt;plotting!$F$66,E351&lt;=plotting!$E$67),"na",AND(E351&gt;plotting!$E$67,E351&lt;=plotting!$F$67),plotting!$G$67,E351&gt;plotting!$F$67,"na")</f>
        <v>na</v>
      </c>
      <c r="H351" t="str" cm="1">
        <f t="array" ref="H351">_xlfn.IFS(E351&lt;=plotting!$E$64,"na",AND(E351&gt;plotting!$E$64,E351&lt;=plotting!$F$64),plotting!$H$64,AND(E351&gt;plotting!$F$64,E351&lt;=plotting!$E$65),"na",AND(E351&gt;plotting!$E$65,E351&lt;=plotting!$F$65),plotting!$H$65,AND(E351&gt;plotting!$F$65,E351&lt;=plotting!$E$66),"na",AND(E351&gt;plotting!$E$66,E351&lt;=plotting!$F$66),plotting!$H$66,AND(E351&gt;plotting!$F$66,E351&lt;=plotting!$E$67),"na",AND(E351&gt;plotting!$E$67,E351&lt;=plotting!$F$67),plotting!$H$67,E351&gt;plotting!$F$67,"na")</f>
        <v>na</v>
      </c>
      <c r="I351" t="str" cm="1">
        <f t="array" ref="I351">_xlfn.IFS(E351&lt;=plotting!$E$64,"na",AND(E351&gt;plotting!$E$64,E351&lt;=plotting!$F$64),plotting!$I$64,AND(E351&gt;plotting!$F$64,E351&lt;=plotting!$E$65),"na",AND(E351&gt;plotting!$E$65,E351&lt;=plotting!$F$65),plotting!$I$65,AND(E351&gt;plotting!$F$65,E351&lt;=plotting!$E$66),"na",AND(E351&gt;plotting!$E$66,E351&lt;=plotting!$F$66),plotting!$I$66,AND(E351&gt;plotting!$F$66,E351&lt;=plotting!$E$67),"na",AND(E351&gt;plotting!$E$67,E351&lt;=plotting!$F$67),plotting!$I$67,E351&gt;plotting!$F$67,"na")</f>
        <v>na</v>
      </c>
    </row>
    <row r="352" spans="1:9" x14ac:dyDescent="0.35">
      <c r="A352" s="11">
        <f>IF(plotting!$D$4&gt;0,plotting!$D$4,"na")</f>
        <v>5</v>
      </c>
      <c r="B352" s="11" t="str">
        <f>IF(plotting!$D$10&gt;0,plotting!$D$10,"na")</f>
        <v>idr4000_h24</v>
      </c>
      <c r="C352" s="11" t="str">
        <f>IF(plotting!$D$11&gt;0,plotting!$D$11,"na")</f>
        <v>t1</v>
      </c>
      <c r="D352" s="11">
        <f>IF(plotting!$D$8&gt;0,plotting!$D$8,"na")</f>
        <v>74.599999999999994</v>
      </c>
      <c r="E352" s="29">
        <v>58.5</v>
      </c>
      <c r="F352" t="str" cm="1">
        <f t="array" ref="F352">_xlfn.IFS(E352&lt;=plotting!$E$64,"na",AND(E352&gt;plotting!$E$64,E352&lt;=plotting!$F$64),"1",AND(E352&gt;plotting!$F$64,E352&lt;=plotting!$E$65),"na",AND(E352&gt;plotting!$E$65,E352&lt;=plotting!$F$65),"2",AND(E352&gt;plotting!$F$65,E352&lt;=plotting!$E$66),"na",AND(E352&gt;plotting!$E$66,E352&lt;=plotting!$F$66),"3",AND(E352&gt;plotting!$F$66,E352&lt;=plotting!$E$67),"na",AND(E352&gt;plotting!$E$67,E352&lt;=plotting!$F$67),"4",E352&gt;plotting!$F$67,"na")</f>
        <v>na</v>
      </c>
      <c r="G352" t="str" cm="1">
        <f t="array" ref="G352">_xlfn.IFS(E352&lt;=plotting!$E$64,"na",AND(E352&gt;plotting!$E$64,E352&lt;=plotting!$F$64),plotting!$G$64,AND(E352&gt;plotting!$F$64,E352&lt;=plotting!$E$65),"na",AND(E352&gt;plotting!$E$65,E352&lt;=plotting!$F$65),plotting!$G$65,AND(E352&gt;plotting!$F$65,E352&lt;=plotting!$E$66),"na",AND(E352&gt;plotting!$E$66,E352&lt;=plotting!$F$66),plotting!$G$66,AND(E352&gt;plotting!$F$66,E352&lt;=plotting!$E$67),"na",AND(E352&gt;plotting!$E$67,E352&lt;=plotting!$F$67),plotting!$G$67,E352&gt;plotting!$F$67,"na")</f>
        <v>na</v>
      </c>
      <c r="H352" t="str" cm="1">
        <f t="array" ref="H352">_xlfn.IFS(E352&lt;=plotting!$E$64,"na",AND(E352&gt;plotting!$E$64,E352&lt;=plotting!$F$64),plotting!$H$64,AND(E352&gt;plotting!$F$64,E352&lt;=plotting!$E$65),"na",AND(E352&gt;plotting!$E$65,E352&lt;=plotting!$F$65),plotting!$H$65,AND(E352&gt;plotting!$F$65,E352&lt;=plotting!$E$66),"na",AND(E352&gt;plotting!$E$66,E352&lt;=plotting!$F$66),plotting!$H$66,AND(E352&gt;plotting!$F$66,E352&lt;=plotting!$E$67),"na",AND(E352&gt;plotting!$E$67,E352&lt;=plotting!$F$67),plotting!$H$67,E352&gt;plotting!$F$67,"na")</f>
        <v>na</v>
      </c>
      <c r="I352" t="str" cm="1">
        <f t="array" ref="I352">_xlfn.IFS(E352&lt;=plotting!$E$64,"na",AND(E352&gt;plotting!$E$64,E352&lt;=plotting!$F$64),plotting!$I$64,AND(E352&gt;plotting!$F$64,E352&lt;=plotting!$E$65),"na",AND(E352&gt;plotting!$E$65,E352&lt;=plotting!$F$65),plotting!$I$65,AND(E352&gt;plotting!$F$65,E352&lt;=plotting!$E$66),"na",AND(E352&gt;plotting!$E$66,E352&lt;=plotting!$F$66),plotting!$I$66,AND(E352&gt;plotting!$F$66,E352&lt;=plotting!$E$67),"na",AND(E352&gt;plotting!$E$67,E352&lt;=plotting!$F$67),plotting!$I$67,E352&gt;plotting!$F$67,"na")</f>
        <v>na</v>
      </c>
    </row>
    <row r="353" spans="1:9" x14ac:dyDescent="0.35">
      <c r="A353" s="11">
        <f>IF(plotting!$D$4&gt;0,plotting!$D$4,"na")</f>
        <v>5</v>
      </c>
      <c r="B353" s="11" t="str">
        <f>IF(plotting!$D$10&gt;0,plotting!$D$10,"na")</f>
        <v>idr4000_h24</v>
      </c>
      <c r="C353" s="11" t="str">
        <f>IF(plotting!$D$11&gt;0,plotting!$D$11,"na")</f>
        <v>t1</v>
      </c>
      <c r="D353" s="11">
        <f>IF(plotting!$D$8&gt;0,plotting!$D$8,"na")</f>
        <v>74.599999999999994</v>
      </c>
      <c r="E353" s="29">
        <v>58.6666667</v>
      </c>
      <c r="F353" t="str" cm="1">
        <f t="array" ref="F353">_xlfn.IFS(E353&lt;=plotting!$E$64,"na",AND(E353&gt;plotting!$E$64,E353&lt;=plotting!$F$64),"1",AND(E353&gt;plotting!$F$64,E353&lt;=plotting!$E$65),"na",AND(E353&gt;plotting!$E$65,E353&lt;=plotting!$F$65),"2",AND(E353&gt;plotting!$F$65,E353&lt;=plotting!$E$66),"na",AND(E353&gt;plotting!$E$66,E353&lt;=plotting!$F$66),"3",AND(E353&gt;plotting!$F$66,E353&lt;=plotting!$E$67),"na",AND(E353&gt;plotting!$E$67,E353&lt;=plotting!$F$67),"4",E353&gt;plotting!$F$67,"na")</f>
        <v>na</v>
      </c>
      <c r="G353" t="str" cm="1">
        <f t="array" ref="G353">_xlfn.IFS(E353&lt;=plotting!$E$64,"na",AND(E353&gt;plotting!$E$64,E353&lt;=plotting!$F$64),plotting!$G$64,AND(E353&gt;plotting!$F$64,E353&lt;=plotting!$E$65),"na",AND(E353&gt;plotting!$E$65,E353&lt;=plotting!$F$65),plotting!$G$65,AND(E353&gt;plotting!$F$65,E353&lt;=plotting!$E$66),"na",AND(E353&gt;plotting!$E$66,E353&lt;=plotting!$F$66),plotting!$G$66,AND(E353&gt;plotting!$F$66,E353&lt;=plotting!$E$67),"na",AND(E353&gt;plotting!$E$67,E353&lt;=plotting!$F$67),plotting!$G$67,E353&gt;plotting!$F$67,"na")</f>
        <v>na</v>
      </c>
      <c r="H353" t="str" cm="1">
        <f t="array" ref="H353">_xlfn.IFS(E353&lt;=plotting!$E$64,"na",AND(E353&gt;plotting!$E$64,E353&lt;=plotting!$F$64),plotting!$H$64,AND(E353&gt;plotting!$F$64,E353&lt;=plotting!$E$65),"na",AND(E353&gt;plotting!$E$65,E353&lt;=plotting!$F$65),plotting!$H$65,AND(E353&gt;plotting!$F$65,E353&lt;=plotting!$E$66),"na",AND(E353&gt;plotting!$E$66,E353&lt;=plotting!$F$66),plotting!$H$66,AND(E353&gt;plotting!$F$66,E353&lt;=plotting!$E$67),"na",AND(E353&gt;plotting!$E$67,E353&lt;=plotting!$F$67),plotting!$H$67,E353&gt;plotting!$F$67,"na")</f>
        <v>na</v>
      </c>
      <c r="I353" t="str" cm="1">
        <f t="array" ref="I353">_xlfn.IFS(E353&lt;=plotting!$E$64,"na",AND(E353&gt;plotting!$E$64,E353&lt;=plotting!$F$64),plotting!$I$64,AND(E353&gt;plotting!$F$64,E353&lt;=plotting!$E$65),"na",AND(E353&gt;plotting!$E$65,E353&lt;=plotting!$F$65),plotting!$I$65,AND(E353&gt;plotting!$F$65,E353&lt;=plotting!$E$66),"na",AND(E353&gt;plotting!$E$66,E353&lt;=plotting!$F$66),plotting!$I$66,AND(E353&gt;plotting!$F$66,E353&lt;=plotting!$E$67),"na",AND(E353&gt;plotting!$E$67,E353&lt;=plotting!$F$67),plotting!$I$67,E353&gt;plotting!$F$67,"na")</f>
        <v>na</v>
      </c>
    </row>
    <row r="354" spans="1:9" x14ac:dyDescent="0.35">
      <c r="A354" s="11">
        <f>IF(plotting!$D$4&gt;0,plotting!$D$4,"na")</f>
        <v>5</v>
      </c>
      <c r="B354" s="11" t="str">
        <f>IF(plotting!$D$10&gt;0,plotting!$D$10,"na")</f>
        <v>idr4000_h24</v>
      </c>
      <c r="C354" s="11" t="str">
        <f>IF(plotting!$D$11&gt;0,plotting!$D$11,"na")</f>
        <v>t1</v>
      </c>
      <c r="D354" s="11">
        <f>IF(plotting!$D$8&gt;0,plotting!$D$8,"na")</f>
        <v>74.599999999999994</v>
      </c>
      <c r="E354" s="29">
        <v>58.8333333</v>
      </c>
      <c r="F354" t="str" cm="1">
        <f t="array" ref="F354">_xlfn.IFS(E354&lt;=plotting!$E$64,"na",AND(E354&gt;plotting!$E$64,E354&lt;=plotting!$F$64),"1",AND(E354&gt;plotting!$F$64,E354&lt;=plotting!$E$65),"na",AND(E354&gt;plotting!$E$65,E354&lt;=plotting!$F$65),"2",AND(E354&gt;plotting!$F$65,E354&lt;=plotting!$E$66),"na",AND(E354&gt;plotting!$E$66,E354&lt;=plotting!$F$66),"3",AND(E354&gt;plotting!$F$66,E354&lt;=plotting!$E$67),"na",AND(E354&gt;plotting!$E$67,E354&lt;=plotting!$F$67),"4",E354&gt;plotting!$F$67,"na")</f>
        <v>na</v>
      </c>
      <c r="G354" t="str" cm="1">
        <f t="array" ref="G354">_xlfn.IFS(E354&lt;=plotting!$E$64,"na",AND(E354&gt;plotting!$E$64,E354&lt;=plotting!$F$64),plotting!$G$64,AND(E354&gt;plotting!$F$64,E354&lt;=plotting!$E$65),"na",AND(E354&gt;plotting!$E$65,E354&lt;=plotting!$F$65),plotting!$G$65,AND(E354&gt;plotting!$F$65,E354&lt;=plotting!$E$66),"na",AND(E354&gt;plotting!$E$66,E354&lt;=plotting!$F$66),plotting!$G$66,AND(E354&gt;plotting!$F$66,E354&lt;=plotting!$E$67),"na",AND(E354&gt;plotting!$E$67,E354&lt;=plotting!$F$67),plotting!$G$67,E354&gt;plotting!$F$67,"na")</f>
        <v>na</v>
      </c>
      <c r="H354" t="str" cm="1">
        <f t="array" ref="H354">_xlfn.IFS(E354&lt;=plotting!$E$64,"na",AND(E354&gt;plotting!$E$64,E354&lt;=plotting!$F$64),plotting!$H$64,AND(E354&gt;plotting!$F$64,E354&lt;=plotting!$E$65),"na",AND(E354&gt;plotting!$E$65,E354&lt;=plotting!$F$65),plotting!$H$65,AND(E354&gt;plotting!$F$65,E354&lt;=plotting!$E$66),"na",AND(E354&gt;plotting!$E$66,E354&lt;=plotting!$F$66),plotting!$H$66,AND(E354&gt;plotting!$F$66,E354&lt;=plotting!$E$67),"na",AND(E354&gt;plotting!$E$67,E354&lt;=plotting!$F$67),plotting!$H$67,E354&gt;plotting!$F$67,"na")</f>
        <v>na</v>
      </c>
      <c r="I354" t="str" cm="1">
        <f t="array" ref="I354">_xlfn.IFS(E354&lt;=plotting!$E$64,"na",AND(E354&gt;plotting!$E$64,E354&lt;=plotting!$F$64),plotting!$I$64,AND(E354&gt;plotting!$F$64,E354&lt;=plotting!$E$65),"na",AND(E354&gt;plotting!$E$65,E354&lt;=plotting!$F$65),plotting!$I$65,AND(E354&gt;plotting!$F$65,E354&lt;=plotting!$E$66),"na",AND(E354&gt;plotting!$E$66,E354&lt;=plotting!$F$66),plotting!$I$66,AND(E354&gt;plotting!$F$66,E354&lt;=plotting!$E$67),"na",AND(E354&gt;plotting!$E$67,E354&lt;=plotting!$F$67),plotting!$I$67,E354&gt;plotting!$F$67,"na")</f>
        <v>na</v>
      </c>
    </row>
    <row r="355" spans="1:9" x14ac:dyDescent="0.35">
      <c r="A355" s="11">
        <f>IF(plotting!$D$4&gt;0,plotting!$D$4,"na")</f>
        <v>5</v>
      </c>
      <c r="B355" s="11" t="str">
        <f>IF(plotting!$D$10&gt;0,plotting!$D$10,"na")</f>
        <v>idr4000_h24</v>
      </c>
      <c r="C355" s="11" t="str">
        <f>IF(plotting!$D$11&gt;0,plotting!$D$11,"na")</f>
        <v>t1</v>
      </c>
      <c r="D355" s="11">
        <f>IF(plotting!$D$8&gt;0,plotting!$D$8,"na")</f>
        <v>74.599999999999994</v>
      </c>
      <c r="E355" s="29">
        <v>59</v>
      </c>
      <c r="F355" t="str" cm="1">
        <f t="array" ref="F355">_xlfn.IFS(E355&lt;=plotting!$E$64,"na",AND(E355&gt;plotting!$E$64,E355&lt;=plotting!$F$64),"1",AND(E355&gt;plotting!$F$64,E355&lt;=plotting!$E$65),"na",AND(E355&gt;plotting!$E$65,E355&lt;=plotting!$F$65),"2",AND(E355&gt;plotting!$F$65,E355&lt;=plotting!$E$66),"na",AND(E355&gt;plotting!$E$66,E355&lt;=plotting!$F$66),"3",AND(E355&gt;plotting!$F$66,E355&lt;=plotting!$E$67),"na",AND(E355&gt;plotting!$E$67,E355&lt;=plotting!$F$67),"4",E355&gt;plotting!$F$67,"na")</f>
        <v>na</v>
      </c>
      <c r="G355" t="str" cm="1">
        <f t="array" ref="G355">_xlfn.IFS(E355&lt;=plotting!$E$64,"na",AND(E355&gt;plotting!$E$64,E355&lt;=plotting!$F$64),plotting!$G$64,AND(E355&gt;plotting!$F$64,E355&lt;=plotting!$E$65),"na",AND(E355&gt;plotting!$E$65,E355&lt;=plotting!$F$65),plotting!$G$65,AND(E355&gt;plotting!$F$65,E355&lt;=plotting!$E$66),"na",AND(E355&gt;plotting!$E$66,E355&lt;=plotting!$F$66),plotting!$G$66,AND(E355&gt;plotting!$F$66,E355&lt;=plotting!$E$67),"na",AND(E355&gt;plotting!$E$67,E355&lt;=plotting!$F$67),plotting!$G$67,E355&gt;plotting!$F$67,"na")</f>
        <v>na</v>
      </c>
      <c r="H355" t="str" cm="1">
        <f t="array" ref="H355">_xlfn.IFS(E355&lt;=plotting!$E$64,"na",AND(E355&gt;plotting!$E$64,E355&lt;=plotting!$F$64),plotting!$H$64,AND(E355&gt;plotting!$F$64,E355&lt;=plotting!$E$65),"na",AND(E355&gt;plotting!$E$65,E355&lt;=plotting!$F$65),plotting!$H$65,AND(E355&gt;plotting!$F$65,E355&lt;=plotting!$E$66),"na",AND(E355&gt;plotting!$E$66,E355&lt;=plotting!$F$66),plotting!$H$66,AND(E355&gt;plotting!$F$66,E355&lt;=plotting!$E$67),"na",AND(E355&gt;plotting!$E$67,E355&lt;=plotting!$F$67),plotting!$H$67,E355&gt;plotting!$F$67,"na")</f>
        <v>na</v>
      </c>
      <c r="I355" t="str" cm="1">
        <f t="array" ref="I355">_xlfn.IFS(E355&lt;=plotting!$E$64,"na",AND(E355&gt;plotting!$E$64,E355&lt;=plotting!$F$64),plotting!$I$64,AND(E355&gt;plotting!$F$64,E355&lt;=plotting!$E$65),"na",AND(E355&gt;plotting!$E$65,E355&lt;=plotting!$F$65),plotting!$I$65,AND(E355&gt;plotting!$F$65,E355&lt;=plotting!$E$66),"na",AND(E355&gt;plotting!$E$66,E355&lt;=plotting!$F$66),plotting!$I$66,AND(E355&gt;plotting!$F$66,E355&lt;=plotting!$E$67),"na",AND(E355&gt;plotting!$E$67,E355&lt;=plotting!$F$67),plotting!$I$67,E355&gt;plotting!$F$67,"na")</f>
        <v>na</v>
      </c>
    </row>
    <row r="356" spans="1:9" x14ac:dyDescent="0.35">
      <c r="A356" s="11">
        <f>IF(plotting!$D$4&gt;0,plotting!$D$4,"na")</f>
        <v>5</v>
      </c>
      <c r="B356" s="11" t="str">
        <f>IF(plotting!$D$10&gt;0,plotting!$D$10,"na")</f>
        <v>idr4000_h24</v>
      </c>
      <c r="C356" s="11" t="str">
        <f>IF(plotting!$D$11&gt;0,plotting!$D$11,"na")</f>
        <v>t1</v>
      </c>
      <c r="D356" s="11">
        <f>IF(plotting!$D$8&gt;0,plotting!$D$8,"na")</f>
        <v>74.599999999999994</v>
      </c>
      <c r="E356" s="29">
        <v>59.1666667</v>
      </c>
      <c r="F356" t="str" cm="1">
        <f t="array" ref="F356">_xlfn.IFS(E356&lt;=plotting!$E$64,"na",AND(E356&gt;plotting!$E$64,E356&lt;=plotting!$F$64),"1",AND(E356&gt;plotting!$F$64,E356&lt;=plotting!$E$65),"na",AND(E356&gt;plotting!$E$65,E356&lt;=plotting!$F$65),"2",AND(E356&gt;plotting!$F$65,E356&lt;=plotting!$E$66),"na",AND(E356&gt;plotting!$E$66,E356&lt;=plotting!$F$66),"3",AND(E356&gt;plotting!$F$66,E356&lt;=plotting!$E$67),"na",AND(E356&gt;plotting!$E$67,E356&lt;=plotting!$F$67),"4",E356&gt;plotting!$F$67,"na")</f>
        <v>na</v>
      </c>
      <c r="G356" t="str" cm="1">
        <f t="array" ref="G356">_xlfn.IFS(E356&lt;=plotting!$E$64,"na",AND(E356&gt;plotting!$E$64,E356&lt;=plotting!$F$64),plotting!$G$64,AND(E356&gt;plotting!$F$64,E356&lt;=plotting!$E$65),"na",AND(E356&gt;plotting!$E$65,E356&lt;=plotting!$F$65),plotting!$G$65,AND(E356&gt;plotting!$F$65,E356&lt;=plotting!$E$66),"na",AND(E356&gt;plotting!$E$66,E356&lt;=plotting!$F$66),plotting!$G$66,AND(E356&gt;plotting!$F$66,E356&lt;=plotting!$E$67),"na",AND(E356&gt;plotting!$E$67,E356&lt;=plotting!$F$67),plotting!$G$67,E356&gt;plotting!$F$67,"na")</f>
        <v>na</v>
      </c>
      <c r="H356" t="str" cm="1">
        <f t="array" ref="H356">_xlfn.IFS(E356&lt;=plotting!$E$64,"na",AND(E356&gt;plotting!$E$64,E356&lt;=plotting!$F$64),plotting!$H$64,AND(E356&gt;plotting!$F$64,E356&lt;=plotting!$E$65),"na",AND(E356&gt;plotting!$E$65,E356&lt;=plotting!$F$65),plotting!$H$65,AND(E356&gt;plotting!$F$65,E356&lt;=plotting!$E$66),"na",AND(E356&gt;plotting!$E$66,E356&lt;=plotting!$F$66),plotting!$H$66,AND(E356&gt;plotting!$F$66,E356&lt;=plotting!$E$67),"na",AND(E356&gt;plotting!$E$67,E356&lt;=plotting!$F$67),plotting!$H$67,E356&gt;plotting!$F$67,"na")</f>
        <v>na</v>
      </c>
      <c r="I356" t="str" cm="1">
        <f t="array" ref="I356">_xlfn.IFS(E356&lt;=plotting!$E$64,"na",AND(E356&gt;plotting!$E$64,E356&lt;=plotting!$F$64),plotting!$I$64,AND(E356&gt;plotting!$F$64,E356&lt;=plotting!$E$65),"na",AND(E356&gt;plotting!$E$65,E356&lt;=plotting!$F$65),plotting!$I$65,AND(E356&gt;plotting!$F$65,E356&lt;=plotting!$E$66),"na",AND(E356&gt;plotting!$E$66,E356&lt;=plotting!$F$66),plotting!$I$66,AND(E356&gt;plotting!$F$66,E356&lt;=plotting!$E$67),"na",AND(E356&gt;plotting!$E$67,E356&lt;=plotting!$F$67),plotting!$I$67,E356&gt;plotting!$F$67,"na")</f>
        <v>na</v>
      </c>
    </row>
    <row r="357" spans="1:9" x14ac:dyDescent="0.35">
      <c r="A357" s="11">
        <f>IF(plotting!$D$4&gt;0,plotting!$D$4,"na")</f>
        <v>5</v>
      </c>
      <c r="B357" s="11" t="str">
        <f>IF(plotting!$D$10&gt;0,plotting!$D$10,"na")</f>
        <v>idr4000_h24</v>
      </c>
      <c r="C357" s="11" t="str">
        <f>IF(plotting!$D$11&gt;0,plotting!$D$11,"na")</f>
        <v>t1</v>
      </c>
      <c r="D357" s="11">
        <f>IF(plotting!$D$8&gt;0,plotting!$D$8,"na")</f>
        <v>74.599999999999994</v>
      </c>
      <c r="E357" s="29">
        <v>59.3333333</v>
      </c>
      <c r="F357" t="str" cm="1">
        <f t="array" ref="F357">_xlfn.IFS(E357&lt;=plotting!$E$64,"na",AND(E357&gt;plotting!$E$64,E357&lt;=plotting!$F$64),"1",AND(E357&gt;plotting!$F$64,E357&lt;=plotting!$E$65),"na",AND(E357&gt;plotting!$E$65,E357&lt;=plotting!$F$65),"2",AND(E357&gt;plotting!$F$65,E357&lt;=plotting!$E$66),"na",AND(E357&gt;plotting!$E$66,E357&lt;=plotting!$F$66),"3",AND(E357&gt;plotting!$F$66,E357&lt;=plotting!$E$67),"na",AND(E357&gt;plotting!$E$67,E357&lt;=plotting!$F$67),"4",E357&gt;plotting!$F$67,"na")</f>
        <v>na</v>
      </c>
      <c r="G357" t="str" cm="1">
        <f t="array" ref="G357">_xlfn.IFS(E357&lt;=plotting!$E$64,"na",AND(E357&gt;plotting!$E$64,E357&lt;=plotting!$F$64),plotting!$G$64,AND(E357&gt;plotting!$F$64,E357&lt;=plotting!$E$65),"na",AND(E357&gt;plotting!$E$65,E357&lt;=plotting!$F$65),plotting!$G$65,AND(E357&gt;plotting!$F$65,E357&lt;=plotting!$E$66),"na",AND(E357&gt;plotting!$E$66,E357&lt;=plotting!$F$66),plotting!$G$66,AND(E357&gt;plotting!$F$66,E357&lt;=plotting!$E$67),"na",AND(E357&gt;plotting!$E$67,E357&lt;=plotting!$F$67),plotting!$G$67,E357&gt;plotting!$F$67,"na")</f>
        <v>na</v>
      </c>
      <c r="H357" t="str" cm="1">
        <f t="array" ref="H357">_xlfn.IFS(E357&lt;=plotting!$E$64,"na",AND(E357&gt;plotting!$E$64,E357&lt;=plotting!$F$64),plotting!$H$64,AND(E357&gt;plotting!$F$64,E357&lt;=plotting!$E$65),"na",AND(E357&gt;plotting!$E$65,E357&lt;=plotting!$F$65),plotting!$H$65,AND(E357&gt;plotting!$F$65,E357&lt;=plotting!$E$66),"na",AND(E357&gt;plotting!$E$66,E357&lt;=plotting!$F$66),plotting!$H$66,AND(E357&gt;plotting!$F$66,E357&lt;=plotting!$E$67),"na",AND(E357&gt;plotting!$E$67,E357&lt;=plotting!$F$67),plotting!$H$67,E357&gt;plotting!$F$67,"na")</f>
        <v>na</v>
      </c>
      <c r="I357" t="str" cm="1">
        <f t="array" ref="I357">_xlfn.IFS(E357&lt;=plotting!$E$64,"na",AND(E357&gt;plotting!$E$64,E357&lt;=plotting!$F$64),plotting!$I$64,AND(E357&gt;plotting!$F$64,E357&lt;=plotting!$E$65),"na",AND(E357&gt;plotting!$E$65,E357&lt;=plotting!$F$65),plotting!$I$65,AND(E357&gt;plotting!$F$65,E357&lt;=plotting!$E$66),"na",AND(E357&gt;plotting!$E$66,E357&lt;=plotting!$F$66),plotting!$I$66,AND(E357&gt;plotting!$F$66,E357&lt;=plotting!$E$67),"na",AND(E357&gt;plotting!$E$67,E357&lt;=plotting!$F$67),plotting!$I$67,E357&gt;plotting!$F$67,"na")</f>
        <v>na</v>
      </c>
    </row>
    <row r="358" spans="1:9" x14ac:dyDescent="0.35">
      <c r="A358" s="11">
        <f>IF(plotting!$D$4&gt;0,plotting!$D$4,"na")</f>
        <v>5</v>
      </c>
      <c r="B358" s="11" t="str">
        <f>IF(plotting!$D$10&gt;0,plotting!$D$10,"na")</f>
        <v>idr4000_h24</v>
      </c>
      <c r="C358" s="11" t="str">
        <f>IF(plotting!$D$11&gt;0,plotting!$D$11,"na")</f>
        <v>t1</v>
      </c>
      <c r="D358" s="11">
        <f>IF(plotting!$D$8&gt;0,plotting!$D$8,"na")</f>
        <v>74.599999999999994</v>
      </c>
      <c r="E358" s="29">
        <v>59.5</v>
      </c>
      <c r="F358" t="str" cm="1">
        <f t="array" ref="F358">_xlfn.IFS(E358&lt;=plotting!$E$64,"na",AND(E358&gt;plotting!$E$64,E358&lt;=plotting!$F$64),"1",AND(E358&gt;plotting!$F$64,E358&lt;=plotting!$E$65),"na",AND(E358&gt;plotting!$E$65,E358&lt;=plotting!$F$65),"2",AND(E358&gt;plotting!$F$65,E358&lt;=plotting!$E$66),"na",AND(E358&gt;plotting!$E$66,E358&lt;=plotting!$F$66),"3",AND(E358&gt;plotting!$F$66,E358&lt;=plotting!$E$67),"na",AND(E358&gt;plotting!$E$67,E358&lt;=plotting!$F$67),"4",E358&gt;plotting!$F$67,"na")</f>
        <v>na</v>
      </c>
      <c r="G358" t="str" cm="1">
        <f t="array" ref="G358">_xlfn.IFS(E358&lt;=plotting!$E$64,"na",AND(E358&gt;plotting!$E$64,E358&lt;=plotting!$F$64),plotting!$G$64,AND(E358&gt;plotting!$F$64,E358&lt;=plotting!$E$65),"na",AND(E358&gt;plotting!$E$65,E358&lt;=plotting!$F$65),plotting!$G$65,AND(E358&gt;plotting!$F$65,E358&lt;=plotting!$E$66),"na",AND(E358&gt;plotting!$E$66,E358&lt;=plotting!$F$66),plotting!$G$66,AND(E358&gt;plotting!$F$66,E358&lt;=plotting!$E$67),"na",AND(E358&gt;plotting!$E$67,E358&lt;=plotting!$F$67),plotting!$G$67,E358&gt;plotting!$F$67,"na")</f>
        <v>na</v>
      </c>
      <c r="H358" t="str" cm="1">
        <f t="array" ref="H358">_xlfn.IFS(E358&lt;=plotting!$E$64,"na",AND(E358&gt;plotting!$E$64,E358&lt;=plotting!$F$64),plotting!$H$64,AND(E358&gt;plotting!$F$64,E358&lt;=plotting!$E$65),"na",AND(E358&gt;plotting!$E$65,E358&lt;=plotting!$F$65),plotting!$H$65,AND(E358&gt;plotting!$F$65,E358&lt;=plotting!$E$66),"na",AND(E358&gt;plotting!$E$66,E358&lt;=plotting!$F$66),plotting!$H$66,AND(E358&gt;plotting!$F$66,E358&lt;=plotting!$E$67),"na",AND(E358&gt;plotting!$E$67,E358&lt;=plotting!$F$67),plotting!$H$67,E358&gt;plotting!$F$67,"na")</f>
        <v>na</v>
      </c>
      <c r="I358" t="str" cm="1">
        <f t="array" ref="I358">_xlfn.IFS(E358&lt;=plotting!$E$64,"na",AND(E358&gt;plotting!$E$64,E358&lt;=plotting!$F$64),plotting!$I$64,AND(E358&gt;plotting!$F$64,E358&lt;=plotting!$E$65),"na",AND(E358&gt;plotting!$E$65,E358&lt;=plotting!$F$65),plotting!$I$65,AND(E358&gt;plotting!$F$65,E358&lt;=plotting!$E$66),"na",AND(E358&gt;plotting!$E$66,E358&lt;=plotting!$F$66),plotting!$I$66,AND(E358&gt;plotting!$F$66,E358&lt;=plotting!$E$67),"na",AND(E358&gt;plotting!$E$67,E358&lt;=plotting!$F$67),plotting!$I$67,E358&gt;plotting!$F$67,"na")</f>
        <v>na</v>
      </c>
    </row>
    <row r="359" spans="1:9" x14ac:dyDescent="0.35">
      <c r="A359" s="11">
        <f>IF(plotting!$D$4&gt;0,plotting!$D$4,"na")</f>
        <v>5</v>
      </c>
      <c r="B359" s="11" t="str">
        <f>IF(plotting!$D$10&gt;0,plotting!$D$10,"na")</f>
        <v>idr4000_h24</v>
      </c>
      <c r="C359" s="11" t="str">
        <f>IF(plotting!$D$11&gt;0,plotting!$D$11,"na")</f>
        <v>t1</v>
      </c>
      <c r="D359" s="11">
        <f>IF(plotting!$D$8&gt;0,plotting!$D$8,"na")</f>
        <v>74.599999999999994</v>
      </c>
      <c r="E359" s="29">
        <v>59.6666667</v>
      </c>
      <c r="F359" t="str" cm="1">
        <f t="array" ref="F359">_xlfn.IFS(E359&lt;=plotting!$E$64,"na",AND(E359&gt;plotting!$E$64,E359&lt;=plotting!$F$64),"1",AND(E359&gt;plotting!$F$64,E359&lt;=plotting!$E$65),"na",AND(E359&gt;plotting!$E$65,E359&lt;=plotting!$F$65),"2",AND(E359&gt;plotting!$F$65,E359&lt;=plotting!$E$66),"na",AND(E359&gt;plotting!$E$66,E359&lt;=plotting!$F$66),"3",AND(E359&gt;plotting!$F$66,E359&lt;=plotting!$E$67),"na",AND(E359&gt;plotting!$E$67,E359&lt;=plotting!$F$67),"4",E359&gt;plotting!$F$67,"na")</f>
        <v>na</v>
      </c>
      <c r="G359" t="str" cm="1">
        <f t="array" ref="G359">_xlfn.IFS(E359&lt;=plotting!$E$64,"na",AND(E359&gt;plotting!$E$64,E359&lt;=plotting!$F$64),plotting!$G$64,AND(E359&gt;plotting!$F$64,E359&lt;=plotting!$E$65),"na",AND(E359&gt;plotting!$E$65,E359&lt;=plotting!$F$65),plotting!$G$65,AND(E359&gt;plotting!$F$65,E359&lt;=plotting!$E$66),"na",AND(E359&gt;plotting!$E$66,E359&lt;=plotting!$F$66),plotting!$G$66,AND(E359&gt;plotting!$F$66,E359&lt;=plotting!$E$67),"na",AND(E359&gt;plotting!$E$67,E359&lt;=plotting!$F$67),plotting!$G$67,E359&gt;plotting!$F$67,"na")</f>
        <v>na</v>
      </c>
      <c r="H359" t="str" cm="1">
        <f t="array" ref="H359">_xlfn.IFS(E359&lt;=plotting!$E$64,"na",AND(E359&gt;plotting!$E$64,E359&lt;=plotting!$F$64),plotting!$H$64,AND(E359&gt;plotting!$F$64,E359&lt;=plotting!$E$65),"na",AND(E359&gt;plotting!$E$65,E359&lt;=plotting!$F$65),plotting!$H$65,AND(E359&gt;plotting!$F$65,E359&lt;=plotting!$E$66),"na",AND(E359&gt;plotting!$E$66,E359&lt;=plotting!$F$66),plotting!$H$66,AND(E359&gt;plotting!$F$66,E359&lt;=plotting!$E$67),"na",AND(E359&gt;plotting!$E$67,E359&lt;=plotting!$F$67),plotting!$H$67,E359&gt;plotting!$F$67,"na")</f>
        <v>na</v>
      </c>
      <c r="I359" t="str" cm="1">
        <f t="array" ref="I359">_xlfn.IFS(E359&lt;=plotting!$E$64,"na",AND(E359&gt;plotting!$E$64,E359&lt;=plotting!$F$64),plotting!$I$64,AND(E359&gt;plotting!$F$64,E359&lt;=plotting!$E$65),"na",AND(E359&gt;plotting!$E$65,E359&lt;=plotting!$F$65),plotting!$I$65,AND(E359&gt;plotting!$F$65,E359&lt;=plotting!$E$66),"na",AND(E359&gt;plotting!$E$66,E359&lt;=plotting!$F$66),plotting!$I$66,AND(E359&gt;plotting!$F$66,E359&lt;=plotting!$E$67),"na",AND(E359&gt;plotting!$E$67,E359&lt;=plotting!$F$67),plotting!$I$67,E359&gt;plotting!$F$67,"na")</f>
        <v>na</v>
      </c>
    </row>
    <row r="360" spans="1:9" x14ac:dyDescent="0.35">
      <c r="A360" s="11">
        <f>IF(plotting!$D$4&gt;0,plotting!$D$4,"na")</f>
        <v>5</v>
      </c>
      <c r="B360" s="11" t="str">
        <f>IF(plotting!$D$10&gt;0,plotting!$D$10,"na")</f>
        <v>idr4000_h24</v>
      </c>
      <c r="C360" s="11" t="str">
        <f>IF(plotting!$D$11&gt;0,plotting!$D$11,"na")</f>
        <v>t1</v>
      </c>
      <c r="D360" s="11">
        <f>IF(plotting!$D$8&gt;0,plotting!$D$8,"na")</f>
        <v>74.599999999999994</v>
      </c>
      <c r="E360" s="29">
        <v>59.8333333</v>
      </c>
      <c r="F360" t="str" cm="1">
        <f t="array" ref="F360">_xlfn.IFS(E360&lt;=plotting!$E$64,"na",AND(E360&gt;plotting!$E$64,E360&lt;=plotting!$F$64),"1",AND(E360&gt;plotting!$F$64,E360&lt;=plotting!$E$65),"na",AND(E360&gt;plotting!$E$65,E360&lt;=plotting!$F$65),"2",AND(E360&gt;plotting!$F$65,E360&lt;=plotting!$E$66),"na",AND(E360&gt;plotting!$E$66,E360&lt;=plotting!$F$66),"3",AND(E360&gt;plotting!$F$66,E360&lt;=plotting!$E$67),"na",AND(E360&gt;plotting!$E$67,E360&lt;=plotting!$F$67),"4",E360&gt;plotting!$F$67,"na")</f>
        <v>na</v>
      </c>
      <c r="G360" t="str" cm="1">
        <f t="array" ref="G360">_xlfn.IFS(E360&lt;=plotting!$E$64,"na",AND(E360&gt;plotting!$E$64,E360&lt;=plotting!$F$64),plotting!$G$64,AND(E360&gt;plotting!$F$64,E360&lt;=plotting!$E$65),"na",AND(E360&gt;plotting!$E$65,E360&lt;=plotting!$F$65),plotting!$G$65,AND(E360&gt;plotting!$F$65,E360&lt;=plotting!$E$66),"na",AND(E360&gt;plotting!$E$66,E360&lt;=plotting!$F$66),plotting!$G$66,AND(E360&gt;plotting!$F$66,E360&lt;=plotting!$E$67),"na",AND(E360&gt;plotting!$E$67,E360&lt;=plotting!$F$67),plotting!$G$67,E360&gt;plotting!$F$67,"na")</f>
        <v>na</v>
      </c>
      <c r="H360" t="str" cm="1">
        <f t="array" ref="H360">_xlfn.IFS(E360&lt;=plotting!$E$64,"na",AND(E360&gt;plotting!$E$64,E360&lt;=plotting!$F$64),plotting!$H$64,AND(E360&gt;plotting!$F$64,E360&lt;=plotting!$E$65),"na",AND(E360&gt;plotting!$E$65,E360&lt;=plotting!$F$65),plotting!$H$65,AND(E360&gt;plotting!$F$65,E360&lt;=plotting!$E$66),"na",AND(E360&gt;plotting!$E$66,E360&lt;=plotting!$F$66),plotting!$H$66,AND(E360&gt;plotting!$F$66,E360&lt;=plotting!$E$67),"na",AND(E360&gt;plotting!$E$67,E360&lt;=plotting!$F$67),plotting!$H$67,E360&gt;plotting!$F$67,"na")</f>
        <v>na</v>
      </c>
      <c r="I360" t="str" cm="1">
        <f t="array" ref="I360">_xlfn.IFS(E360&lt;=plotting!$E$64,"na",AND(E360&gt;plotting!$E$64,E360&lt;=plotting!$F$64),plotting!$I$64,AND(E360&gt;plotting!$F$64,E360&lt;=plotting!$E$65),"na",AND(E360&gt;plotting!$E$65,E360&lt;=plotting!$F$65),plotting!$I$65,AND(E360&gt;plotting!$F$65,E360&lt;=plotting!$E$66),"na",AND(E360&gt;plotting!$E$66,E360&lt;=plotting!$F$66),plotting!$I$66,AND(E360&gt;plotting!$F$66,E360&lt;=plotting!$E$67),"na",AND(E360&gt;plotting!$E$67,E360&lt;=plotting!$F$67),plotting!$I$67,E360&gt;plotting!$F$67,"na")</f>
        <v>na</v>
      </c>
    </row>
    <row r="361" spans="1:9" x14ac:dyDescent="0.35">
      <c r="A361" s="11">
        <f>IF(plotting!$D$4&gt;0,plotting!$D$4,"na")</f>
        <v>5</v>
      </c>
      <c r="B361" s="11" t="str">
        <f>IF(plotting!$D$10&gt;0,plotting!$D$10,"na")</f>
        <v>idr4000_h24</v>
      </c>
      <c r="C361" s="11" t="str">
        <f>IF(plotting!$D$11&gt;0,plotting!$D$11,"na")</f>
        <v>t1</v>
      </c>
      <c r="D361" s="11">
        <f>IF(plotting!$D$8&gt;0,plotting!$D$8,"na")</f>
        <v>74.599999999999994</v>
      </c>
      <c r="E361" s="29">
        <v>60</v>
      </c>
      <c r="F361" t="str" cm="1">
        <f t="array" ref="F361">_xlfn.IFS(E361&lt;=plotting!$E$64,"na",AND(E361&gt;plotting!$E$64,E361&lt;=plotting!$F$64),"1",AND(E361&gt;plotting!$F$64,E361&lt;=plotting!$E$65),"na",AND(E361&gt;plotting!$E$65,E361&lt;=plotting!$F$65),"2",AND(E361&gt;plotting!$F$65,E361&lt;=plotting!$E$66),"na",AND(E361&gt;plotting!$E$66,E361&lt;=plotting!$F$66),"3",AND(E361&gt;plotting!$F$66,E361&lt;=plotting!$E$67),"na",AND(E361&gt;plotting!$E$67,E361&lt;=plotting!$F$67),"4",E361&gt;plotting!$F$67,"na")</f>
        <v>na</v>
      </c>
      <c r="G361" t="str" cm="1">
        <f t="array" ref="G361">_xlfn.IFS(E361&lt;=plotting!$E$64,"na",AND(E361&gt;plotting!$E$64,E361&lt;=plotting!$F$64),plotting!$G$64,AND(E361&gt;plotting!$F$64,E361&lt;=plotting!$E$65),"na",AND(E361&gt;plotting!$E$65,E361&lt;=plotting!$F$65),plotting!$G$65,AND(E361&gt;plotting!$F$65,E361&lt;=plotting!$E$66),"na",AND(E361&gt;plotting!$E$66,E361&lt;=plotting!$F$66),plotting!$G$66,AND(E361&gt;plotting!$F$66,E361&lt;=plotting!$E$67),"na",AND(E361&gt;plotting!$E$67,E361&lt;=plotting!$F$67),plotting!$G$67,E361&gt;plotting!$F$67,"na")</f>
        <v>na</v>
      </c>
      <c r="H361" t="str" cm="1">
        <f t="array" ref="H361">_xlfn.IFS(E361&lt;=plotting!$E$64,"na",AND(E361&gt;plotting!$E$64,E361&lt;=plotting!$F$64),plotting!$H$64,AND(E361&gt;plotting!$F$64,E361&lt;=plotting!$E$65),"na",AND(E361&gt;plotting!$E$65,E361&lt;=plotting!$F$65),plotting!$H$65,AND(E361&gt;plotting!$F$65,E361&lt;=plotting!$E$66),"na",AND(E361&gt;plotting!$E$66,E361&lt;=plotting!$F$66),plotting!$H$66,AND(E361&gt;plotting!$F$66,E361&lt;=plotting!$E$67),"na",AND(E361&gt;plotting!$E$67,E361&lt;=plotting!$F$67),plotting!$H$67,E361&gt;plotting!$F$67,"na")</f>
        <v>na</v>
      </c>
      <c r="I361" t="str" cm="1">
        <f t="array" ref="I361">_xlfn.IFS(E361&lt;=plotting!$E$64,"na",AND(E361&gt;plotting!$E$64,E361&lt;=plotting!$F$64),plotting!$I$64,AND(E361&gt;plotting!$F$64,E361&lt;=plotting!$E$65),"na",AND(E361&gt;plotting!$E$65,E361&lt;=plotting!$F$65),plotting!$I$65,AND(E361&gt;plotting!$F$65,E361&lt;=plotting!$E$66),"na",AND(E361&gt;plotting!$E$66,E361&lt;=plotting!$F$66),plotting!$I$66,AND(E361&gt;plotting!$F$66,E361&lt;=plotting!$E$67),"na",AND(E361&gt;plotting!$E$67,E361&lt;=plotting!$F$67),plotting!$I$67,E361&gt;plotting!$F$67,"na")</f>
        <v>na</v>
      </c>
    </row>
    <row r="362" spans="1:9" x14ac:dyDescent="0.35">
      <c r="A362" s="11">
        <f>IF(plotting!$D$4&gt;0,plotting!$D$4,"na")</f>
        <v>5</v>
      </c>
      <c r="B362" s="11" t="str">
        <f>IF(plotting!$D$10&gt;0,plotting!$D$10,"na")</f>
        <v>idr4000_h24</v>
      </c>
      <c r="C362" s="11" t="str">
        <f>IF(plotting!$D$11&gt;0,plotting!$D$11,"na")</f>
        <v>t1</v>
      </c>
      <c r="D362" s="11">
        <f>IF(plotting!$D$8&gt;0,plotting!$D$8,"na")</f>
        <v>74.599999999999994</v>
      </c>
      <c r="E362" s="29">
        <v>60.1666667</v>
      </c>
      <c r="F362" t="str" cm="1">
        <f t="array" ref="F362">_xlfn.IFS(E362&lt;=plotting!$E$64,"na",AND(E362&gt;plotting!$E$64,E362&lt;=plotting!$F$64),"1",AND(E362&gt;plotting!$F$64,E362&lt;=plotting!$E$65),"na",AND(E362&gt;plotting!$E$65,E362&lt;=plotting!$F$65),"2",AND(E362&gt;plotting!$F$65,E362&lt;=plotting!$E$66),"na",AND(E362&gt;plotting!$E$66,E362&lt;=plotting!$F$66),"3",AND(E362&gt;plotting!$F$66,E362&lt;=plotting!$E$67),"na",AND(E362&gt;plotting!$E$67,E362&lt;=plotting!$F$67),"4",E362&gt;plotting!$F$67,"na")</f>
        <v>na</v>
      </c>
      <c r="G362" t="str" cm="1">
        <f t="array" ref="G362">_xlfn.IFS(E362&lt;=plotting!$E$64,"na",AND(E362&gt;plotting!$E$64,E362&lt;=plotting!$F$64),plotting!$G$64,AND(E362&gt;plotting!$F$64,E362&lt;=plotting!$E$65),"na",AND(E362&gt;plotting!$E$65,E362&lt;=plotting!$F$65),plotting!$G$65,AND(E362&gt;plotting!$F$65,E362&lt;=plotting!$E$66),"na",AND(E362&gt;plotting!$E$66,E362&lt;=plotting!$F$66),plotting!$G$66,AND(E362&gt;plotting!$F$66,E362&lt;=plotting!$E$67),"na",AND(E362&gt;plotting!$E$67,E362&lt;=plotting!$F$67),plotting!$G$67,E362&gt;plotting!$F$67,"na")</f>
        <v>na</v>
      </c>
      <c r="H362" t="str" cm="1">
        <f t="array" ref="H362">_xlfn.IFS(E362&lt;=plotting!$E$64,"na",AND(E362&gt;plotting!$E$64,E362&lt;=plotting!$F$64),plotting!$H$64,AND(E362&gt;plotting!$F$64,E362&lt;=plotting!$E$65),"na",AND(E362&gt;plotting!$E$65,E362&lt;=plotting!$F$65),plotting!$H$65,AND(E362&gt;plotting!$F$65,E362&lt;=plotting!$E$66),"na",AND(E362&gt;plotting!$E$66,E362&lt;=plotting!$F$66),plotting!$H$66,AND(E362&gt;plotting!$F$66,E362&lt;=plotting!$E$67),"na",AND(E362&gt;plotting!$E$67,E362&lt;=plotting!$F$67),plotting!$H$67,E362&gt;plotting!$F$67,"na")</f>
        <v>na</v>
      </c>
      <c r="I362" t="str" cm="1">
        <f t="array" ref="I362">_xlfn.IFS(E362&lt;=plotting!$E$64,"na",AND(E362&gt;plotting!$E$64,E362&lt;=plotting!$F$64),plotting!$I$64,AND(E362&gt;plotting!$F$64,E362&lt;=plotting!$E$65),"na",AND(E362&gt;plotting!$E$65,E362&lt;=plotting!$F$65),plotting!$I$65,AND(E362&gt;plotting!$F$65,E362&lt;=plotting!$E$66),"na",AND(E362&gt;plotting!$E$66,E362&lt;=plotting!$F$66),plotting!$I$66,AND(E362&gt;plotting!$F$66,E362&lt;=plotting!$E$67),"na",AND(E362&gt;plotting!$E$67,E362&lt;=plotting!$F$67),plotting!$I$67,E362&gt;plotting!$F$67,"na")</f>
        <v>na</v>
      </c>
    </row>
    <row r="363" spans="1:9" x14ac:dyDescent="0.35">
      <c r="A363" s="11">
        <f>IF(plotting!$D$4&gt;0,plotting!$D$4,"na")</f>
        <v>5</v>
      </c>
      <c r="B363" s="11" t="str">
        <f>IF(plotting!$D$10&gt;0,plotting!$D$10,"na")</f>
        <v>idr4000_h24</v>
      </c>
      <c r="C363" s="11" t="str">
        <f>IF(plotting!$D$11&gt;0,plotting!$D$11,"na")</f>
        <v>t1</v>
      </c>
      <c r="D363" s="11">
        <f>IF(plotting!$D$8&gt;0,plotting!$D$8,"na")</f>
        <v>74.599999999999994</v>
      </c>
      <c r="E363" s="29">
        <v>60.3333333</v>
      </c>
      <c r="F363" t="str" cm="1">
        <f t="array" ref="F363">_xlfn.IFS(E363&lt;=plotting!$E$64,"na",AND(E363&gt;plotting!$E$64,E363&lt;=plotting!$F$64),"1",AND(E363&gt;plotting!$F$64,E363&lt;=plotting!$E$65),"na",AND(E363&gt;plotting!$E$65,E363&lt;=plotting!$F$65),"2",AND(E363&gt;plotting!$F$65,E363&lt;=plotting!$E$66),"na",AND(E363&gt;plotting!$E$66,E363&lt;=plotting!$F$66),"3",AND(E363&gt;plotting!$F$66,E363&lt;=plotting!$E$67),"na",AND(E363&gt;plotting!$E$67,E363&lt;=plotting!$F$67),"4",E363&gt;plotting!$F$67,"na")</f>
        <v>na</v>
      </c>
      <c r="G363" t="str" cm="1">
        <f t="array" ref="G363">_xlfn.IFS(E363&lt;=plotting!$E$64,"na",AND(E363&gt;plotting!$E$64,E363&lt;=plotting!$F$64),plotting!$G$64,AND(E363&gt;plotting!$F$64,E363&lt;=plotting!$E$65),"na",AND(E363&gt;plotting!$E$65,E363&lt;=plotting!$F$65),plotting!$G$65,AND(E363&gt;plotting!$F$65,E363&lt;=plotting!$E$66),"na",AND(E363&gt;plotting!$E$66,E363&lt;=plotting!$F$66),plotting!$G$66,AND(E363&gt;plotting!$F$66,E363&lt;=plotting!$E$67),"na",AND(E363&gt;plotting!$E$67,E363&lt;=plotting!$F$67),plotting!$G$67,E363&gt;plotting!$F$67,"na")</f>
        <v>na</v>
      </c>
      <c r="H363" t="str" cm="1">
        <f t="array" ref="H363">_xlfn.IFS(E363&lt;=plotting!$E$64,"na",AND(E363&gt;plotting!$E$64,E363&lt;=plotting!$F$64),plotting!$H$64,AND(E363&gt;plotting!$F$64,E363&lt;=plotting!$E$65),"na",AND(E363&gt;plotting!$E$65,E363&lt;=plotting!$F$65),plotting!$H$65,AND(E363&gt;plotting!$F$65,E363&lt;=plotting!$E$66),"na",AND(E363&gt;plotting!$E$66,E363&lt;=plotting!$F$66),plotting!$H$66,AND(E363&gt;plotting!$F$66,E363&lt;=plotting!$E$67),"na",AND(E363&gt;plotting!$E$67,E363&lt;=plotting!$F$67),plotting!$H$67,E363&gt;plotting!$F$67,"na")</f>
        <v>na</v>
      </c>
      <c r="I363" t="str" cm="1">
        <f t="array" ref="I363">_xlfn.IFS(E363&lt;=plotting!$E$64,"na",AND(E363&gt;plotting!$E$64,E363&lt;=plotting!$F$64),plotting!$I$64,AND(E363&gt;plotting!$F$64,E363&lt;=plotting!$E$65),"na",AND(E363&gt;plotting!$E$65,E363&lt;=plotting!$F$65),plotting!$I$65,AND(E363&gt;plotting!$F$65,E363&lt;=plotting!$E$66),"na",AND(E363&gt;plotting!$E$66,E363&lt;=plotting!$F$66),plotting!$I$66,AND(E363&gt;plotting!$F$66,E363&lt;=plotting!$E$67),"na",AND(E363&gt;plotting!$E$67,E363&lt;=plotting!$F$67),plotting!$I$67,E363&gt;plotting!$F$67,"na")</f>
        <v>na</v>
      </c>
    </row>
    <row r="364" spans="1:9" x14ac:dyDescent="0.35">
      <c r="A364" s="11">
        <f>IF(plotting!$D$4&gt;0,plotting!$D$4,"na")</f>
        <v>5</v>
      </c>
      <c r="B364" s="11" t="str">
        <f>IF(plotting!$D$10&gt;0,plotting!$D$10,"na")</f>
        <v>idr4000_h24</v>
      </c>
      <c r="C364" s="11" t="str">
        <f>IF(plotting!$D$11&gt;0,plotting!$D$11,"na")</f>
        <v>t1</v>
      </c>
      <c r="D364" s="11">
        <f>IF(plotting!$D$8&gt;0,plotting!$D$8,"na")</f>
        <v>74.599999999999994</v>
      </c>
      <c r="E364" s="29">
        <v>60.5</v>
      </c>
      <c r="F364" t="str" cm="1">
        <f t="array" ref="F364">_xlfn.IFS(E364&lt;=plotting!$E$64,"na",AND(E364&gt;plotting!$E$64,E364&lt;=plotting!$F$64),"1",AND(E364&gt;plotting!$F$64,E364&lt;=plotting!$E$65),"na",AND(E364&gt;plotting!$E$65,E364&lt;=plotting!$F$65),"2",AND(E364&gt;plotting!$F$65,E364&lt;=plotting!$E$66),"na",AND(E364&gt;plotting!$E$66,E364&lt;=plotting!$F$66),"3",AND(E364&gt;plotting!$F$66,E364&lt;=plotting!$E$67),"na",AND(E364&gt;plotting!$E$67,E364&lt;=plotting!$F$67),"4",E364&gt;plotting!$F$67,"na")</f>
        <v>na</v>
      </c>
      <c r="G364" t="str" cm="1">
        <f t="array" ref="G364">_xlfn.IFS(E364&lt;=plotting!$E$64,"na",AND(E364&gt;plotting!$E$64,E364&lt;=plotting!$F$64),plotting!$G$64,AND(E364&gt;plotting!$F$64,E364&lt;=plotting!$E$65),"na",AND(E364&gt;plotting!$E$65,E364&lt;=plotting!$F$65),plotting!$G$65,AND(E364&gt;plotting!$F$65,E364&lt;=plotting!$E$66),"na",AND(E364&gt;plotting!$E$66,E364&lt;=plotting!$F$66),plotting!$G$66,AND(E364&gt;plotting!$F$66,E364&lt;=plotting!$E$67),"na",AND(E364&gt;plotting!$E$67,E364&lt;=plotting!$F$67),plotting!$G$67,E364&gt;plotting!$F$67,"na")</f>
        <v>na</v>
      </c>
      <c r="H364" t="str" cm="1">
        <f t="array" ref="H364">_xlfn.IFS(E364&lt;=plotting!$E$64,"na",AND(E364&gt;plotting!$E$64,E364&lt;=plotting!$F$64),plotting!$H$64,AND(E364&gt;plotting!$F$64,E364&lt;=plotting!$E$65),"na",AND(E364&gt;plotting!$E$65,E364&lt;=plotting!$F$65),plotting!$H$65,AND(E364&gt;plotting!$F$65,E364&lt;=plotting!$E$66),"na",AND(E364&gt;plotting!$E$66,E364&lt;=plotting!$F$66),plotting!$H$66,AND(E364&gt;plotting!$F$66,E364&lt;=plotting!$E$67),"na",AND(E364&gt;plotting!$E$67,E364&lt;=plotting!$F$67),plotting!$H$67,E364&gt;plotting!$F$67,"na")</f>
        <v>na</v>
      </c>
      <c r="I364" t="str" cm="1">
        <f t="array" ref="I364">_xlfn.IFS(E364&lt;=plotting!$E$64,"na",AND(E364&gt;plotting!$E$64,E364&lt;=plotting!$F$64),plotting!$I$64,AND(E364&gt;plotting!$F$64,E364&lt;=plotting!$E$65),"na",AND(E364&gt;plotting!$E$65,E364&lt;=plotting!$F$65),plotting!$I$65,AND(E364&gt;plotting!$F$65,E364&lt;=plotting!$E$66),"na",AND(E364&gt;plotting!$E$66,E364&lt;=plotting!$F$66),plotting!$I$66,AND(E364&gt;plotting!$F$66,E364&lt;=plotting!$E$67),"na",AND(E364&gt;plotting!$E$67,E364&lt;=plotting!$F$67),plotting!$I$67,E364&gt;plotting!$F$67,"na")</f>
        <v>na</v>
      </c>
    </row>
    <row r="365" spans="1:9" x14ac:dyDescent="0.35">
      <c r="A365" s="11">
        <f>IF(plotting!$D$4&gt;0,plotting!$D$4,"na")</f>
        <v>5</v>
      </c>
      <c r="B365" s="11" t="str">
        <f>IF(plotting!$D$10&gt;0,plotting!$D$10,"na")</f>
        <v>idr4000_h24</v>
      </c>
      <c r="C365" s="11" t="str">
        <f>IF(plotting!$D$11&gt;0,plotting!$D$11,"na")</f>
        <v>t1</v>
      </c>
      <c r="D365" s="11">
        <f>IF(plotting!$D$8&gt;0,plotting!$D$8,"na")</f>
        <v>74.599999999999994</v>
      </c>
      <c r="E365" s="29">
        <v>60.6666667</v>
      </c>
      <c r="F365" t="str" cm="1">
        <f t="array" ref="F365">_xlfn.IFS(E365&lt;=plotting!$E$64,"na",AND(E365&gt;plotting!$E$64,E365&lt;=plotting!$F$64),"1",AND(E365&gt;plotting!$F$64,E365&lt;=plotting!$E$65),"na",AND(E365&gt;plotting!$E$65,E365&lt;=plotting!$F$65),"2",AND(E365&gt;plotting!$F$65,E365&lt;=plotting!$E$66),"na",AND(E365&gt;plotting!$E$66,E365&lt;=plotting!$F$66),"3",AND(E365&gt;plotting!$F$66,E365&lt;=plotting!$E$67),"na",AND(E365&gt;plotting!$E$67,E365&lt;=plotting!$F$67),"4",E365&gt;plotting!$F$67,"na")</f>
        <v>na</v>
      </c>
      <c r="G365" t="str" cm="1">
        <f t="array" ref="G365">_xlfn.IFS(E365&lt;=plotting!$E$64,"na",AND(E365&gt;plotting!$E$64,E365&lt;=plotting!$F$64),plotting!$G$64,AND(E365&gt;plotting!$F$64,E365&lt;=plotting!$E$65),"na",AND(E365&gt;plotting!$E$65,E365&lt;=plotting!$F$65),plotting!$G$65,AND(E365&gt;plotting!$F$65,E365&lt;=plotting!$E$66),"na",AND(E365&gt;plotting!$E$66,E365&lt;=plotting!$F$66),plotting!$G$66,AND(E365&gt;plotting!$F$66,E365&lt;=plotting!$E$67),"na",AND(E365&gt;plotting!$E$67,E365&lt;=plotting!$F$67),plotting!$G$67,E365&gt;plotting!$F$67,"na")</f>
        <v>na</v>
      </c>
      <c r="H365" t="str" cm="1">
        <f t="array" ref="H365">_xlfn.IFS(E365&lt;=plotting!$E$64,"na",AND(E365&gt;plotting!$E$64,E365&lt;=plotting!$F$64),plotting!$H$64,AND(E365&gt;plotting!$F$64,E365&lt;=plotting!$E$65),"na",AND(E365&gt;plotting!$E$65,E365&lt;=plotting!$F$65),plotting!$H$65,AND(E365&gt;plotting!$F$65,E365&lt;=plotting!$E$66),"na",AND(E365&gt;plotting!$E$66,E365&lt;=plotting!$F$66),plotting!$H$66,AND(E365&gt;plotting!$F$66,E365&lt;=plotting!$E$67),"na",AND(E365&gt;plotting!$E$67,E365&lt;=plotting!$F$67),plotting!$H$67,E365&gt;plotting!$F$67,"na")</f>
        <v>na</v>
      </c>
      <c r="I365" t="str" cm="1">
        <f t="array" ref="I365">_xlfn.IFS(E365&lt;=plotting!$E$64,"na",AND(E365&gt;plotting!$E$64,E365&lt;=plotting!$F$64),plotting!$I$64,AND(E365&gt;plotting!$F$64,E365&lt;=plotting!$E$65),"na",AND(E365&gt;plotting!$E$65,E365&lt;=plotting!$F$65),plotting!$I$65,AND(E365&gt;plotting!$F$65,E365&lt;=plotting!$E$66),"na",AND(E365&gt;plotting!$E$66,E365&lt;=plotting!$F$66),plotting!$I$66,AND(E365&gt;plotting!$F$66,E365&lt;=plotting!$E$67),"na",AND(E365&gt;plotting!$E$67,E365&lt;=plotting!$F$67),plotting!$I$67,E365&gt;plotting!$F$67,"na")</f>
        <v>na</v>
      </c>
    </row>
    <row r="366" spans="1:9" x14ac:dyDescent="0.35">
      <c r="A366" s="11">
        <f>IF(plotting!$D$4&gt;0,plotting!$D$4,"na")</f>
        <v>5</v>
      </c>
      <c r="B366" s="11" t="str">
        <f>IF(plotting!$D$10&gt;0,plotting!$D$10,"na")</f>
        <v>idr4000_h24</v>
      </c>
      <c r="C366" s="11" t="str">
        <f>IF(plotting!$D$11&gt;0,plotting!$D$11,"na")</f>
        <v>t1</v>
      </c>
      <c r="D366" s="11">
        <f>IF(plotting!$D$8&gt;0,plotting!$D$8,"na")</f>
        <v>74.599999999999994</v>
      </c>
      <c r="E366" s="29">
        <v>60.8333333</v>
      </c>
      <c r="F366" t="str" cm="1">
        <f t="array" ref="F366">_xlfn.IFS(E366&lt;=plotting!$E$64,"na",AND(E366&gt;plotting!$E$64,E366&lt;=plotting!$F$64),"1",AND(E366&gt;plotting!$F$64,E366&lt;=plotting!$E$65),"na",AND(E366&gt;plotting!$E$65,E366&lt;=plotting!$F$65),"2",AND(E366&gt;plotting!$F$65,E366&lt;=plotting!$E$66),"na",AND(E366&gt;plotting!$E$66,E366&lt;=plotting!$F$66),"3",AND(E366&gt;plotting!$F$66,E366&lt;=plotting!$E$67),"na",AND(E366&gt;plotting!$E$67,E366&lt;=plotting!$F$67),"4",E366&gt;plotting!$F$67,"na")</f>
        <v>na</v>
      </c>
      <c r="G366" t="str" cm="1">
        <f t="array" ref="G366">_xlfn.IFS(E366&lt;=plotting!$E$64,"na",AND(E366&gt;plotting!$E$64,E366&lt;=plotting!$F$64),plotting!$G$64,AND(E366&gt;plotting!$F$64,E366&lt;=plotting!$E$65),"na",AND(E366&gt;plotting!$E$65,E366&lt;=plotting!$F$65),plotting!$G$65,AND(E366&gt;plotting!$F$65,E366&lt;=plotting!$E$66),"na",AND(E366&gt;plotting!$E$66,E366&lt;=plotting!$F$66),plotting!$G$66,AND(E366&gt;plotting!$F$66,E366&lt;=plotting!$E$67),"na",AND(E366&gt;plotting!$E$67,E366&lt;=plotting!$F$67),plotting!$G$67,E366&gt;plotting!$F$67,"na")</f>
        <v>na</v>
      </c>
      <c r="H366" t="str" cm="1">
        <f t="array" ref="H366">_xlfn.IFS(E366&lt;=plotting!$E$64,"na",AND(E366&gt;plotting!$E$64,E366&lt;=plotting!$F$64),plotting!$H$64,AND(E366&gt;plotting!$F$64,E366&lt;=plotting!$E$65),"na",AND(E366&gt;plotting!$E$65,E366&lt;=plotting!$F$65),plotting!$H$65,AND(E366&gt;plotting!$F$65,E366&lt;=plotting!$E$66),"na",AND(E366&gt;plotting!$E$66,E366&lt;=plotting!$F$66),plotting!$H$66,AND(E366&gt;plotting!$F$66,E366&lt;=plotting!$E$67),"na",AND(E366&gt;plotting!$E$67,E366&lt;=plotting!$F$67),plotting!$H$67,E366&gt;plotting!$F$67,"na")</f>
        <v>na</v>
      </c>
      <c r="I366" t="str" cm="1">
        <f t="array" ref="I366">_xlfn.IFS(E366&lt;=plotting!$E$64,"na",AND(E366&gt;plotting!$E$64,E366&lt;=plotting!$F$64),plotting!$I$64,AND(E366&gt;plotting!$F$64,E366&lt;=plotting!$E$65),"na",AND(E366&gt;plotting!$E$65,E366&lt;=plotting!$F$65),plotting!$I$65,AND(E366&gt;plotting!$F$65,E366&lt;=plotting!$E$66),"na",AND(E366&gt;plotting!$E$66,E366&lt;=plotting!$F$66),plotting!$I$66,AND(E366&gt;plotting!$F$66,E366&lt;=plotting!$E$67),"na",AND(E366&gt;plotting!$E$67,E366&lt;=plotting!$F$67),plotting!$I$67,E366&gt;plotting!$F$67,"na")</f>
        <v>na</v>
      </c>
    </row>
    <row r="367" spans="1:9" x14ac:dyDescent="0.35">
      <c r="A367" s="11">
        <f>IF(plotting!$D$4&gt;0,plotting!$D$4,"na")</f>
        <v>5</v>
      </c>
      <c r="B367" s="11" t="str">
        <f>IF(plotting!$D$10&gt;0,plotting!$D$10,"na")</f>
        <v>idr4000_h24</v>
      </c>
      <c r="C367" s="11" t="str">
        <f>IF(plotting!$D$11&gt;0,plotting!$D$11,"na")</f>
        <v>t1</v>
      </c>
      <c r="D367" s="11">
        <f>IF(plotting!$D$8&gt;0,plotting!$D$8,"na")</f>
        <v>74.599999999999994</v>
      </c>
      <c r="E367" s="29">
        <v>61</v>
      </c>
      <c r="F367" t="str" cm="1">
        <f t="array" ref="F367">_xlfn.IFS(E367&lt;=plotting!$E$64,"na",AND(E367&gt;plotting!$E$64,E367&lt;=plotting!$F$64),"1",AND(E367&gt;plotting!$F$64,E367&lt;=plotting!$E$65),"na",AND(E367&gt;plotting!$E$65,E367&lt;=plotting!$F$65),"2",AND(E367&gt;plotting!$F$65,E367&lt;=plotting!$E$66),"na",AND(E367&gt;plotting!$E$66,E367&lt;=plotting!$F$66),"3",AND(E367&gt;plotting!$F$66,E367&lt;=plotting!$E$67),"na",AND(E367&gt;plotting!$E$67,E367&lt;=plotting!$F$67),"4",E367&gt;plotting!$F$67,"na")</f>
        <v>na</v>
      </c>
      <c r="G367" t="str" cm="1">
        <f t="array" ref="G367">_xlfn.IFS(E367&lt;=plotting!$E$64,"na",AND(E367&gt;plotting!$E$64,E367&lt;=plotting!$F$64),plotting!$G$64,AND(E367&gt;plotting!$F$64,E367&lt;=plotting!$E$65),"na",AND(E367&gt;plotting!$E$65,E367&lt;=plotting!$F$65),plotting!$G$65,AND(E367&gt;plotting!$F$65,E367&lt;=plotting!$E$66),"na",AND(E367&gt;plotting!$E$66,E367&lt;=plotting!$F$66),plotting!$G$66,AND(E367&gt;plotting!$F$66,E367&lt;=plotting!$E$67),"na",AND(E367&gt;plotting!$E$67,E367&lt;=plotting!$F$67),plotting!$G$67,E367&gt;plotting!$F$67,"na")</f>
        <v>na</v>
      </c>
      <c r="H367" t="str" cm="1">
        <f t="array" ref="H367">_xlfn.IFS(E367&lt;=plotting!$E$64,"na",AND(E367&gt;plotting!$E$64,E367&lt;=plotting!$F$64),plotting!$H$64,AND(E367&gt;plotting!$F$64,E367&lt;=plotting!$E$65),"na",AND(E367&gt;plotting!$E$65,E367&lt;=plotting!$F$65),plotting!$H$65,AND(E367&gt;plotting!$F$65,E367&lt;=plotting!$E$66),"na",AND(E367&gt;plotting!$E$66,E367&lt;=plotting!$F$66),plotting!$H$66,AND(E367&gt;plotting!$F$66,E367&lt;=plotting!$E$67),"na",AND(E367&gt;plotting!$E$67,E367&lt;=plotting!$F$67),plotting!$H$67,E367&gt;plotting!$F$67,"na")</f>
        <v>na</v>
      </c>
      <c r="I367" t="str" cm="1">
        <f t="array" ref="I367">_xlfn.IFS(E367&lt;=plotting!$E$64,"na",AND(E367&gt;plotting!$E$64,E367&lt;=plotting!$F$64),plotting!$I$64,AND(E367&gt;plotting!$F$64,E367&lt;=plotting!$E$65),"na",AND(E367&gt;plotting!$E$65,E367&lt;=plotting!$F$65),plotting!$I$65,AND(E367&gt;plotting!$F$65,E367&lt;=plotting!$E$66),"na",AND(E367&gt;plotting!$E$66,E367&lt;=plotting!$F$66),plotting!$I$66,AND(E367&gt;plotting!$F$66,E367&lt;=plotting!$E$67),"na",AND(E367&gt;plotting!$E$67,E367&lt;=plotting!$F$67),plotting!$I$67,E367&gt;plotting!$F$67,"na")</f>
        <v>na</v>
      </c>
    </row>
    <row r="368" spans="1:9" x14ac:dyDescent="0.35">
      <c r="A368" s="11">
        <f>IF(plotting!$D$4&gt;0,plotting!$D$4,"na")</f>
        <v>5</v>
      </c>
      <c r="B368" s="11" t="str">
        <f>IF(plotting!$D$10&gt;0,plotting!$D$10,"na")</f>
        <v>idr4000_h24</v>
      </c>
      <c r="C368" s="11" t="str">
        <f>IF(plotting!$D$11&gt;0,plotting!$D$11,"na")</f>
        <v>t1</v>
      </c>
      <c r="D368" s="11">
        <f>IF(plotting!$D$8&gt;0,plotting!$D$8,"na")</f>
        <v>74.599999999999994</v>
      </c>
      <c r="E368" s="29">
        <v>61.1666667</v>
      </c>
      <c r="F368" t="str" cm="1">
        <f t="array" ref="F368">_xlfn.IFS(E368&lt;=plotting!$E$64,"na",AND(E368&gt;plotting!$E$64,E368&lt;=plotting!$F$64),"1",AND(E368&gt;plotting!$F$64,E368&lt;=plotting!$E$65),"na",AND(E368&gt;plotting!$E$65,E368&lt;=plotting!$F$65),"2",AND(E368&gt;plotting!$F$65,E368&lt;=plotting!$E$66),"na",AND(E368&gt;plotting!$E$66,E368&lt;=plotting!$F$66),"3",AND(E368&gt;plotting!$F$66,E368&lt;=plotting!$E$67),"na",AND(E368&gt;plotting!$E$67,E368&lt;=plotting!$F$67),"4",E368&gt;plotting!$F$67,"na")</f>
        <v>na</v>
      </c>
      <c r="G368" t="str" cm="1">
        <f t="array" ref="G368">_xlfn.IFS(E368&lt;=plotting!$E$64,"na",AND(E368&gt;plotting!$E$64,E368&lt;=plotting!$F$64),plotting!$G$64,AND(E368&gt;plotting!$F$64,E368&lt;=plotting!$E$65),"na",AND(E368&gt;plotting!$E$65,E368&lt;=plotting!$F$65),plotting!$G$65,AND(E368&gt;plotting!$F$65,E368&lt;=plotting!$E$66),"na",AND(E368&gt;plotting!$E$66,E368&lt;=plotting!$F$66),plotting!$G$66,AND(E368&gt;plotting!$F$66,E368&lt;=plotting!$E$67),"na",AND(E368&gt;plotting!$E$67,E368&lt;=plotting!$F$67),plotting!$G$67,E368&gt;plotting!$F$67,"na")</f>
        <v>na</v>
      </c>
      <c r="H368" t="str" cm="1">
        <f t="array" ref="H368">_xlfn.IFS(E368&lt;=plotting!$E$64,"na",AND(E368&gt;plotting!$E$64,E368&lt;=plotting!$F$64),plotting!$H$64,AND(E368&gt;plotting!$F$64,E368&lt;=plotting!$E$65),"na",AND(E368&gt;plotting!$E$65,E368&lt;=plotting!$F$65),plotting!$H$65,AND(E368&gt;plotting!$F$65,E368&lt;=plotting!$E$66),"na",AND(E368&gt;plotting!$E$66,E368&lt;=plotting!$F$66),plotting!$H$66,AND(E368&gt;plotting!$F$66,E368&lt;=plotting!$E$67),"na",AND(E368&gt;plotting!$E$67,E368&lt;=plotting!$F$67),plotting!$H$67,E368&gt;plotting!$F$67,"na")</f>
        <v>na</v>
      </c>
      <c r="I368" t="str" cm="1">
        <f t="array" ref="I368">_xlfn.IFS(E368&lt;=plotting!$E$64,"na",AND(E368&gt;plotting!$E$64,E368&lt;=plotting!$F$64),plotting!$I$64,AND(E368&gt;plotting!$F$64,E368&lt;=plotting!$E$65),"na",AND(E368&gt;plotting!$E$65,E368&lt;=plotting!$F$65),plotting!$I$65,AND(E368&gt;plotting!$F$65,E368&lt;=plotting!$E$66),"na",AND(E368&gt;plotting!$E$66,E368&lt;=plotting!$F$66),plotting!$I$66,AND(E368&gt;plotting!$F$66,E368&lt;=plotting!$E$67),"na",AND(E368&gt;plotting!$E$67,E368&lt;=plotting!$F$67),plotting!$I$67,E368&gt;plotting!$F$67,"na")</f>
        <v>na</v>
      </c>
    </row>
    <row r="369" spans="1:9" x14ac:dyDescent="0.35">
      <c r="A369" s="11">
        <f>IF(plotting!$D$4&gt;0,plotting!$D$4,"na")</f>
        <v>5</v>
      </c>
      <c r="B369" s="11" t="str">
        <f>IF(plotting!$D$10&gt;0,plotting!$D$10,"na")</f>
        <v>idr4000_h24</v>
      </c>
      <c r="C369" s="11" t="str">
        <f>IF(plotting!$D$11&gt;0,plotting!$D$11,"na")</f>
        <v>t1</v>
      </c>
      <c r="D369" s="11">
        <f>IF(plotting!$D$8&gt;0,plotting!$D$8,"na")</f>
        <v>74.599999999999994</v>
      </c>
      <c r="E369" s="29">
        <v>61.3333333</v>
      </c>
      <c r="F369" t="str" cm="1">
        <f t="array" ref="F369">_xlfn.IFS(E369&lt;=plotting!$E$64,"na",AND(E369&gt;plotting!$E$64,E369&lt;=plotting!$F$64),"1",AND(E369&gt;plotting!$F$64,E369&lt;=plotting!$E$65),"na",AND(E369&gt;plotting!$E$65,E369&lt;=plotting!$F$65),"2",AND(E369&gt;plotting!$F$65,E369&lt;=plotting!$E$66),"na",AND(E369&gt;plotting!$E$66,E369&lt;=plotting!$F$66),"3",AND(E369&gt;plotting!$F$66,E369&lt;=plotting!$E$67),"na",AND(E369&gt;plotting!$E$67,E369&lt;=plotting!$F$67),"4",E369&gt;plotting!$F$67,"na")</f>
        <v>na</v>
      </c>
      <c r="G369" t="str" cm="1">
        <f t="array" ref="G369">_xlfn.IFS(E369&lt;=plotting!$E$64,"na",AND(E369&gt;plotting!$E$64,E369&lt;=plotting!$F$64),plotting!$G$64,AND(E369&gt;plotting!$F$64,E369&lt;=plotting!$E$65),"na",AND(E369&gt;plotting!$E$65,E369&lt;=plotting!$F$65),plotting!$G$65,AND(E369&gt;plotting!$F$65,E369&lt;=plotting!$E$66),"na",AND(E369&gt;plotting!$E$66,E369&lt;=plotting!$F$66),plotting!$G$66,AND(E369&gt;plotting!$F$66,E369&lt;=plotting!$E$67),"na",AND(E369&gt;plotting!$E$67,E369&lt;=plotting!$F$67),plotting!$G$67,E369&gt;plotting!$F$67,"na")</f>
        <v>na</v>
      </c>
      <c r="H369" t="str" cm="1">
        <f t="array" ref="H369">_xlfn.IFS(E369&lt;=plotting!$E$64,"na",AND(E369&gt;plotting!$E$64,E369&lt;=plotting!$F$64),plotting!$H$64,AND(E369&gt;plotting!$F$64,E369&lt;=plotting!$E$65),"na",AND(E369&gt;plotting!$E$65,E369&lt;=plotting!$F$65),plotting!$H$65,AND(E369&gt;plotting!$F$65,E369&lt;=plotting!$E$66),"na",AND(E369&gt;plotting!$E$66,E369&lt;=plotting!$F$66),plotting!$H$66,AND(E369&gt;plotting!$F$66,E369&lt;=plotting!$E$67),"na",AND(E369&gt;plotting!$E$67,E369&lt;=plotting!$F$67),plotting!$H$67,E369&gt;plotting!$F$67,"na")</f>
        <v>na</v>
      </c>
      <c r="I369" t="str" cm="1">
        <f t="array" ref="I369">_xlfn.IFS(E369&lt;=plotting!$E$64,"na",AND(E369&gt;plotting!$E$64,E369&lt;=plotting!$F$64),plotting!$I$64,AND(E369&gt;plotting!$F$64,E369&lt;=plotting!$E$65),"na",AND(E369&gt;plotting!$E$65,E369&lt;=plotting!$F$65),plotting!$I$65,AND(E369&gt;plotting!$F$65,E369&lt;=plotting!$E$66),"na",AND(E369&gt;plotting!$E$66,E369&lt;=plotting!$F$66),plotting!$I$66,AND(E369&gt;plotting!$F$66,E369&lt;=plotting!$E$67),"na",AND(E369&gt;plotting!$E$67,E369&lt;=plotting!$F$67),plotting!$I$67,E369&gt;plotting!$F$67,"na")</f>
        <v>na</v>
      </c>
    </row>
    <row r="370" spans="1:9" x14ac:dyDescent="0.35">
      <c r="A370" s="11">
        <f>IF(plotting!$D$4&gt;0,plotting!$D$4,"na")</f>
        <v>5</v>
      </c>
      <c r="B370" s="11" t="str">
        <f>IF(plotting!$D$10&gt;0,plotting!$D$10,"na")</f>
        <v>idr4000_h24</v>
      </c>
      <c r="C370" s="11" t="str">
        <f>IF(plotting!$D$11&gt;0,plotting!$D$11,"na")</f>
        <v>t1</v>
      </c>
      <c r="D370" s="11">
        <f>IF(plotting!$D$8&gt;0,plotting!$D$8,"na")</f>
        <v>74.599999999999994</v>
      </c>
      <c r="E370" s="29">
        <v>61.5</v>
      </c>
      <c r="F370" t="str" cm="1">
        <f t="array" ref="F370">_xlfn.IFS(E370&lt;=plotting!$E$64,"na",AND(E370&gt;plotting!$E$64,E370&lt;=plotting!$F$64),"1",AND(E370&gt;plotting!$F$64,E370&lt;=plotting!$E$65),"na",AND(E370&gt;plotting!$E$65,E370&lt;=plotting!$F$65),"2",AND(E370&gt;plotting!$F$65,E370&lt;=plotting!$E$66),"na",AND(E370&gt;plotting!$E$66,E370&lt;=plotting!$F$66),"3",AND(E370&gt;plotting!$F$66,E370&lt;=plotting!$E$67),"na",AND(E370&gt;plotting!$E$67,E370&lt;=plotting!$F$67),"4",E370&gt;plotting!$F$67,"na")</f>
        <v>na</v>
      </c>
      <c r="G370" t="str" cm="1">
        <f t="array" ref="G370">_xlfn.IFS(E370&lt;=plotting!$E$64,"na",AND(E370&gt;plotting!$E$64,E370&lt;=plotting!$F$64),plotting!$G$64,AND(E370&gt;plotting!$F$64,E370&lt;=plotting!$E$65),"na",AND(E370&gt;plotting!$E$65,E370&lt;=plotting!$F$65),plotting!$G$65,AND(E370&gt;plotting!$F$65,E370&lt;=plotting!$E$66),"na",AND(E370&gt;plotting!$E$66,E370&lt;=plotting!$F$66),plotting!$G$66,AND(E370&gt;plotting!$F$66,E370&lt;=plotting!$E$67),"na",AND(E370&gt;plotting!$E$67,E370&lt;=plotting!$F$67),plotting!$G$67,E370&gt;plotting!$F$67,"na")</f>
        <v>na</v>
      </c>
      <c r="H370" t="str" cm="1">
        <f t="array" ref="H370">_xlfn.IFS(E370&lt;=plotting!$E$64,"na",AND(E370&gt;plotting!$E$64,E370&lt;=plotting!$F$64),plotting!$H$64,AND(E370&gt;plotting!$F$64,E370&lt;=plotting!$E$65),"na",AND(E370&gt;plotting!$E$65,E370&lt;=plotting!$F$65),plotting!$H$65,AND(E370&gt;plotting!$F$65,E370&lt;=plotting!$E$66),"na",AND(E370&gt;plotting!$E$66,E370&lt;=plotting!$F$66),plotting!$H$66,AND(E370&gt;plotting!$F$66,E370&lt;=plotting!$E$67),"na",AND(E370&gt;plotting!$E$67,E370&lt;=plotting!$F$67),plotting!$H$67,E370&gt;plotting!$F$67,"na")</f>
        <v>na</v>
      </c>
      <c r="I370" t="str" cm="1">
        <f t="array" ref="I370">_xlfn.IFS(E370&lt;=plotting!$E$64,"na",AND(E370&gt;plotting!$E$64,E370&lt;=plotting!$F$64),plotting!$I$64,AND(E370&gt;plotting!$F$64,E370&lt;=plotting!$E$65),"na",AND(E370&gt;plotting!$E$65,E370&lt;=plotting!$F$65),plotting!$I$65,AND(E370&gt;plotting!$F$65,E370&lt;=plotting!$E$66),"na",AND(E370&gt;plotting!$E$66,E370&lt;=plotting!$F$66),plotting!$I$66,AND(E370&gt;plotting!$F$66,E370&lt;=plotting!$E$67),"na",AND(E370&gt;plotting!$E$67,E370&lt;=plotting!$F$67),plotting!$I$67,E370&gt;plotting!$F$67,"na")</f>
        <v>na</v>
      </c>
    </row>
    <row r="371" spans="1:9" x14ac:dyDescent="0.35">
      <c r="A371" s="11">
        <f>IF(plotting!$D$4&gt;0,plotting!$D$4,"na")</f>
        <v>5</v>
      </c>
      <c r="B371" s="11" t="str">
        <f>IF(plotting!$D$10&gt;0,plotting!$D$10,"na")</f>
        <v>idr4000_h24</v>
      </c>
      <c r="C371" s="11" t="str">
        <f>IF(plotting!$D$11&gt;0,plotting!$D$11,"na")</f>
        <v>t1</v>
      </c>
      <c r="D371" s="11">
        <f>IF(plotting!$D$8&gt;0,plotting!$D$8,"na")</f>
        <v>74.599999999999994</v>
      </c>
      <c r="E371" s="29">
        <v>61.6666667</v>
      </c>
      <c r="F371" t="str" cm="1">
        <f t="array" ref="F371">_xlfn.IFS(E371&lt;=plotting!$E$64,"na",AND(E371&gt;plotting!$E$64,E371&lt;=plotting!$F$64),"1",AND(E371&gt;plotting!$F$64,E371&lt;=plotting!$E$65),"na",AND(E371&gt;plotting!$E$65,E371&lt;=plotting!$F$65),"2",AND(E371&gt;plotting!$F$65,E371&lt;=plotting!$E$66),"na",AND(E371&gt;plotting!$E$66,E371&lt;=plotting!$F$66),"3",AND(E371&gt;plotting!$F$66,E371&lt;=plotting!$E$67),"na",AND(E371&gt;plotting!$E$67,E371&lt;=plotting!$F$67),"4",E371&gt;plotting!$F$67,"na")</f>
        <v>na</v>
      </c>
      <c r="G371" t="str" cm="1">
        <f t="array" ref="G371">_xlfn.IFS(E371&lt;=plotting!$E$64,"na",AND(E371&gt;plotting!$E$64,E371&lt;=plotting!$F$64),plotting!$G$64,AND(E371&gt;plotting!$F$64,E371&lt;=plotting!$E$65),"na",AND(E371&gt;plotting!$E$65,E371&lt;=plotting!$F$65),plotting!$G$65,AND(E371&gt;plotting!$F$65,E371&lt;=plotting!$E$66),"na",AND(E371&gt;plotting!$E$66,E371&lt;=plotting!$F$66),plotting!$G$66,AND(E371&gt;plotting!$F$66,E371&lt;=plotting!$E$67),"na",AND(E371&gt;plotting!$E$67,E371&lt;=plotting!$F$67),plotting!$G$67,E371&gt;plotting!$F$67,"na")</f>
        <v>na</v>
      </c>
      <c r="H371" t="str" cm="1">
        <f t="array" ref="H371">_xlfn.IFS(E371&lt;=plotting!$E$64,"na",AND(E371&gt;plotting!$E$64,E371&lt;=plotting!$F$64),plotting!$H$64,AND(E371&gt;plotting!$F$64,E371&lt;=plotting!$E$65),"na",AND(E371&gt;plotting!$E$65,E371&lt;=plotting!$F$65),plotting!$H$65,AND(E371&gt;plotting!$F$65,E371&lt;=plotting!$E$66),"na",AND(E371&gt;plotting!$E$66,E371&lt;=plotting!$F$66),plotting!$H$66,AND(E371&gt;plotting!$F$66,E371&lt;=plotting!$E$67),"na",AND(E371&gt;plotting!$E$67,E371&lt;=plotting!$F$67),plotting!$H$67,E371&gt;plotting!$F$67,"na")</f>
        <v>na</v>
      </c>
      <c r="I371" t="str" cm="1">
        <f t="array" ref="I371">_xlfn.IFS(E371&lt;=plotting!$E$64,"na",AND(E371&gt;plotting!$E$64,E371&lt;=plotting!$F$64),plotting!$I$64,AND(E371&gt;plotting!$F$64,E371&lt;=plotting!$E$65),"na",AND(E371&gt;plotting!$E$65,E371&lt;=plotting!$F$65),plotting!$I$65,AND(E371&gt;plotting!$F$65,E371&lt;=plotting!$E$66),"na",AND(E371&gt;plotting!$E$66,E371&lt;=plotting!$F$66),plotting!$I$66,AND(E371&gt;plotting!$F$66,E371&lt;=plotting!$E$67),"na",AND(E371&gt;plotting!$E$67,E371&lt;=plotting!$F$67),plotting!$I$67,E371&gt;plotting!$F$67,"na")</f>
        <v>na</v>
      </c>
    </row>
    <row r="372" spans="1:9" x14ac:dyDescent="0.35">
      <c r="A372" s="11">
        <f>IF(plotting!$D$4&gt;0,plotting!$D$4,"na")</f>
        <v>5</v>
      </c>
      <c r="B372" s="11" t="str">
        <f>IF(plotting!$D$10&gt;0,plotting!$D$10,"na")</f>
        <v>idr4000_h24</v>
      </c>
      <c r="C372" s="11" t="str">
        <f>IF(plotting!$D$11&gt;0,plotting!$D$11,"na")</f>
        <v>t1</v>
      </c>
      <c r="D372" s="11">
        <f>IF(plotting!$D$8&gt;0,plotting!$D$8,"na")</f>
        <v>74.599999999999994</v>
      </c>
      <c r="E372" s="29">
        <v>61.8333333</v>
      </c>
      <c r="F372" t="str" cm="1">
        <f t="array" ref="F372">_xlfn.IFS(E372&lt;=plotting!$E$64,"na",AND(E372&gt;plotting!$E$64,E372&lt;=plotting!$F$64),"1",AND(E372&gt;plotting!$F$64,E372&lt;=plotting!$E$65),"na",AND(E372&gt;plotting!$E$65,E372&lt;=plotting!$F$65),"2",AND(E372&gt;plotting!$F$65,E372&lt;=plotting!$E$66),"na",AND(E372&gt;plotting!$E$66,E372&lt;=plotting!$F$66),"3",AND(E372&gt;plotting!$F$66,E372&lt;=plotting!$E$67),"na",AND(E372&gt;plotting!$E$67,E372&lt;=plotting!$F$67),"4",E372&gt;plotting!$F$67,"na")</f>
        <v>na</v>
      </c>
      <c r="G372" t="str" cm="1">
        <f t="array" ref="G372">_xlfn.IFS(E372&lt;=plotting!$E$64,"na",AND(E372&gt;plotting!$E$64,E372&lt;=plotting!$F$64),plotting!$G$64,AND(E372&gt;plotting!$F$64,E372&lt;=plotting!$E$65),"na",AND(E372&gt;plotting!$E$65,E372&lt;=plotting!$F$65),plotting!$G$65,AND(E372&gt;plotting!$F$65,E372&lt;=plotting!$E$66),"na",AND(E372&gt;plotting!$E$66,E372&lt;=plotting!$F$66),plotting!$G$66,AND(E372&gt;plotting!$F$66,E372&lt;=plotting!$E$67),"na",AND(E372&gt;plotting!$E$67,E372&lt;=plotting!$F$67),plotting!$G$67,E372&gt;plotting!$F$67,"na")</f>
        <v>na</v>
      </c>
      <c r="H372" t="str" cm="1">
        <f t="array" ref="H372">_xlfn.IFS(E372&lt;=plotting!$E$64,"na",AND(E372&gt;plotting!$E$64,E372&lt;=plotting!$F$64),plotting!$H$64,AND(E372&gt;plotting!$F$64,E372&lt;=plotting!$E$65),"na",AND(E372&gt;plotting!$E$65,E372&lt;=plotting!$F$65),plotting!$H$65,AND(E372&gt;plotting!$F$65,E372&lt;=plotting!$E$66),"na",AND(E372&gt;plotting!$E$66,E372&lt;=plotting!$F$66),plotting!$H$66,AND(E372&gt;plotting!$F$66,E372&lt;=plotting!$E$67),"na",AND(E372&gt;plotting!$E$67,E372&lt;=plotting!$F$67),plotting!$H$67,E372&gt;plotting!$F$67,"na")</f>
        <v>na</v>
      </c>
      <c r="I372" t="str" cm="1">
        <f t="array" ref="I372">_xlfn.IFS(E372&lt;=plotting!$E$64,"na",AND(E372&gt;plotting!$E$64,E372&lt;=plotting!$F$64),plotting!$I$64,AND(E372&gt;plotting!$F$64,E372&lt;=plotting!$E$65),"na",AND(E372&gt;plotting!$E$65,E372&lt;=plotting!$F$65),plotting!$I$65,AND(E372&gt;plotting!$F$65,E372&lt;=plotting!$E$66),"na",AND(E372&gt;plotting!$E$66,E372&lt;=plotting!$F$66),plotting!$I$66,AND(E372&gt;plotting!$F$66,E372&lt;=plotting!$E$67),"na",AND(E372&gt;plotting!$E$67,E372&lt;=plotting!$F$67),plotting!$I$67,E372&gt;plotting!$F$67,"na")</f>
        <v>na</v>
      </c>
    </row>
    <row r="373" spans="1:9" x14ac:dyDescent="0.35">
      <c r="A373" s="11">
        <f>IF(plotting!$D$4&gt;0,plotting!$D$4,"na")</f>
        <v>5</v>
      </c>
      <c r="B373" s="11" t="str">
        <f>IF(plotting!$D$10&gt;0,plotting!$D$10,"na")</f>
        <v>idr4000_h24</v>
      </c>
      <c r="C373" s="11" t="str">
        <f>IF(plotting!$D$11&gt;0,plotting!$D$11,"na")</f>
        <v>t1</v>
      </c>
      <c r="D373" s="11">
        <f>IF(plotting!$D$8&gt;0,plotting!$D$8,"na")</f>
        <v>74.599999999999994</v>
      </c>
      <c r="E373" s="29">
        <v>62</v>
      </c>
      <c r="F373" t="str" cm="1">
        <f t="array" ref="F373">_xlfn.IFS(E373&lt;=plotting!$E$64,"na",AND(E373&gt;plotting!$E$64,E373&lt;=plotting!$F$64),"1",AND(E373&gt;plotting!$F$64,E373&lt;=plotting!$E$65),"na",AND(E373&gt;plotting!$E$65,E373&lt;=plotting!$F$65),"2",AND(E373&gt;plotting!$F$65,E373&lt;=plotting!$E$66),"na",AND(E373&gt;plotting!$E$66,E373&lt;=plotting!$F$66),"3",AND(E373&gt;plotting!$F$66,E373&lt;=plotting!$E$67),"na",AND(E373&gt;plotting!$E$67,E373&lt;=plotting!$F$67),"4",E373&gt;plotting!$F$67,"na")</f>
        <v>na</v>
      </c>
      <c r="G373" t="str" cm="1">
        <f t="array" ref="G373">_xlfn.IFS(E373&lt;=plotting!$E$64,"na",AND(E373&gt;plotting!$E$64,E373&lt;=plotting!$F$64),plotting!$G$64,AND(E373&gt;plotting!$F$64,E373&lt;=plotting!$E$65),"na",AND(E373&gt;plotting!$E$65,E373&lt;=plotting!$F$65),plotting!$G$65,AND(E373&gt;plotting!$F$65,E373&lt;=plotting!$E$66),"na",AND(E373&gt;plotting!$E$66,E373&lt;=plotting!$F$66),plotting!$G$66,AND(E373&gt;plotting!$F$66,E373&lt;=plotting!$E$67),"na",AND(E373&gt;plotting!$E$67,E373&lt;=plotting!$F$67),plotting!$G$67,E373&gt;plotting!$F$67,"na")</f>
        <v>na</v>
      </c>
      <c r="H373" t="str" cm="1">
        <f t="array" ref="H373">_xlfn.IFS(E373&lt;=plotting!$E$64,"na",AND(E373&gt;plotting!$E$64,E373&lt;=plotting!$F$64),plotting!$H$64,AND(E373&gt;plotting!$F$64,E373&lt;=plotting!$E$65),"na",AND(E373&gt;plotting!$E$65,E373&lt;=plotting!$F$65),plotting!$H$65,AND(E373&gt;plotting!$F$65,E373&lt;=plotting!$E$66),"na",AND(E373&gt;plotting!$E$66,E373&lt;=plotting!$F$66),plotting!$H$66,AND(E373&gt;plotting!$F$66,E373&lt;=plotting!$E$67),"na",AND(E373&gt;plotting!$E$67,E373&lt;=plotting!$F$67),plotting!$H$67,E373&gt;plotting!$F$67,"na")</f>
        <v>na</v>
      </c>
      <c r="I373" t="str" cm="1">
        <f t="array" ref="I373">_xlfn.IFS(E373&lt;=plotting!$E$64,"na",AND(E373&gt;plotting!$E$64,E373&lt;=plotting!$F$64),plotting!$I$64,AND(E373&gt;plotting!$F$64,E373&lt;=plotting!$E$65),"na",AND(E373&gt;plotting!$E$65,E373&lt;=plotting!$F$65),plotting!$I$65,AND(E373&gt;plotting!$F$65,E373&lt;=plotting!$E$66),"na",AND(E373&gt;plotting!$E$66,E373&lt;=plotting!$F$66),plotting!$I$66,AND(E373&gt;plotting!$F$66,E373&lt;=plotting!$E$67),"na",AND(E373&gt;plotting!$E$67,E373&lt;=plotting!$F$67),plotting!$I$67,E373&gt;plotting!$F$67,"na")</f>
        <v>na</v>
      </c>
    </row>
    <row r="374" spans="1:9" x14ac:dyDescent="0.35">
      <c r="A374" s="11">
        <f>IF(plotting!$D$4&gt;0,plotting!$D$4,"na")</f>
        <v>5</v>
      </c>
      <c r="B374" s="11" t="str">
        <f>IF(plotting!$D$10&gt;0,plotting!$D$10,"na")</f>
        <v>idr4000_h24</v>
      </c>
      <c r="C374" s="11" t="str">
        <f>IF(plotting!$D$11&gt;0,plotting!$D$11,"na")</f>
        <v>t1</v>
      </c>
      <c r="D374" s="11">
        <f>IF(plotting!$D$8&gt;0,plotting!$D$8,"na")</f>
        <v>74.599999999999994</v>
      </c>
      <c r="E374" s="29">
        <v>62.1666667</v>
      </c>
      <c r="F374" t="str" cm="1">
        <f t="array" ref="F374">_xlfn.IFS(E374&lt;=plotting!$E$64,"na",AND(E374&gt;plotting!$E$64,E374&lt;=plotting!$F$64),"1",AND(E374&gt;plotting!$F$64,E374&lt;=plotting!$E$65),"na",AND(E374&gt;plotting!$E$65,E374&lt;=plotting!$F$65),"2",AND(E374&gt;plotting!$F$65,E374&lt;=plotting!$E$66),"na",AND(E374&gt;plotting!$E$66,E374&lt;=plotting!$F$66),"3",AND(E374&gt;plotting!$F$66,E374&lt;=plotting!$E$67),"na",AND(E374&gt;plotting!$E$67,E374&lt;=plotting!$F$67),"4",E374&gt;plotting!$F$67,"na")</f>
        <v>na</v>
      </c>
      <c r="G374" t="str" cm="1">
        <f t="array" ref="G374">_xlfn.IFS(E374&lt;=plotting!$E$64,"na",AND(E374&gt;plotting!$E$64,E374&lt;=plotting!$F$64),plotting!$G$64,AND(E374&gt;plotting!$F$64,E374&lt;=plotting!$E$65),"na",AND(E374&gt;plotting!$E$65,E374&lt;=plotting!$F$65),plotting!$G$65,AND(E374&gt;plotting!$F$65,E374&lt;=plotting!$E$66),"na",AND(E374&gt;plotting!$E$66,E374&lt;=plotting!$F$66),plotting!$G$66,AND(E374&gt;plotting!$F$66,E374&lt;=plotting!$E$67),"na",AND(E374&gt;plotting!$E$67,E374&lt;=plotting!$F$67),plotting!$G$67,E374&gt;plotting!$F$67,"na")</f>
        <v>na</v>
      </c>
      <c r="H374" t="str" cm="1">
        <f t="array" ref="H374">_xlfn.IFS(E374&lt;=plotting!$E$64,"na",AND(E374&gt;plotting!$E$64,E374&lt;=plotting!$F$64),plotting!$H$64,AND(E374&gt;plotting!$F$64,E374&lt;=plotting!$E$65),"na",AND(E374&gt;plotting!$E$65,E374&lt;=plotting!$F$65),plotting!$H$65,AND(E374&gt;plotting!$F$65,E374&lt;=plotting!$E$66),"na",AND(E374&gt;plotting!$E$66,E374&lt;=plotting!$F$66),plotting!$H$66,AND(E374&gt;plotting!$F$66,E374&lt;=plotting!$E$67),"na",AND(E374&gt;plotting!$E$67,E374&lt;=plotting!$F$67),plotting!$H$67,E374&gt;plotting!$F$67,"na")</f>
        <v>na</v>
      </c>
      <c r="I374" t="str" cm="1">
        <f t="array" ref="I374">_xlfn.IFS(E374&lt;=plotting!$E$64,"na",AND(E374&gt;plotting!$E$64,E374&lt;=plotting!$F$64),plotting!$I$64,AND(E374&gt;plotting!$F$64,E374&lt;=plotting!$E$65),"na",AND(E374&gt;plotting!$E$65,E374&lt;=plotting!$F$65),plotting!$I$65,AND(E374&gt;plotting!$F$65,E374&lt;=plotting!$E$66),"na",AND(E374&gt;plotting!$E$66,E374&lt;=plotting!$F$66),plotting!$I$66,AND(E374&gt;plotting!$F$66,E374&lt;=plotting!$E$67),"na",AND(E374&gt;plotting!$E$67,E374&lt;=plotting!$F$67),plotting!$I$67,E374&gt;plotting!$F$67,"na")</f>
        <v>na</v>
      </c>
    </row>
    <row r="375" spans="1:9" x14ac:dyDescent="0.35">
      <c r="A375" s="11">
        <f>IF(plotting!$D$4&gt;0,plotting!$D$4,"na")</f>
        <v>5</v>
      </c>
      <c r="B375" s="11" t="str">
        <f>IF(plotting!$D$10&gt;0,plotting!$D$10,"na")</f>
        <v>idr4000_h24</v>
      </c>
      <c r="C375" s="11" t="str">
        <f>IF(plotting!$D$11&gt;0,plotting!$D$11,"na")</f>
        <v>t1</v>
      </c>
      <c r="D375" s="11">
        <f>IF(plotting!$D$8&gt;0,plotting!$D$8,"na")</f>
        <v>74.599999999999994</v>
      </c>
      <c r="E375" s="29">
        <v>62.3333333</v>
      </c>
      <c r="F375" t="str" cm="1">
        <f t="array" ref="F375">_xlfn.IFS(E375&lt;=plotting!$E$64,"na",AND(E375&gt;plotting!$E$64,E375&lt;=plotting!$F$64),"1",AND(E375&gt;plotting!$F$64,E375&lt;=plotting!$E$65),"na",AND(E375&gt;plotting!$E$65,E375&lt;=plotting!$F$65),"2",AND(E375&gt;plotting!$F$65,E375&lt;=plotting!$E$66),"na",AND(E375&gt;plotting!$E$66,E375&lt;=plotting!$F$66),"3",AND(E375&gt;plotting!$F$66,E375&lt;=plotting!$E$67),"na",AND(E375&gt;plotting!$E$67,E375&lt;=plotting!$F$67),"4",E375&gt;plotting!$F$67,"na")</f>
        <v>na</v>
      </c>
      <c r="G375" t="str" cm="1">
        <f t="array" ref="G375">_xlfn.IFS(E375&lt;=plotting!$E$64,"na",AND(E375&gt;plotting!$E$64,E375&lt;=plotting!$F$64),plotting!$G$64,AND(E375&gt;plotting!$F$64,E375&lt;=plotting!$E$65),"na",AND(E375&gt;plotting!$E$65,E375&lt;=plotting!$F$65),plotting!$G$65,AND(E375&gt;plotting!$F$65,E375&lt;=plotting!$E$66),"na",AND(E375&gt;plotting!$E$66,E375&lt;=plotting!$F$66),plotting!$G$66,AND(E375&gt;plotting!$F$66,E375&lt;=plotting!$E$67),"na",AND(E375&gt;plotting!$E$67,E375&lt;=plotting!$F$67),plotting!$G$67,E375&gt;plotting!$F$67,"na")</f>
        <v>na</v>
      </c>
      <c r="H375" t="str" cm="1">
        <f t="array" ref="H375">_xlfn.IFS(E375&lt;=plotting!$E$64,"na",AND(E375&gt;plotting!$E$64,E375&lt;=plotting!$F$64),plotting!$H$64,AND(E375&gt;plotting!$F$64,E375&lt;=plotting!$E$65),"na",AND(E375&gt;plotting!$E$65,E375&lt;=plotting!$F$65),plotting!$H$65,AND(E375&gt;plotting!$F$65,E375&lt;=plotting!$E$66),"na",AND(E375&gt;plotting!$E$66,E375&lt;=plotting!$F$66),plotting!$H$66,AND(E375&gt;plotting!$F$66,E375&lt;=plotting!$E$67),"na",AND(E375&gt;plotting!$E$67,E375&lt;=plotting!$F$67),plotting!$H$67,E375&gt;plotting!$F$67,"na")</f>
        <v>na</v>
      </c>
      <c r="I375" t="str" cm="1">
        <f t="array" ref="I375">_xlfn.IFS(E375&lt;=plotting!$E$64,"na",AND(E375&gt;plotting!$E$64,E375&lt;=plotting!$F$64),plotting!$I$64,AND(E375&gt;plotting!$F$64,E375&lt;=plotting!$E$65),"na",AND(E375&gt;plotting!$E$65,E375&lt;=plotting!$F$65),plotting!$I$65,AND(E375&gt;plotting!$F$65,E375&lt;=plotting!$E$66),"na",AND(E375&gt;plotting!$E$66,E375&lt;=plotting!$F$66),plotting!$I$66,AND(E375&gt;plotting!$F$66,E375&lt;=plotting!$E$67),"na",AND(E375&gt;plotting!$E$67,E375&lt;=plotting!$F$67),plotting!$I$67,E375&gt;plotting!$F$67,"na")</f>
        <v>na</v>
      </c>
    </row>
    <row r="376" spans="1:9" x14ac:dyDescent="0.35">
      <c r="A376" s="11">
        <f>IF(plotting!$D$4&gt;0,plotting!$D$4,"na")</f>
        <v>5</v>
      </c>
      <c r="B376" s="11" t="str">
        <f>IF(plotting!$D$10&gt;0,plotting!$D$10,"na")</f>
        <v>idr4000_h24</v>
      </c>
      <c r="C376" s="11" t="str">
        <f>IF(plotting!$D$11&gt;0,plotting!$D$11,"na")</f>
        <v>t1</v>
      </c>
      <c r="D376" s="11">
        <f>IF(plotting!$D$8&gt;0,plotting!$D$8,"na")</f>
        <v>74.599999999999994</v>
      </c>
      <c r="E376" s="29">
        <v>62.5</v>
      </c>
      <c r="F376" t="str" cm="1">
        <f t="array" ref="F376">_xlfn.IFS(E376&lt;=plotting!$E$64,"na",AND(E376&gt;plotting!$E$64,E376&lt;=plotting!$F$64),"1",AND(E376&gt;plotting!$F$64,E376&lt;=plotting!$E$65),"na",AND(E376&gt;plotting!$E$65,E376&lt;=plotting!$F$65),"2",AND(E376&gt;plotting!$F$65,E376&lt;=plotting!$E$66),"na",AND(E376&gt;plotting!$E$66,E376&lt;=plotting!$F$66),"3",AND(E376&gt;plotting!$F$66,E376&lt;=plotting!$E$67),"na",AND(E376&gt;plotting!$E$67,E376&lt;=plotting!$F$67),"4",E376&gt;plotting!$F$67,"na")</f>
        <v>na</v>
      </c>
      <c r="G376" t="str" cm="1">
        <f t="array" ref="G376">_xlfn.IFS(E376&lt;=plotting!$E$64,"na",AND(E376&gt;plotting!$E$64,E376&lt;=plotting!$F$64),plotting!$G$64,AND(E376&gt;plotting!$F$64,E376&lt;=plotting!$E$65),"na",AND(E376&gt;plotting!$E$65,E376&lt;=plotting!$F$65),plotting!$G$65,AND(E376&gt;plotting!$F$65,E376&lt;=plotting!$E$66),"na",AND(E376&gt;plotting!$E$66,E376&lt;=plotting!$F$66),plotting!$G$66,AND(E376&gt;plotting!$F$66,E376&lt;=plotting!$E$67),"na",AND(E376&gt;plotting!$E$67,E376&lt;=plotting!$F$67),plotting!$G$67,E376&gt;plotting!$F$67,"na")</f>
        <v>na</v>
      </c>
      <c r="H376" t="str" cm="1">
        <f t="array" ref="H376">_xlfn.IFS(E376&lt;=plotting!$E$64,"na",AND(E376&gt;plotting!$E$64,E376&lt;=plotting!$F$64),plotting!$H$64,AND(E376&gt;plotting!$F$64,E376&lt;=plotting!$E$65),"na",AND(E376&gt;plotting!$E$65,E376&lt;=plotting!$F$65),plotting!$H$65,AND(E376&gt;plotting!$F$65,E376&lt;=plotting!$E$66),"na",AND(E376&gt;plotting!$E$66,E376&lt;=plotting!$F$66),plotting!$H$66,AND(E376&gt;plotting!$F$66,E376&lt;=plotting!$E$67),"na",AND(E376&gt;plotting!$E$67,E376&lt;=plotting!$F$67),plotting!$H$67,E376&gt;plotting!$F$67,"na")</f>
        <v>na</v>
      </c>
      <c r="I376" t="str" cm="1">
        <f t="array" ref="I376">_xlfn.IFS(E376&lt;=plotting!$E$64,"na",AND(E376&gt;plotting!$E$64,E376&lt;=plotting!$F$64),plotting!$I$64,AND(E376&gt;plotting!$F$64,E376&lt;=plotting!$E$65),"na",AND(E376&gt;plotting!$E$65,E376&lt;=plotting!$F$65),plotting!$I$65,AND(E376&gt;plotting!$F$65,E376&lt;=plotting!$E$66),"na",AND(E376&gt;plotting!$E$66,E376&lt;=plotting!$F$66),plotting!$I$66,AND(E376&gt;plotting!$F$66,E376&lt;=plotting!$E$67),"na",AND(E376&gt;plotting!$E$67,E376&lt;=plotting!$F$67),plotting!$I$67,E376&gt;plotting!$F$67,"na")</f>
        <v>na</v>
      </c>
    </row>
    <row r="377" spans="1:9" x14ac:dyDescent="0.35">
      <c r="A377" s="11">
        <f>IF(plotting!$D$4&gt;0,plotting!$D$4,"na")</f>
        <v>5</v>
      </c>
      <c r="B377" s="11" t="str">
        <f>IF(plotting!$D$10&gt;0,plotting!$D$10,"na")</f>
        <v>idr4000_h24</v>
      </c>
      <c r="C377" s="11" t="str">
        <f>IF(plotting!$D$11&gt;0,plotting!$D$11,"na")</f>
        <v>t1</v>
      </c>
      <c r="D377" s="11">
        <f>IF(plotting!$D$8&gt;0,plotting!$D$8,"na")</f>
        <v>74.599999999999994</v>
      </c>
      <c r="E377" s="29">
        <v>62.6666667</v>
      </c>
      <c r="F377" t="str" cm="1">
        <f t="array" ref="F377">_xlfn.IFS(E377&lt;=plotting!$E$64,"na",AND(E377&gt;plotting!$E$64,E377&lt;=plotting!$F$64),"1",AND(E377&gt;plotting!$F$64,E377&lt;=plotting!$E$65),"na",AND(E377&gt;plotting!$E$65,E377&lt;=plotting!$F$65),"2",AND(E377&gt;plotting!$F$65,E377&lt;=plotting!$E$66),"na",AND(E377&gt;plotting!$E$66,E377&lt;=plotting!$F$66),"3",AND(E377&gt;plotting!$F$66,E377&lt;=plotting!$E$67),"na",AND(E377&gt;plotting!$E$67,E377&lt;=plotting!$F$67),"4",E377&gt;plotting!$F$67,"na")</f>
        <v>na</v>
      </c>
      <c r="G377" t="str" cm="1">
        <f t="array" ref="G377">_xlfn.IFS(E377&lt;=plotting!$E$64,"na",AND(E377&gt;plotting!$E$64,E377&lt;=plotting!$F$64),plotting!$G$64,AND(E377&gt;plotting!$F$64,E377&lt;=plotting!$E$65),"na",AND(E377&gt;plotting!$E$65,E377&lt;=plotting!$F$65),plotting!$G$65,AND(E377&gt;plotting!$F$65,E377&lt;=plotting!$E$66),"na",AND(E377&gt;plotting!$E$66,E377&lt;=plotting!$F$66),plotting!$G$66,AND(E377&gt;plotting!$F$66,E377&lt;=plotting!$E$67),"na",AND(E377&gt;plotting!$E$67,E377&lt;=plotting!$F$67),plotting!$G$67,E377&gt;plotting!$F$67,"na")</f>
        <v>na</v>
      </c>
      <c r="H377" t="str" cm="1">
        <f t="array" ref="H377">_xlfn.IFS(E377&lt;=plotting!$E$64,"na",AND(E377&gt;plotting!$E$64,E377&lt;=plotting!$F$64),plotting!$H$64,AND(E377&gt;plotting!$F$64,E377&lt;=plotting!$E$65),"na",AND(E377&gt;plotting!$E$65,E377&lt;=plotting!$F$65),plotting!$H$65,AND(E377&gt;plotting!$F$65,E377&lt;=plotting!$E$66),"na",AND(E377&gt;plotting!$E$66,E377&lt;=plotting!$F$66),plotting!$H$66,AND(E377&gt;plotting!$F$66,E377&lt;=plotting!$E$67),"na",AND(E377&gt;plotting!$E$67,E377&lt;=plotting!$F$67),plotting!$H$67,E377&gt;plotting!$F$67,"na")</f>
        <v>na</v>
      </c>
      <c r="I377" t="str" cm="1">
        <f t="array" ref="I377">_xlfn.IFS(E377&lt;=plotting!$E$64,"na",AND(E377&gt;plotting!$E$64,E377&lt;=plotting!$F$64),plotting!$I$64,AND(E377&gt;plotting!$F$64,E377&lt;=plotting!$E$65),"na",AND(E377&gt;plotting!$E$65,E377&lt;=plotting!$F$65),plotting!$I$65,AND(E377&gt;plotting!$F$65,E377&lt;=plotting!$E$66),"na",AND(E377&gt;plotting!$E$66,E377&lt;=plotting!$F$66),plotting!$I$66,AND(E377&gt;plotting!$F$66,E377&lt;=plotting!$E$67),"na",AND(E377&gt;plotting!$E$67,E377&lt;=plotting!$F$67),plotting!$I$67,E377&gt;plotting!$F$67,"na")</f>
        <v>na</v>
      </c>
    </row>
    <row r="378" spans="1:9" x14ac:dyDescent="0.35">
      <c r="A378" s="11">
        <f>IF(plotting!$D$4&gt;0,plotting!$D$4,"na")</f>
        <v>5</v>
      </c>
      <c r="B378" s="11" t="str">
        <f>IF(plotting!$D$10&gt;0,plotting!$D$10,"na")</f>
        <v>idr4000_h24</v>
      </c>
      <c r="C378" s="11" t="str">
        <f>IF(plotting!$D$11&gt;0,plotting!$D$11,"na")</f>
        <v>t1</v>
      </c>
      <c r="D378" s="11">
        <f>IF(plotting!$D$8&gt;0,plotting!$D$8,"na")</f>
        <v>74.599999999999994</v>
      </c>
      <c r="E378" s="29">
        <v>62.8333333</v>
      </c>
      <c r="F378" t="str" cm="1">
        <f t="array" ref="F378">_xlfn.IFS(E378&lt;=plotting!$E$64,"na",AND(E378&gt;plotting!$E$64,E378&lt;=plotting!$F$64),"1",AND(E378&gt;plotting!$F$64,E378&lt;=plotting!$E$65),"na",AND(E378&gt;plotting!$E$65,E378&lt;=plotting!$F$65),"2",AND(E378&gt;plotting!$F$65,E378&lt;=plotting!$E$66),"na",AND(E378&gt;plotting!$E$66,E378&lt;=plotting!$F$66),"3",AND(E378&gt;plotting!$F$66,E378&lt;=plotting!$E$67),"na",AND(E378&gt;plotting!$E$67,E378&lt;=plotting!$F$67),"4",E378&gt;plotting!$F$67,"na")</f>
        <v>na</v>
      </c>
      <c r="G378" t="str" cm="1">
        <f t="array" ref="G378">_xlfn.IFS(E378&lt;=plotting!$E$64,"na",AND(E378&gt;plotting!$E$64,E378&lt;=plotting!$F$64),plotting!$G$64,AND(E378&gt;plotting!$F$64,E378&lt;=plotting!$E$65),"na",AND(E378&gt;plotting!$E$65,E378&lt;=plotting!$F$65),plotting!$G$65,AND(E378&gt;plotting!$F$65,E378&lt;=plotting!$E$66),"na",AND(E378&gt;plotting!$E$66,E378&lt;=plotting!$F$66),plotting!$G$66,AND(E378&gt;plotting!$F$66,E378&lt;=plotting!$E$67),"na",AND(E378&gt;plotting!$E$67,E378&lt;=plotting!$F$67),plotting!$G$67,E378&gt;plotting!$F$67,"na")</f>
        <v>na</v>
      </c>
      <c r="H378" t="str" cm="1">
        <f t="array" ref="H378">_xlfn.IFS(E378&lt;=plotting!$E$64,"na",AND(E378&gt;plotting!$E$64,E378&lt;=plotting!$F$64),plotting!$H$64,AND(E378&gt;plotting!$F$64,E378&lt;=plotting!$E$65),"na",AND(E378&gt;plotting!$E$65,E378&lt;=plotting!$F$65),plotting!$H$65,AND(E378&gt;plotting!$F$65,E378&lt;=plotting!$E$66),"na",AND(E378&gt;plotting!$E$66,E378&lt;=plotting!$F$66),plotting!$H$66,AND(E378&gt;plotting!$F$66,E378&lt;=plotting!$E$67),"na",AND(E378&gt;plotting!$E$67,E378&lt;=plotting!$F$67),plotting!$H$67,E378&gt;plotting!$F$67,"na")</f>
        <v>na</v>
      </c>
      <c r="I378" t="str" cm="1">
        <f t="array" ref="I378">_xlfn.IFS(E378&lt;=plotting!$E$64,"na",AND(E378&gt;plotting!$E$64,E378&lt;=plotting!$F$64),plotting!$I$64,AND(E378&gt;plotting!$F$64,E378&lt;=plotting!$E$65),"na",AND(E378&gt;plotting!$E$65,E378&lt;=plotting!$F$65),plotting!$I$65,AND(E378&gt;plotting!$F$65,E378&lt;=plotting!$E$66),"na",AND(E378&gt;plotting!$E$66,E378&lt;=plotting!$F$66),plotting!$I$66,AND(E378&gt;plotting!$F$66,E378&lt;=plotting!$E$67),"na",AND(E378&gt;plotting!$E$67,E378&lt;=plotting!$F$67),plotting!$I$67,E378&gt;plotting!$F$67,"na")</f>
        <v>na</v>
      </c>
    </row>
    <row r="379" spans="1:9" x14ac:dyDescent="0.35">
      <c r="A379" s="11">
        <f>IF(plotting!$D$4&gt;0,plotting!$D$4,"na")</f>
        <v>5</v>
      </c>
      <c r="B379" s="11" t="str">
        <f>IF(plotting!$D$10&gt;0,plotting!$D$10,"na")</f>
        <v>idr4000_h24</v>
      </c>
      <c r="C379" s="11" t="str">
        <f>IF(plotting!$D$11&gt;0,plotting!$D$11,"na")</f>
        <v>t1</v>
      </c>
      <c r="D379" s="11">
        <f>IF(plotting!$D$8&gt;0,plotting!$D$8,"na")</f>
        <v>74.599999999999994</v>
      </c>
      <c r="E379" s="29">
        <v>63</v>
      </c>
      <c r="F379" t="str" cm="1">
        <f t="array" ref="F379">_xlfn.IFS(E379&lt;=plotting!$E$64,"na",AND(E379&gt;plotting!$E$64,E379&lt;=plotting!$F$64),"1",AND(E379&gt;plotting!$F$64,E379&lt;=plotting!$E$65),"na",AND(E379&gt;plotting!$E$65,E379&lt;=plotting!$F$65),"2",AND(E379&gt;plotting!$F$65,E379&lt;=plotting!$E$66),"na",AND(E379&gt;plotting!$E$66,E379&lt;=plotting!$F$66),"3",AND(E379&gt;plotting!$F$66,E379&lt;=plotting!$E$67),"na",AND(E379&gt;plotting!$E$67,E379&lt;=plotting!$F$67),"4",E379&gt;plotting!$F$67,"na")</f>
        <v>na</v>
      </c>
      <c r="G379" t="str" cm="1">
        <f t="array" ref="G379">_xlfn.IFS(E379&lt;=plotting!$E$64,"na",AND(E379&gt;plotting!$E$64,E379&lt;=plotting!$F$64),plotting!$G$64,AND(E379&gt;plotting!$F$64,E379&lt;=plotting!$E$65),"na",AND(E379&gt;plotting!$E$65,E379&lt;=plotting!$F$65),plotting!$G$65,AND(E379&gt;plotting!$F$65,E379&lt;=plotting!$E$66),"na",AND(E379&gt;plotting!$E$66,E379&lt;=plotting!$F$66),plotting!$G$66,AND(E379&gt;plotting!$F$66,E379&lt;=plotting!$E$67),"na",AND(E379&gt;plotting!$E$67,E379&lt;=plotting!$F$67),plotting!$G$67,E379&gt;plotting!$F$67,"na")</f>
        <v>na</v>
      </c>
      <c r="H379" t="str" cm="1">
        <f t="array" ref="H379">_xlfn.IFS(E379&lt;=plotting!$E$64,"na",AND(E379&gt;plotting!$E$64,E379&lt;=plotting!$F$64),plotting!$H$64,AND(E379&gt;plotting!$F$64,E379&lt;=plotting!$E$65),"na",AND(E379&gt;plotting!$E$65,E379&lt;=plotting!$F$65),plotting!$H$65,AND(E379&gt;plotting!$F$65,E379&lt;=plotting!$E$66),"na",AND(E379&gt;plotting!$E$66,E379&lt;=plotting!$F$66),plotting!$H$66,AND(E379&gt;plotting!$F$66,E379&lt;=plotting!$E$67),"na",AND(E379&gt;plotting!$E$67,E379&lt;=plotting!$F$67),plotting!$H$67,E379&gt;plotting!$F$67,"na")</f>
        <v>na</v>
      </c>
      <c r="I379" t="str" cm="1">
        <f t="array" ref="I379">_xlfn.IFS(E379&lt;=plotting!$E$64,"na",AND(E379&gt;plotting!$E$64,E379&lt;=plotting!$F$64),plotting!$I$64,AND(E379&gt;plotting!$F$64,E379&lt;=plotting!$E$65),"na",AND(E379&gt;plotting!$E$65,E379&lt;=plotting!$F$65),plotting!$I$65,AND(E379&gt;plotting!$F$65,E379&lt;=plotting!$E$66),"na",AND(E379&gt;plotting!$E$66,E379&lt;=plotting!$F$66),plotting!$I$66,AND(E379&gt;plotting!$F$66,E379&lt;=plotting!$E$67),"na",AND(E379&gt;plotting!$E$67,E379&lt;=plotting!$F$67),plotting!$I$67,E379&gt;plotting!$F$67,"na")</f>
        <v>na</v>
      </c>
    </row>
    <row r="380" spans="1:9" x14ac:dyDescent="0.35">
      <c r="A380" s="11">
        <f>IF(plotting!$D$4&gt;0,plotting!$D$4,"na")</f>
        <v>5</v>
      </c>
      <c r="B380" s="11" t="str">
        <f>IF(plotting!$D$10&gt;0,plotting!$D$10,"na")</f>
        <v>idr4000_h24</v>
      </c>
      <c r="C380" s="11" t="str">
        <f>IF(plotting!$D$11&gt;0,plotting!$D$11,"na")</f>
        <v>t1</v>
      </c>
      <c r="D380" s="11">
        <f>IF(plotting!$D$8&gt;0,plotting!$D$8,"na")</f>
        <v>74.599999999999994</v>
      </c>
      <c r="E380" s="29">
        <v>63.1666667</v>
      </c>
      <c r="F380" t="str" cm="1">
        <f t="array" ref="F380">_xlfn.IFS(E380&lt;=plotting!$E$64,"na",AND(E380&gt;plotting!$E$64,E380&lt;=plotting!$F$64),"1",AND(E380&gt;plotting!$F$64,E380&lt;=plotting!$E$65),"na",AND(E380&gt;plotting!$E$65,E380&lt;=plotting!$F$65),"2",AND(E380&gt;plotting!$F$65,E380&lt;=plotting!$E$66),"na",AND(E380&gt;plotting!$E$66,E380&lt;=plotting!$F$66),"3",AND(E380&gt;plotting!$F$66,E380&lt;=plotting!$E$67),"na",AND(E380&gt;plotting!$E$67,E380&lt;=plotting!$F$67),"4",E380&gt;plotting!$F$67,"na")</f>
        <v>na</v>
      </c>
      <c r="G380" t="str" cm="1">
        <f t="array" ref="G380">_xlfn.IFS(E380&lt;=plotting!$E$64,"na",AND(E380&gt;plotting!$E$64,E380&lt;=plotting!$F$64),plotting!$G$64,AND(E380&gt;plotting!$F$64,E380&lt;=plotting!$E$65),"na",AND(E380&gt;plotting!$E$65,E380&lt;=plotting!$F$65),plotting!$G$65,AND(E380&gt;plotting!$F$65,E380&lt;=plotting!$E$66),"na",AND(E380&gt;plotting!$E$66,E380&lt;=plotting!$F$66),plotting!$G$66,AND(E380&gt;plotting!$F$66,E380&lt;=plotting!$E$67),"na",AND(E380&gt;plotting!$E$67,E380&lt;=plotting!$F$67),plotting!$G$67,E380&gt;plotting!$F$67,"na")</f>
        <v>na</v>
      </c>
      <c r="H380" t="str" cm="1">
        <f t="array" ref="H380">_xlfn.IFS(E380&lt;=plotting!$E$64,"na",AND(E380&gt;plotting!$E$64,E380&lt;=plotting!$F$64),plotting!$H$64,AND(E380&gt;plotting!$F$64,E380&lt;=plotting!$E$65),"na",AND(E380&gt;plotting!$E$65,E380&lt;=plotting!$F$65),plotting!$H$65,AND(E380&gt;plotting!$F$65,E380&lt;=plotting!$E$66),"na",AND(E380&gt;plotting!$E$66,E380&lt;=plotting!$F$66),plotting!$H$66,AND(E380&gt;plotting!$F$66,E380&lt;=plotting!$E$67),"na",AND(E380&gt;plotting!$E$67,E380&lt;=plotting!$F$67),plotting!$H$67,E380&gt;plotting!$F$67,"na")</f>
        <v>na</v>
      </c>
      <c r="I380" t="str" cm="1">
        <f t="array" ref="I380">_xlfn.IFS(E380&lt;=plotting!$E$64,"na",AND(E380&gt;plotting!$E$64,E380&lt;=plotting!$F$64),plotting!$I$64,AND(E380&gt;plotting!$F$64,E380&lt;=plotting!$E$65),"na",AND(E380&gt;plotting!$E$65,E380&lt;=plotting!$F$65),plotting!$I$65,AND(E380&gt;plotting!$F$65,E380&lt;=plotting!$E$66),"na",AND(E380&gt;plotting!$E$66,E380&lt;=plotting!$F$66),plotting!$I$66,AND(E380&gt;plotting!$F$66,E380&lt;=plotting!$E$67),"na",AND(E380&gt;plotting!$E$67,E380&lt;=plotting!$F$67),plotting!$I$67,E380&gt;plotting!$F$67,"na")</f>
        <v>na</v>
      </c>
    </row>
    <row r="381" spans="1:9" x14ac:dyDescent="0.35">
      <c r="A381" s="11">
        <f>IF(plotting!$D$4&gt;0,plotting!$D$4,"na")</f>
        <v>5</v>
      </c>
      <c r="B381" s="11" t="str">
        <f>IF(plotting!$D$10&gt;0,plotting!$D$10,"na")</f>
        <v>idr4000_h24</v>
      </c>
      <c r="C381" s="11" t="str">
        <f>IF(plotting!$D$11&gt;0,plotting!$D$11,"na")</f>
        <v>t1</v>
      </c>
      <c r="D381" s="11">
        <f>IF(plotting!$D$8&gt;0,plotting!$D$8,"na")</f>
        <v>74.599999999999994</v>
      </c>
      <c r="E381" s="29">
        <v>63.3333333</v>
      </c>
      <c r="F381" t="str" cm="1">
        <f t="array" ref="F381">_xlfn.IFS(E381&lt;=plotting!$E$64,"na",AND(E381&gt;plotting!$E$64,E381&lt;=plotting!$F$64),"1",AND(E381&gt;plotting!$F$64,E381&lt;=plotting!$E$65),"na",AND(E381&gt;plotting!$E$65,E381&lt;=plotting!$F$65),"2",AND(E381&gt;plotting!$F$65,E381&lt;=plotting!$E$66),"na",AND(E381&gt;plotting!$E$66,E381&lt;=plotting!$F$66),"3",AND(E381&gt;plotting!$F$66,E381&lt;=plotting!$E$67),"na",AND(E381&gt;plotting!$E$67,E381&lt;=plotting!$F$67),"4",E381&gt;plotting!$F$67,"na")</f>
        <v>na</v>
      </c>
      <c r="G381" t="str" cm="1">
        <f t="array" ref="G381">_xlfn.IFS(E381&lt;=plotting!$E$64,"na",AND(E381&gt;plotting!$E$64,E381&lt;=plotting!$F$64),plotting!$G$64,AND(E381&gt;plotting!$F$64,E381&lt;=plotting!$E$65),"na",AND(E381&gt;plotting!$E$65,E381&lt;=plotting!$F$65),plotting!$G$65,AND(E381&gt;plotting!$F$65,E381&lt;=plotting!$E$66),"na",AND(E381&gt;plotting!$E$66,E381&lt;=plotting!$F$66),plotting!$G$66,AND(E381&gt;plotting!$F$66,E381&lt;=plotting!$E$67),"na",AND(E381&gt;plotting!$E$67,E381&lt;=plotting!$F$67),plotting!$G$67,E381&gt;plotting!$F$67,"na")</f>
        <v>na</v>
      </c>
      <c r="H381" t="str" cm="1">
        <f t="array" ref="H381">_xlfn.IFS(E381&lt;=plotting!$E$64,"na",AND(E381&gt;plotting!$E$64,E381&lt;=plotting!$F$64),plotting!$H$64,AND(E381&gt;plotting!$F$64,E381&lt;=plotting!$E$65),"na",AND(E381&gt;plotting!$E$65,E381&lt;=plotting!$F$65),plotting!$H$65,AND(E381&gt;plotting!$F$65,E381&lt;=plotting!$E$66),"na",AND(E381&gt;plotting!$E$66,E381&lt;=plotting!$F$66),plotting!$H$66,AND(E381&gt;plotting!$F$66,E381&lt;=plotting!$E$67),"na",AND(E381&gt;plotting!$E$67,E381&lt;=plotting!$F$67),plotting!$H$67,E381&gt;plotting!$F$67,"na")</f>
        <v>na</v>
      </c>
      <c r="I381" t="str" cm="1">
        <f t="array" ref="I381">_xlfn.IFS(E381&lt;=plotting!$E$64,"na",AND(E381&gt;plotting!$E$64,E381&lt;=plotting!$F$64),plotting!$I$64,AND(E381&gt;plotting!$F$64,E381&lt;=plotting!$E$65),"na",AND(E381&gt;plotting!$E$65,E381&lt;=plotting!$F$65),plotting!$I$65,AND(E381&gt;plotting!$F$65,E381&lt;=plotting!$E$66),"na",AND(E381&gt;plotting!$E$66,E381&lt;=plotting!$F$66),plotting!$I$66,AND(E381&gt;plotting!$F$66,E381&lt;=plotting!$E$67),"na",AND(E381&gt;plotting!$E$67,E381&lt;=plotting!$F$67),plotting!$I$67,E381&gt;plotting!$F$67,"na")</f>
        <v>na</v>
      </c>
    </row>
    <row r="382" spans="1:9" x14ac:dyDescent="0.35">
      <c r="A382" s="11">
        <f>IF(plotting!$D$4&gt;0,plotting!$D$4,"na")</f>
        <v>5</v>
      </c>
      <c r="B382" s="11" t="str">
        <f>IF(plotting!$D$10&gt;0,plotting!$D$10,"na")</f>
        <v>idr4000_h24</v>
      </c>
      <c r="C382" s="11" t="str">
        <f>IF(plotting!$D$11&gt;0,plotting!$D$11,"na")</f>
        <v>t1</v>
      </c>
      <c r="D382" s="11">
        <f>IF(plotting!$D$8&gt;0,plotting!$D$8,"na")</f>
        <v>74.599999999999994</v>
      </c>
      <c r="E382" s="29">
        <v>63.5</v>
      </c>
      <c r="F382" t="str" cm="1">
        <f t="array" ref="F382">_xlfn.IFS(E382&lt;=plotting!$E$64,"na",AND(E382&gt;plotting!$E$64,E382&lt;=plotting!$F$64),"1",AND(E382&gt;plotting!$F$64,E382&lt;=plotting!$E$65),"na",AND(E382&gt;plotting!$E$65,E382&lt;=plotting!$F$65),"2",AND(E382&gt;plotting!$F$65,E382&lt;=plotting!$E$66),"na",AND(E382&gt;plotting!$E$66,E382&lt;=plotting!$F$66),"3",AND(E382&gt;plotting!$F$66,E382&lt;=plotting!$E$67),"na",AND(E382&gt;plotting!$E$67,E382&lt;=plotting!$F$67),"4",E382&gt;plotting!$F$67,"na")</f>
        <v>na</v>
      </c>
      <c r="G382" t="str" cm="1">
        <f t="array" ref="G382">_xlfn.IFS(E382&lt;=plotting!$E$64,"na",AND(E382&gt;plotting!$E$64,E382&lt;=plotting!$F$64),plotting!$G$64,AND(E382&gt;plotting!$F$64,E382&lt;=plotting!$E$65),"na",AND(E382&gt;plotting!$E$65,E382&lt;=plotting!$F$65),plotting!$G$65,AND(E382&gt;plotting!$F$65,E382&lt;=plotting!$E$66),"na",AND(E382&gt;plotting!$E$66,E382&lt;=plotting!$F$66),plotting!$G$66,AND(E382&gt;plotting!$F$66,E382&lt;=plotting!$E$67),"na",AND(E382&gt;plotting!$E$67,E382&lt;=plotting!$F$67),plotting!$G$67,E382&gt;plotting!$F$67,"na")</f>
        <v>na</v>
      </c>
      <c r="H382" t="str" cm="1">
        <f t="array" ref="H382">_xlfn.IFS(E382&lt;=plotting!$E$64,"na",AND(E382&gt;plotting!$E$64,E382&lt;=plotting!$F$64),plotting!$H$64,AND(E382&gt;plotting!$F$64,E382&lt;=plotting!$E$65),"na",AND(E382&gt;plotting!$E$65,E382&lt;=plotting!$F$65),plotting!$H$65,AND(E382&gt;plotting!$F$65,E382&lt;=plotting!$E$66),"na",AND(E382&gt;plotting!$E$66,E382&lt;=plotting!$F$66),plotting!$H$66,AND(E382&gt;plotting!$F$66,E382&lt;=plotting!$E$67),"na",AND(E382&gt;plotting!$E$67,E382&lt;=plotting!$F$67),plotting!$H$67,E382&gt;plotting!$F$67,"na")</f>
        <v>na</v>
      </c>
      <c r="I382" t="str" cm="1">
        <f t="array" ref="I382">_xlfn.IFS(E382&lt;=plotting!$E$64,"na",AND(E382&gt;plotting!$E$64,E382&lt;=plotting!$F$64),plotting!$I$64,AND(E382&gt;plotting!$F$64,E382&lt;=plotting!$E$65),"na",AND(E382&gt;plotting!$E$65,E382&lt;=plotting!$F$65),plotting!$I$65,AND(E382&gt;plotting!$F$65,E382&lt;=plotting!$E$66),"na",AND(E382&gt;plotting!$E$66,E382&lt;=plotting!$F$66),plotting!$I$66,AND(E382&gt;plotting!$F$66,E382&lt;=plotting!$E$67),"na",AND(E382&gt;plotting!$E$67,E382&lt;=plotting!$F$67),plotting!$I$67,E382&gt;plotting!$F$67,"na")</f>
        <v>na</v>
      </c>
    </row>
    <row r="383" spans="1:9" x14ac:dyDescent="0.35">
      <c r="A383" s="11">
        <f>IF(plotting!$D$4&gt;0,plotting!$D$4,"na")</f>
        <v>5</v>
      </c>
      <c r="B383" s="11" t="str">
        <f>IF(plotting!$D$10&gt;0,plotting!$D$10,"na")</f>
        <v>idr4000_h24</v>
      </c>
      <c r="C383" s="11" t="str">
        <f>IF(plotting!$D$11&gt;0,plotting!$D$11,"na")</f>
        <v>t1</v>
      </c>
      <c r="D383" s="11">
        <f>IF(plotting!$D$8&gt;0,plotting!$D$8,"na")</f>
        <v>74.599999999999994</v>
      </c>
      <c r="E383" s="29">
        <v>63.6666667</v>
      </c>
      <c r="F383" t="str" cm="1">
        <f t="array" ref="F383">_xlfn.IFS(E383&lt;=plotting!$E$64,"na",AND(E383&gt;plotting!$E$64,E383&lt;=plotting!$F$64),"1",AND(E383&gt;plotting!$F$64,E383&lt;=plotting!$E$65),"na",AND(E383&gt;plotting!$E$65,E383&lt;=plotting!$F$65),"2",AND(E383&gt;plotting!$F$65,E383&lt;=plotting!$E$66),"na",AND(E383&gt;plotting!$E$66,E383&lt;=plotting!$F$66),"3",AND(E383&gt;plotting!$F$66,E383&lt;=plotting!$E$67),"na",AND(E383&gt;plotting!$E$67,E383&lt;=plotting!$F$67),"4",E383&gt;plotting!$F$67,"na")</f>
        <v>na</v>
      </c>
      <c r="G383" t="str" cm="1">
        <f t="array" ref="G383">_xlfn.IFS(E383&lt;=plotting!$E$64,"na",AND(E383&gt;plotting!$E$64,E383&lt;=plotting!$F$64),plotting!$G$64,AND(E383&gt;plotting!$F$64,E383&lt;=plotting!$E$65),"na",AND(E383&gt;plotting!$E$65,E383&lt;=plotting!$F$65),plotting!$G$65,AND(E383&gt;plotting!$F$65,E383&lt;=plotting!$E$66),"na",AND(E383&gt;plotting!$E$66,E383&lt;=plotting!$F$66),plotting!$G$66,AND(E383&gt;plotting!$F$66,E383&lt;=plotting!$E$67),"na",AND(E383&gt;plotting!$E$67,E383&lt;=plotting!$F$67),plotting!$G$67,E383&gt;plotting!$F$67,"na")</f>
        <v>na</v>
      </c>
      <c r="H383" t="str" cm="1">
        <f t="array" ref="H383">_xlfn.IFS(E383&lt;=plotting!$E$64,"na",AND(E383&gt;plotting!$E$64,E383&lt;=plotting!$F$64),plotting!$H$64,AND(E383&gt;plotting!$F$64,E383&lt;=plotting!$E$65),"na",AND(E383&gt;plotting!$E$65,E383&lt;=plotting!$F$65),plotting!$H$65,AND(E383&gt;plotting!$F$65,E383&lt;=plotting!$E$66),"na",AND(E383&gt;plotting!$E$66,E383&lt;=plotting!$F$66),plotting!$H$66,AND(E383&gt;plotting!$F$66,E383&lt;=plotting!$E$67),"na",AND(E383&gt;plotting!$E$67,E383&lt;=plotting!$F$67),plotting!$H$67,E383&gt;plotting!$F$67,"na")</f>
        <v>na</v>
      </c>
      <c r="I383" t="str" cm="1">
        <f t="array" ref="I383">_xlfn.IFS(E383&lt;=plotting!$E$64,"na",AND(E383&gt;plotting!$E$64,E383&lt;=plotting!$F$64),plotting!$I$64,AND(E383&gt;plotting!$F$64,E383&lt;=plotting!$E$65),"na",AND(E383&gt;plotting!$E$65,E383&lt;=plotting!$F$65),plotting!$I$65,AND(E383&gt;plotting!$F$65,E383&lt;=plotting!$E$66),"na",AND(E383&gt;plotting!$E$66,E383&lt;=plotting!$F$66),plotting!$I$66,AND(E383&gt;plotting!$F$66,E383&lt;=plotting!$E$67),"na",AND(E383&gt;plotting!$E$67,E383&lt;=plotting!$F$67),plotting!$I$67,E383&gt;plotting!$F$67,"na")</f>
        <v>na</v>
      </c>
    </row>
    <row r="384" spans="1:9" x14ac:dyDescent="0.35">
      <c r="A384" s="11">
        <f>IF(plotting!$D$4&gt;0,plotting!$D$4,"na")</f>
        <v>5</v>
      </c>
      <c r="B384" s="11" t="str">
        <f>IF(plotting!$D$10&gt;0,plotting!$D$10,"na")</f>
        <v>idr4000_h24</v>
      </c>
      <c r="C384" s="11" t="str">
        <f>IF(plotting!$D$11&gt;0,plotting!$D$11,"na")</f>
        <v>t1</v>
      </c>
      <c r="D384" s="11">
        <f>IF(plotting!$D$8&gt;0,plotting!$D$8,"na")</f>
        <v>74.599999999999994</v>
      </c>
      <c r="E384" s="29">
        <v>63.8333333</v>
      </c>
      <c r="F384" t="str" cm="1">
        <f t="array" ref="F384">_xlfn.IFS(E384&lt;=plotting!$E$64,"na",AND(E384&gt;plotting!$E$64,E384&lt;=plotting!$F$64),"1",AND(E384&gt;plotting!$F$64,E384&lt;=plotting!$E$65),"na",AND(E384&gt;plotting!$E$65,E384&lt;=plotting!$F$65),"2",AND(E384&gt;plotting!$F$65,E384&lt;=plotting!$E$66),"na",AND(E384&gt;plotting!$E$66,E384&lt;=plotting!$F$66),"3",AND(E384&gt;plotting!$F$66,E384&lt;=plotting!$E$67),"na",AND(E384&gt;plotting!$E$67,E384&lt;=plotting!$F$67),"4",E384&gt;plotting!$F$67,"na")</f>
        <v>na</v>
      </c>
      <c r="G384" t="str" cm="1">
        <f t="array" ref="G384">_xlfn.IFS(E384&lt;=plotting!$E$64,"na",AND(E384&gt;plotting!$E$64,E384&lt;=plotting!$F$64),plotting!$G$64,AND(E384&gt;plotting!$F$64,E384&lt;=plotting!$E$65),"na",AND(E384&gt;plotting!$E$65,E384&lt;=plotting!$F$65),plotting!$G$65,AND(E384&gt;plotting!$F$65,E384&lt;=plotting!$E$66),"na",AND(E384&gt;plotting!$E$66,E384&lt;=plotting!$F$66),plotting!$G$66,AND(E384&gt;plotting!$F$66,E384&lt;=plotting!$E$67),"na",AND(E384&gt;plotting!$E$67,E384&lt;=plotting!$F$67),plotting!$G$67,E384&gt;plotting!$F$67,"na")</f>
        <v>na</v>
      </c>
      <c r="H384" t="str" cm="1">
        <f t="array" ref="H384">_xlfn.IFS(E384&lt;=plotting!$E$64,"na",AND(E384&gt;plotting!$E$64,E384&lt;=plotting!$F$64),plotting!$H$64,AND(E384&gt;plotting!$F$64,E384&lt;=plotting!$E$65),"na",AND(E384&gt;plotting!$E$65,E384&lt;=plotting!$F$65),plotting!$H$65,AND(E384&gt;plotting!$F$65,E384&lt;=plotting!$E$66),"na",AND(E384&gt;plotting!$E$66,E384&lt;=plotting!$F$66),plotting!$H$66,AND(E384&gt;plotting!$F$66,E384&lt;=plotting!$E$67),"na",AND(E384&gt;plotting!$E$67,E384&lt;=plotting!$F$67),plotting!$H$67,E384&gt;plotting!$F$67,"na")</f>
        <v>na</v>
      </c>
      <c r="I384" t="str" cm="1">
        <f t="array" ref="I384">_xlfn.IFS(E384&lt;=plotting!$E$64,"na",AND(E384&gt;plotting!$E$64,E384&lt;=plotting!$F$64),plotting!$I$64,AND(E384&gt;plotting!$F$64,E384&lt;=plotting!$E$65),"na",AND(E384&gt;plotting!$E$65,E384&lt;=plotting!$F$65),plotting!$I$65,AND(E384&gt;plotting!$F$65,E384&lt;=plotting!$E$66),"na",AND(E384&gt;plotting!$E$66,E384&lt;=plotting!$F$66),plotting!$I$66,AND(E384&gt;plotting!$F$66,E384&lt;=plotting!$E$67),"na",AND(E384&gt;plotting!$E$67,E384&lt;=plotting!$F$67),plotting!$I$67,E384&gt;plotting!$F$67,"na")</f>
        <v>na</v>
      </c>
    </row>
    <row r="385" spans="1:9" x14ac:dyDescent="0.35">
      <c r="A385" s="11">
        <f>IF(plotting!$D$4&gt;0,plotting!$D$4,"na")</f>
        <v>5</v>
      </c>
      <c r="B385" s="11" t="str">
        <f>IF(plotting!$D$10&gt;0,plotting!$D$10,"na")</f>
        <v>idr4000_h24</v>
      </c>
      <c r="C385" s="11" t="str">
        <f>IF(plotting!$D$11&gt;0,plotting!$D$11,"na")</f>
        <v>t1</v>
      </c>
      <c r="D385" s="11">
        <f>IF(plotting!$D$8&gt;0,plotting!$D$8,"na")</f>
        <v>74.599999999999994</v>
      </c>
      <c r="E385" s="29">
        <v>64</v>
      </c>
      <c r="F385" t="str" cm="1">
        <f t="array" ref="F385">_xlfn.IFS(E385&lt;=plotting!$E$64,"na",AND(E385&gt;plotting!$E$64,E385&lt;=plotting!$F$64),"1",AND(E385&gt;plotting!$F$64,E385&lt;=plotting!$E$65),"na",AND(E385&gt;plotting!$E$65,E385&lt;=plotting!$F$65),"2",AND(E385&gt;plotting!$F$65,E385&lt;=plotting!$E$66),"na",AND(E385&gt;plotting!$E$66,E385&lt;=plotting!$F$66),"3",AND(E385&gt;plotting!$F$66,E385&lt;=plotting!$E$67),"na",AND(E385&gt;plotting!$E$67,E385&lt;=plotting!$F$67),"4",E385&gt;plotting!$F$67,"na")</f>
        <v>na</v>
      </c>
      <c r="G385" t="str" cm="1">
        <f t="array" ref="G385">_xlfn.IFS(E385&lt;=plotting!$E$64,"na",AND(E385&gt;plotting!$E$64,E385&lt;=plotting!$F$64),plotting!$G$64,AND(E385&gt;plotting!$F$64,E385&lt;=plotting!$E$65),"na",AND(E385&gt;plotting!$E$65,E385&lt;=plotting!$F$65),plotting!$G$65,AND(E385&gt;plotting!$F$65,E385&lt;=plotting!$E$66),"na",AND(E385&gt;plotting!$E$66,E385&lt;=plotting!$F$66),plotting!$G$66,AND(E385&gt;plotting!$F$66,E385&lt;=plotting!$E$67),"na",AND(E385&gt;plotting!$E$67,E385&lt;=plotting!$F$67),plotting!$G$67,E385&gt;plotting!$F$67,"na")</f>
        <v>na</v>
      </c>
      <c r="H385" t="str" cm="1">
        <f t="array" ref="H385">_xlfn.IFS(E385&lt;=plotting!$E$64,"na",AND(E385&gt;plotting!$E$64,E385&lt;=plotting!$F$64),plotting!$H$64,AND(E385&gt;plotting!$F$64,E385&lt;=plotting!$E$65),"na",AND(E385&gt;plotting!$E$65,E385&lt;=plotting!$F$65),plotting!$H$65,AND(E385&gt;plotting!$F$65,E385&lt;=plotting!$E$66),"na",AND(E385&gt;plotting!$E$66,E385&lt;=plotting!$F$66),plotting!$H$66,AND(E385&gt;plotting!$F$66,E385&lt;=plotting!$E$67),"na",AND(E385&gt;plotting!$E$67,E385&lt;=plotting!$F$67),plotting!$H$67,E385&gt;plotting!$F$67,"na")</f>
        <v>na</v>
      </c>
      <c r="I385" t="str" cm="1">
        <f t="array" ref="I385">_xlfn.IFS(E385&lt;=plotting!$E$64,"na",AND(E385&gt;plotting!$E$64,E385&lt;=plotting!$F$64),plotting!$I$64,AND(E385&gt;plotting!$F$64,E385&lt;=plotting!$E$65),"na",AND(E385&gt;plotting!$E$65,E385&lt;=plotting!$F$65),plotting!$I$65,AND(E385&gt;plotting!$F$65,E385&lt;=plotting!$E$66),"na",AND(E385&gt;plotting!$E$66,E385&lt;=plotting!$F$66),plotting!$I$66,AND(E385&gt;plotting!$F$66,E385&lt;=plotting!$E$67),"na",AND(E385&gt;plotting!$E$67,E385&lt;=plotting!$F$67),plotting!$I$67,E385&gt;plotting!$F$67,"na")</f>
        <v>na</v>
      </c>
    </row>
    <row r="386" spans="1:9" x14ac:dyDescent="0.35">
      <c r="A386" s="11">
        <f>IF(plotting!$D$4&gt;0,plotting!$D$4,"na")</f>
        <v>5</v>
      </c>
      <c r="B386" s="11" t="str">
        <f>IF(plotting!$D$10&gt;0,plotting!$D$10,"na")</f>
        <v>idr4000_h24</v>
      </c>
      <c r="C386" s="11" t="str">
        <f>IF(plotting!$D$11&gt;0,plotting!$D$11,"na")</f>
        <v>t1</v>
      </c>
      <c r="D386" s="11">
        <f>IF(plotting!$D$8&gt;0,plotting!$D$8,"na")</f>
        <v>74.599999999999994</v>
      </c>
      <c r="E386" s="29">
        <v>64.166666699999993</v>
      </c>
      <c r="F386" t="str" cm="1">
        <f t="array" ref="F386">_xlfn.IFS(E386&lt;=plotting!$E$64,"na",AND(E386&gt;plotting!$E$64,E386&lt;=plotting!$F$64),"1",AND(E386&gt;plotting!$F$64,E386&lt;=plotting!$E$65),"na",AND(E386&gt;plotting!$E$65,E386&lt;=plotting!$F$65),"2",AND(E386&gt;plotting!$F$65,E386&lt;=plotting!$E$66),"na",AND(E386&gt;plotting!$E$66,E386&lt;=plotting!$F$66),"3",AND(E386&gt;plotting!$F$66,E386&lt;=plotting!$E$67),"na",AND(E386&gt;plotting!$E$67,E386&lt;=plotting!$F$67),"4",E386&gt;plotting!$F$67,"na")</f>
        <v>na</v>
      </c>
      <c r="G386" t="str" cm="1">
        <f t="array" ref="G386">_xlfn.IFS(E386&lt;=plotting!$E$64,"na",AND(E386&gt;plotting!$E$64,E386&lt;=plotting!$F$64),plotting!$G$64,AND(E386&gt;plotting!$F$64,E386&lt;=plotting!$E$65),"na",AND(E386&gt;plotting!$E$65,E386&lt;=plotting!$F$65),plotting!$G$65,AND(E386&gt;plotting!$F$65,E386&lt;=plotting!$E$66),"na",AND(E386&gt;plotting!$E$66,E386&lt;=plotting!$F$66),plotting!$G$66,AND(E386&gt;plotting!$F$66,E386&lt;=plotting!$E$67),"na",AND(E386&gt;plotting!$E$67,E386&lt;=plotting!$F$67),plotting!$G$67,E386&gt;plotting!$F$67,"na")</f>
        <v>na</v>
      </c>
      <c r="H386" t="str" cm="1">
        <f t="array" ref="H386">_xlfn.IFS(E386&lt;=plotting!$E$64,"na",AND(E386&gt;plotting!$E$64,E386&lt;=plotting!$F$64),plotting!$H$64,AND(E386&gt;plotting!$F$64,E386&lt;=plotting!$E$65),"na",AND(E386&gt;plotting!$E$65,E386&lt;=plotting!$F$65),plotting!$H$65,AND(E386&gt;plotting!$F$65,E386&lt;=plotting!$E$66),"na",AND(E386&gt;plotting!$E$66,E386&lt;=plotting!$F$66),plotting!$H$66,AND(E386&gt;plotting!$F$66,E386&lt;=plotting!$E$67),"na",AND(E386&gt;plotting!$E$67,E386&lt;=plotting!$F$67),plotting!$H$67,E386&gt;plotting!$F$67,"na")</f>
        <v>na</v>
      </c>
      <c r="I386" t="str" cm="1">
        <f t="array" ref="I386">_xlfn.IFS(E386&lt;=plotting!$E$64,"na",AND(E386&gt;plotting!$E$64,E386&lt;=plotting!$F$64),plotting!$I$64,AND(E386&gt;plotting!$F$64,E386&lt;=plotting!$E$65),"na",AND(E386&gt;plotting!$E$65,E386&lt;=plotting!$F$65),plotting!$I$65,AND(E386&gt;plotting!$F$65,E386&lt;=plotting!$E$66),"na",AND(E386&gt;plotting!$E$66,E386&lt;=plotting!$F$66),plotting!$I$66,AND(E386&gt;plotting!$F$66,E386&lt;=plotting!$E$67),"na",AND(E386&gt;plotting!$E$67,E386&lt;=plotting!$F$67),plotting!$I$67,E386&gt;plotting!$F$67,"na")</f>
        <v>na</v>
      </c>
    </row>
    <row r="387" spans="1:9" x14ac:dyDescent="0.35">
      <c r="A387" s="11">
        <f>IF(plotting!$D$4&gt;0,plotting!$D$4,"na")</f>
        <v>5</v>
      </c>
      <c r="B387" s="11" t="str">
        <f>IF(plotting!$D$10&gt;0,plotting!$D$10,"na")</f>
        <v>idr4000_h24</v>
      </c>
      <c r="C387" s="11" t="str">
        <f>IF(plotting!$D$11&gt;0,plotting!$D$11,"na")</f>
        <v>t1</v>
      </c>
      <c r="D387" s="11">
        <f>IF(plotting!$D$8&gt;0,plotting!$D$8,"na")</f>
        <v>74.599999999999994</v>
      </c>
      <c r="E387" s="29">
        <v>64.333333300000007</v>
      </c>
      <c r="F387" t="str" cm="1">
        <f t="array" ref="F387">_xlfn.IFS(E387&lt;=plotting!$E$64,"na",AND(E387&gt;plotting!$E$64,E387&lt;=plotting!$F$64),"1",AND(E387&gt;plotting!$F$64,E387&lt;=plotting!$E$65),"na",AND(E387&gt;plotting!$E$65,E387&lt;=plotting!$F$65),"2",AND(E387&gt;plotting!$F$65,E387&lt;=plotting!$E$66),"na",AND(E387&gt;plotting!$E$66,E387&lt;=plotting!$F$66),"3",AND(E387&gt;plotting!$F$66,E387&lt;=plotting!$E$67),"na",AND(E387&gt;plotting!$E$67,E387&lt;=plotting!$F$67),"4",E387&gt;plotting!$F$67,"na")</f>
        <v>na</v>
      </c>
      <c r="G387" t="str" cm="1">
        <f t="array" ref="G387">_xlfn.IFS(E387&lt;=plotting!$E$64,"na",AND(E387&gt;plotting!$E$64,E387&lt;=plotting!$F$64),plotting!$G$64,AND(E387&gt;plotting!$F$64,E387&lt;=plotting!$E$65),"na",AND(E387&gt;plotting!$E$65,E387&lt;=plotting!$F$65),plotting!$G$65,AND(E387&gt;plotting!$F$65,E387&lt;=plotting!$E$66),"na",AND(E387&gt;plotting!$E$66,E387&lt;=plotting!$F$66),plotting!$G$66,AND(E387&gt;plotting!$F$66,E387&lt;=plotting!$E$67),"na",AND(E387&gt;plotting!$E$67,E387&lt;=plotting!$F$67),plotting!$G$67,E387&gt;plotting!$F$67,"na")</f>
        <v>na</v>
      </c>
      <c r="H387" t="str" cm="1">
        <f t="array" ref="H387">_xlfn.IFS(E387&lt;=plotting!$E$64,"na",AND(E387&gt;plotting!$E$64,E387&lt;=plotting!$F$64),plotting!$H$64,AND(E387&gt;plotting!$F$64,E387&lt;=plotting!$E$65),"na",AND(E387&gt;plotting!$E$65,E387&lt;=plotting!$F$65),plotting!$H$65,AND(E387&gt;plotting!$F$65,E387&lt;=plotting!$E$66),"na",AND(E387&gt;plotting!$E$66,E387&lt;=plotting!$F$66),plotting!$H$66,AND(E387&gt;plotting!$F$66,E387&lt;=plotting!$E$67),"na",AND(E387&gt;plotting!$E$67,E387&lt;=plotting!$F$67),plotting!$H$67,E387&gt;plotting!$F$67,"na")</f>
        <v>na</v>
      </c>
      <c r="I387" t="str" cm="1">
        <f t="array" ref="I387">_xlfn.IFS(E387&lt;=plotting!$E$64,"na",AND(E387&gt;plotting!$E$64,E387&lt;=plotting!$F$64),plotting!$I$64,AND(E387&gt;plotting!$F$64,E387&lt;=plotting!$E$65),"na",AND(E387&gt;plotting!$E$65,E387&lt;=plotting!$F$65),plotting!$I$65,AND(E387&gt;plotting!$F$65,E387&lt;=plotting!$E$66),"na",AND(E387&gt;plotting!$E$66,E387&lt;=plotting!$F$66),plotting!$I$66,AND(E387&gt;plotting!$F$66,E387&lt;=plotting!$E$67),"na",AND(E387&gt;plotting!$E$67,E387&lt;=plotting!$F$67),plotting!$I$67,E387&gt;plotting!$F$67,"na")</f>
        <v>na</v>
      </c>
    </row>
    <row r="388" spans="1:9" x14ac:dyDescent="0.35">
      <c r="A388" s="11">
        <f>IF(plotting!$D$4&gt;0,plotting!$D$4,"na")</f>
        <v>5</v>
      </c>
      <c r="B388" s="11" t="str">
        <f>IF(plotting!$D$10&gt;0,plotting!$D$10,"na")</f>
        <v>idr4000_h24</v>
      </c>
      <c r="C388" s="11" t="str">
        <f>IF(plotting!$D$11&gt;0,plotting!$D$11,"na")</f>
        <v>t1</v>
      </c>
      <c r="D388" s="11">
        <f>IF(plotting!$D$8&gt;0,plotting!$D$8,"na")</f>
        <v>74.599999999999994</v>
      </c>
      <c r="E388" s="29">
        <v>64.5</v>
      </c>
      <c r="F388" t="str" cm="1">
        <f t="array" ref="F388">_xlfn.IFS(E388&lt;=plotting!$E$64,"na",AND(E388&gt;plotting!$E$64,E388&lt;=plotting!$F$64),"1",AND(E388&gt;plotting!$F$64,E388&lt;=plotting!$E$65),"na",AND(E388&gt;plotting!$E$65,E388&lt;=plotting!$F$65),"2",AND(E388&gt;plotting!$F$65,E388&lt;=plotting!$E$66),"na",AND(E388&gt;plotting!$E$66,E388&lt;=plotting!$F$66),"3",AND(E388&gt;plotting!$F$66,E388&lt;=plotting!$E$67),"na",AND(E388&gt;plotting!$E$67,E388&lt;=plotting!$F$67),"4",E388&gt;plotting!$F$67,"na")</f>
        <v>na</v>
      </c>
      <c r="G388" t="str" cm="1">
        <f t="array" ref="G388">_xlfn.IFS(E388&lt;=plotting!$E$64,"na",AND(E388&gt;plotting!$E$64,E388&lt;=plotting!$F$64),plotting!$G$64,AND(E388&gt;plotting!$F$64,E388&lt;=plotting!$E$65),"na",AND(E388&gt;plotting!$E$65,E388&lt;=plotting!$F$65),plotting!$G$65,AND(E388&gt;plotting!$F$65,E388&lt;=plotting!$E$66),"na",AND(E388&gt;plotting!$E$66,E388&lt;=plotting!$F$66),plotting!$G$66,AND(E388&gt;plotting!$F$66,E388&lt;=plotting!$E$67),"na",AND(E388&gt;plotting!$E$67,E388&lt;=plotting!$F$67),plotting!$G$67,E388&gt;plotting!$F$67,"na")</f>
        <v>na</v>
      </c>
      <c r="H388" t="str" cm="1">
        <f t="array" ref="H388">_xlfn.IFS(E388&lt;=plotting!$E$64,"na",AND(E388&gt;plotting!$E$64,E388&lt;=plotting!$F$64),plotting!$H$64,AND(E388&gt;plotting!$F$64,E388&lt;=plotting!$E$65),"na",AND(E388&gt;plotting!$E$65,E388&lt;=plotting!$F$65),plotting!$H$65,AND(E388&gt;plotting!$F$65,E388&lt;=plotting!$E$66),"na",AND(E388&gt;plotting!$E$66,E388&lt;=plotting!$F$66),plotting!$H$66,AND(E388&gt;plotting!$F$66,E388&lt;=plotting!$E$67),"na",AND(E388&gt;plotting!$E$67,E388&lt;=plotting!$F$67),plotting!$H$67,E388&gt;plotting!$F$67,"na")</f>
        <v>na</v>
      </c>
      <c r="I388" t="str" cm="1">
        <f t="array" ref="I388">_xlfn.IFS(E388&lt;=plotting!$E$64,"na",AND(E388&gt;plotting!$E$64,E388&lt;=plotting!$F$64),plotting!$I$64,AND(E388&gt;plotting!$F$64,E388&lt;=plotting!$E$65),"na",AND(E388&gt;plotting!$E$65,E388&lt;=plotting!$F$65),plotting!$I$65,AND(E388&gt;plotting!$F$65,E388&lt;=plotting!$E$66),"na",AND(E388&gt;plotting!$E$66,E388&lt;=plotting!$F$66),plotting!$I$66,AND(E388&gt;plotting!$F$66,E388&lt;=plotting!$E$67),"na",AND(E388&gt;plotting!$E$67,E388&lt;=plotting!$F$67),plotting!$I$67,E388&gt;plotting!$F$67,"na")</f>
        <v>na</v>
      </c>
    </row>
    <row r="389" spans="1:9" x14ac:dyDescent="0.35">
      <c r="A389" s="11">
        <f>IF(plotting!$D$4&gt;0,plotting!$D$4,"na")</f>
        <v>5</v>
      </c>
      <c r="B389" s="11" t="str">
        <f>IF(plotting!$D$10&gt;0,plotting!$D$10,"na")</f>
        <v>idr4000_h24</v>
      </c>
      <c r="C389" s="11" t="str">
        <f>IF(plotting!$D$11&gt;0,plotting!$D$11,"na")</f>
        <v>t1</v>
      </c>
      <c r="D389" s="11">
        <f>IF(plotting!$D$8&gt;0,plotting!$D$8,"na")</f>
        <v>74.599999999999994</v>
      </c>
      <c r="E389" s="29">
        <v>64.666666699999993</v>
      </c>
      <c r="F389" t="str" cm="1">
        <f t="array" ref="F389">_xlfn.IFS(E389&lt;=plotting!$E$64,"na",AND(E389&gt;plotting!$E$64,E389&lt;=plotting!$F$64),"1",AND(E389&gt;plotting!$F$64,E389&lt;=plotting!$E$65),"na",AND(E389&gt;plotting!$E$65,E389&lt;=plotting!$F$65),"2",AND(E389&gt;plotting!$F$65,E389&lt;=plotting!$E$66),"na",AND(E389&gt;plotting!$E$66,E389&lt;=plotting!$F$66),"3",AND(E389&gt;plotting!$F$66,E389&lt;=plotting!$E$67),"na",AND(E389&gt;plotting!$E$67,E389&lt;=plotting!$F$67),"4",E389&gt;plotting!$F$67,"na")</f>
        <v>na</v>
      </c>
      <c r="G389" t="str" cm="1">
        <f t="array" ref="G389">_xlfn.IFS(E389&lt;=plotting!$E$64,"na",AND(E389&gt;plotting!$E$64,E389&lt;=plotting!$F$64),plotting!$G$64,AND(E389&gt;plotting!$F$64,E389&lt;=plotting!$E$65),"na",AND(E389&gt;plotting!$E$65,E389&lt;=plotting!$F$65),plotting!$G$65,AND(E389&gt;plotting!$F$65,E389&lt;=plotting!$E$66),"na",AND(E389&gt;plotting!$E$66,E389&lt;=plotting!$F$66),plotting!$G$66,AND(E389&gt;plotting!$F$66,E389&lt;=plotting!$E$67),"na",AND(E389&gt;plotting!$E$67,E389&lt;=plotting!$F$67),plotting!$G$67,E389&gt;plotting!$F$67,"na")</f>
        <v>na</v>
      </c>
      <c r="H389" t="str" cm="1">
        <f t="array" ref="H389">_xlfn.IFS(E389&lt;=plotting!$E$64,"na",AND(E389&gt;plotting!$E$64,E389&lt;=plotting!$F$64),plotting!$H$64,AND(E389&gt;plotting!$F$64,E389&lt;=plotting!$E$65),"na",AND(E389&gt;plotting!$E$65,E389&lt;=plotting!$F$65),plotting!$H$65,AND(E389&gt;plotting!$F$65,E389&lt;=plotting!$E$66),"na",AND(E389&gt;plotting!$E$66,E389&lt;=plotting!$F$66),plotting!$H$66,AND(E389&gt;plotting!$F$66,E389&lt;=plotting!$E$67),"na",AND(E389&gt;plotting!$E$67,E389&lt;=plotting!$F$67),plotting!$H$67,E389&gt;plotting!$F$67,"na")</f>
        <v>na</v>
      </c>
      <c r="I389" t="str" cm="1">
        <f t="array" ref="I389">_xlfn.IFS(E389&lt;=plotting!$E$64,"na",AND(E389&gt;plotting!$E$64,E389&lt;=plotting!$F$64),plotting!$I$64,AND(E389&gt;plotting!$F$64,E389&lt;=plotting!$E$65),"na",AND(E389&gt;plotting!$E$65,E389&lt;=plotting!$F$65),plotting!$I$65,AND(E389&gt;plotting!$F$65,E389&lt;=plotting!$E$66),"na",AND(E389&gt;plotting!$E$66,E389&lt;=plotting!$F$66),plotting!$I$66,AND(E389&gt;plotting!$F$66,E389&lt;=plotting!$E$67),"na",AND(E389&gt;plotting!$E$67,E389&lt;=plotting!$F$67),plotting!$I$67,E389&gt;plotting!$F$67,"na")</f>
        <v>na</v>
      </c>
    </row>
    <row r="390" spans="1:9" x14ac:dyDescent="0.35">
      <c r="A390" s="11">
        <f>IF(plotting!$D$4&gt;0,plotting!$D$4,"na")</f>
        <v>5</v>
      </c>
      <c r="B390" s="11" t="str">
        <f>IF(plotting!$D$10&gt;0,plotting!$D$10,"na")</f>
        <v>idr4000_h24</v>
      </c>
      <c r="C390" s="11" t="str">
        <f>IF(plotting!$D$11&gt;0,plotting!$D$11,"na")</f>
        <v>t1</v>
      </c>
      <c r="D390" s="11">
        <f>IF(plotting!$D$8&gt;0,plotting!$D$8,"na")</f>
        <v>74.599999999999994</v>
      </c>
      <c r="E390" s="29">
        <v>64.833333300000007</v>
      </c>
      <c r="F390" t="str" cm="1">
        <f t="array" ref="F390">_xlfn.IFS(E390&lt;=plotting!$E$64,"na",AND(E390&gt;plotting!$E$64,E390&lt;=plotting!$F$64),"1",AND(E390&gt;plotting!$F$64,E390&lt;=plotting!$E$65),"na",AND(E390&gt;plotting!$E$65,E390&lt;=plotting!$F$65),"2",AND(E390&gt;plotting!$F$65,E390&lt;=plotting!$E$66),"na",AND(E390&gt;plotting!$E$66,E390&lt;=plotting!$F$66),"3",AND(E390&gt;plotting!$F$66,E390&lt;=plotting!$E$67),"na",AND(E390&gt;plotting!$E$67,E390&lt;=plotting!$F$67),"4",E390&gt;plotting!$F$67,"na")</f>
        <v>na</v>
      </c>
      <c r="G390" t="str" cm="1">
        <f t="array" ref="G390">_xlfn.IFS(E390&lt;=plotting!$E$64,"na",AND(E390&gt;plotting!$E$64,E390&lt;=plotting!$F$64),plotting!$G$64,AND(E390&gt;plotting!$F$64,E390&lt;=plotting!$E$65),"na",AND(E390&gt;plotting!$E$65,E390&lt;=plotting!$F$65),plotting!$G$65,AND(E390&gt;plotting!$F$65,E390&lt;=plotting!$E$66),"na",AND(E390&gt;plotting!$E$66,E390&lt;=plotting!$F$66),plotting!$G$66,AND(E390&gt;plotting!$F$66,E390&lt;=plotting!$E$67),"na",AND(E390&gt;plotting!$E$67,E390&lt;=plotting!$F$67),plotting!$G$67,E390&gt;plotting!$F$67,"na")</f>
        <v>na</v>
      </c>
      <c r="H390" t="str" cm="1">
        <f t="array" ref="H390">_xlfn.IFS(E390&lt;=plotting!$E$64,"na",AND(E390&gt;plotting!$E$64,E390&lt;=plotting!$F$64),plotting!$H$64,AND(E390&gt;plotting!$F$64,E390&lt;=plotting!$E$65),"na",AND(E390&gt;plotting!$E$65,E390&lt;=plotting!$F$65),plotting!$H$65,AND(E390&gt;plotting!$F$65,E390&lt;=plotting!$E$66),"na",AND(E390&gt;plotting!$E$66,E390&lt;=plotting!$F$66),plotting!$H$66,AND(E390&gt;plotting!$F$66,E390&lt;=plotting!$E$67),"na",AND(E390&gt;plotting!$E$67,E390&lt;=plotting!$F$67),plotting!$H$67,E390&gt;plotting!$F$67,"na")</f>
        <v>na</v>
      </c>
      <c r="I390" t="str" cm="1">
        <f t="array" ref="I390">_xlfn.IFS(E390&lt;=plotting!$E$64,"na",AND(E390&gt;plotting!$E$64,E390&lt;=plotting!$F$64),plotting!$I$64,AND(E390&gt;plotting!$F$64,E390&lt;=plotting!$E$65),"na",AND(E390&gt;plotting!$E$65,E390&lt;=plotting!$F$65),plotting!$I$65,AND(E390&gt;plotting!$F$65,E390&lt;=plotting!$E$66),"na",AND(E390&gt;plotting!$E$66,E390&lt;=plotting!$F$66),plotting!$I$66,AND(E390&gt;plotting!$F$66,E390&lt;=plotting!$E$67),"na",AND(E390&gt;plotting!$E$67,E390&lt;=plotting!$F$67),plotting!$I$67,E390&gt;plotting!$F$67,"na")</f>
        <v>na</v>
      </c>
    </row>
    <row r="391" spans="1:9" x14ac:dyDescent="0.35">
      <c r="A391" s="11">
        <f>IF(plotting!$D$4&gt;0,plotting!$D$4,"na")</f>
        <v>5</v>
      </c>
      <c r="B391" s="11" t="str">
        <f>IF(plotting!$D$10&gt;0,plotting!$D$10,"na")</f>
        <v>idr4000_h24</v>
      </c>
      <c r="C391" s="11" t="str">
        <f>IF(plotting!$D$11&gt;0,plotting!$D$11,"na")</f>
        <v>t1</v>
      </c>
      <c r="D391" s="11">
        <f>IF(plotting!$D$8&gt;0,plotting!$D$8,"na")</f>
        <v>74.599999999999994</v>
      </c>
      <c r="E391" s="29">
        <v>65</v>
      </c>
      <c r="F391" t="str" cm="1">
        <f t="array" ref="F391">_xlfn.IFS(E391&lt;=plotting!$E$64,"na",AND(E391&gt;plotting!$E$64,E391&lt;=plotting!$F$64),"1",AND(E391&gt;plotting!$F$64,E391&lt;=plotting!$E$65),"na",AND(E391&gt;plotting!$E$65,E391&lt;=plotting!$F$65),"2",AND(E391&gt;plotting!$F$65,E391&lt;=plotting!$E$66),"na",AND(E391&gt;plotting!$E$66,E391&lt;=plotting!$F$66),"3",AND(E391&gt;plotting!$F$66,E391&lt;=plotting!$E$67),"na",AND(E391&gt;plotting!$E$67,E391&lt;=plotting!$F$67),"4",E391&gt;plotting!$F$67,"na")</f>
        <v>na</v>
      </c>
      <c r="G391" t="str" cm="1">
        <f t="array" ref="G391">_xlfn.IFS(E391&lt;=plotting!$E$64,"na",AND(E391&gt;plotting!$E$64,E391&lt;=plotting!$F$64),plotting!$G$64,AND(E391&gt;plotting!$F$64,E391&lt;=plotting!$E$65),"na",AND(E391&gt;plotting!$E$65,E391&lt;=plotting!$F$65),plotting!$G$65,AND(E391&gt;plotting!$F$65,E391&lt;=plotting!$E$66),"na",AND(E391&gt;plotting!$E$66,E391&lt;=plotting!$F$66),plotting!$G$66,AND(E391&gt;plotting!$F$66,E391&lt;=plotting!$E$67),"na",AND(E391&gt;plotting!$E$67,E391&lt;=plotting!$F$67),plotting!$G$67,E391&gt;plotting!$F$67,"na")</f>
        <v>na</v>
      </c>
      <c r="H391" t="str" cm="1">
        <f t="array" ref="H391">_xlfn.IFS(E391&lt;=plotting!$E$64,"na",AND(E391&gt;plotting!$E$64,E391&lt;=plotting!$F$64),plotting!$H$64,AND(E391&gt;plotting!$F$64,E391&lt;=plotting!$E$65),"na",AND(E391&gt;plotting!$E$65,E391&lt;=plotting!$F$65),plotting!$H$65,AND(E391&gt;plotting!$F$65,E391&lt;=plotting!$E$66),"na",AND(E391&gt;plotting!$E$66,E391&lt;=plotting!$F$66),plotting!$H$66,AND(E391&gt;plotting!$F$66,E391&lt;=plotting!$E$67),"na",AND(E391&gt;plotting!$E$67,E391&lt;=plotting!$F$67),plotting!$H$67,E391&gt;plotting!$F$67,"na")</f>
        <v>na</v>
      </c>
      <c r="I391" t="str" cm="1">
        <f t="array" ref="I391">_xlfn.IFS(E391&lt;=plotting!$E$64,"na",AND(E391&gt;plotting!$E$64,E391&lt;=plotting!$F$64),plotting!$I$64,AND(E391&gt;plotting!$F$64,E391&lt;=plotting!$E$65),"na",AND(E391&gt;plotting!$E$65,E391&lt;=plotting!$F$65),plotting!$I$65,AND(E391&gt;plotting!$F$65,E391&lt;=plotting!$E$66),"na",AND(E391&gt;plotting!$E$66,E391&lt;=plotting!$F$66),plotting!$I$66,AND(E391&gt;plotting!$F$66,E391&lt;=plotting!$E$67),"na",AND(E391&gt;plotting!$E$67,E391&lt;=plotting!$F$67),plotting!$I$67,E391&gt;plotting!$F$67,"na")</f>
        <v>na</v>
      </c>
    </row>
    <row r="392" spans="1:9" x14ac:dyDescent="0.35">
      <c r="A392" s="11">
        <f>IF(plotting!$D$4&gt;0,plotting!$D$4,"na")</f>
        <v>5</v>
      </c>
      <c r="B392" s="11" t="str">
        <f>IF(plotting!$D$10&gt;0,plotting!$D$10,"na")</f>
        <v>idr4000_h24</v>
      </c>
      <c r="C392" s="11" t="str">
        <f>IF(plotting!$D$11&gt;0,plotting!$D$11,"na")</f>
        <v>t1</v>
      </c>
      <c r="D392" s="11">
        <f>IF(plotting!$D$8&gt;0,plotting!$D$8,"na")</f>
        <v>74.599999999999994</v>
      </c>
      <c r="E392" s="29">
        <v>65.166666699999993</v>
      </c>
      <c r="F392" t="str" cm="1">
        <f t="array" ref="F392">_xlfn.IFS(E392&lt;=plotting!$E$64,"na",AND(E392&gt;plotting!$E$64,E392&lt;=plotting!$F$64),"1",AND(E392&gt;plotting!$F$64,E392&lt;=plotting!$E$65),"na",AND(E392&gt;plotting!$E$65,E392&lt;=plotting!$F$65),"2",AND(E392&gt;plotting!$F$65,E392&lt;=plotting!$E$66),"na",AND(E392&gt;plotting!$E$66,E392&lt;=plotting!$F$66),"3",AND(E392&gt;plotting!$F$66,E392&lt;=plotting!$E$67),"na",AND(E392&gt;plotting!$E$67,E392&lt;=plotting!$F$67),"4",E392&gt;plotting!$F$67,"na")</f>
        <v>na</v>
      </c>
      <c r="G392" t="str" cm="1">
        <f t="array" ref="G392">_xlfn.IFS(E392&lt;=plotting!$E$64,"na",AND(E392&gt;plotting!$E$64,E392&lt;=plotting!$F$64),plotting!$G$64,AND(E392&gt;plotting!$F$64,E392&lt;=plotting!$E$65),"na",AND(E392&gt;plotting!$E$65,E392&lt;=plotting!$F$65),plotting!$G$65,AND(E392&gt;plotting!$F$65,E392&lt;=plotting!$E$66),"na",AND(E392&gt;plotting!$E$66,E392&lt;=plotting!$F$66),plotting!$G$66,AND(E392&gt;plotting!$F$66,E392&lt;=plotting!$E$67),"na",AND(E392&gt;plotting!$E$67,E392&lt;=plotting!$F$67),plotting!$G$67,E392&gt;plotting!$F$67,"na")</f>
        <v>na</v>
      </c>
      <c r="H392" t="str" cm="1">
        <f t="array" ref="H392">_xlfn.IFS(E392&lt;=plotting!$E$64,"na",AND(E392&gt;plotting!$E$64,E392&lt;=plotting!$F$64),plotting!$H$64,AND(E392&gt;plotting!$F$64,E392&lt;=plotting!$E$65),"na",AND(E392&gt;plotting!$E$65,E392&lt;=plotting!$F$65),plotting!$H$65,AND(E392&gt;plotting!$F$65,E392&lt;=plotting!$E$66),"na",AND(E392&gt;plotting!$E$66,E392&lt;=plotting!$F$66),plotting!$H$66,AND(E392&gt;plotting!$F$66,E392&lt;=plotting!$E$67),"na",AND(E392&gt;plotting!$E$67,E392&lt;=plotting!$F$67),plotting!$H$67,E392&gt;plotting!$F$67,"na")</f>
        <v>na</v>
      </c>
      <c r="I392" t="str" cm="1">
        <f t="array" ref="I392">_xlfn.IFS(E392&lt;=plotting!$E$64,"na",AND(E392&gt;plotting!$E$64,E392&lt;=plotting!$F$64),plotting!$I$64,AND(E392&gt;plotting!$F$64,E392&lt;=plotting!$E$65),"na",AND(E392&gt;plotting!$E$65,E392&lt;=plotting!$F$65),plotting!$I$65,AND(E392&gt;plotting!$F$65,E392&lt;=plotting!$E$66),"na",AND(E392&gt;plotting!$E$66,E392&lt;=plotting!$F$66),plotting!$I$66,AND(E392&gt;plotting!$F$66,E392&lt;=plotting!$E$67),"na",AND(E392&gt;plotting!$E$67,E392&lt;=plotting!$F$67),plotting!$I$67,E392&gt;plotting!$F$67,"na")</f>
        <v>na</v>
      </c>
    </row>
    <row r="393" spans="1:9" x14ac:dyDescent="0.35">
      <c r="A393" s="11">
        <f>IF(plotting!$D$4&gt;0,plotting!$D$4,"na")</f>
        <v>5</v>
      </c>
      <c r="B393" s="11" t="str">
        <f>IF(plotting!$D$10&gt;0,plotting!$D$10,"na")</f>
        <v>idr4000_h24</v>
      </c>
      <c r="C393" s="11" t="str">
        <f>IF(plotting!$D$11&gt;0,plotting!$D$11,"na")</f>
        <v>t1</v>
      </c>
      <c r="D393" s="11">
        <f>IF(plotting!$D$8&gt;0,plotting!$D$8,"na")</f>
        <v>74.599999999999994</v>
      </c>
      <c r="E393" s="29">
        <v>65.333333300000007</v>
      </c>
      <c r="F393" t="str" cm="1">
        <f t="array" ref="F393">_xlfn.IFS(E393&lt;=plotting!$E$64,"na",AND(E393&gt;plotting!$E$64,E393&lt;=plotting!$F$64),"1",AND(E393&gt;plotting!$F$64,E393&lt;=plotting!$E$65),"na",AND(E393&gt;plotting!$E$65,E393&lt;=plotting!$F$65),"2",AND(E393&gt;plotting!$F$65,E393&lt;=plotting!$E$66),"na",AND(E393&gt;plotting!$E$66,E393&lt;=plotting!$F$66),"3",AND(E393&gt;plotting!$F$66,E393&lt;=plotting!$E$67),"na",AND(E393&gt;plotting!$E$67,E393&lt;=plotting!$F$67),"4",E393&gt;plotting!$F$67,"na")</f>
        <v>na</v>
      </c>
      <c r="G393" t="str" cm="1">
        <f t="array" ref="G393">_xlfn.IFS(E393&lt;=plotting!$E$64,"na",AND(E393&gt;plotting!$E$64,E393&lt;=plotting!$F$64),plotting!$G$64,AND(E393&gt;plotting!$F$64,E393&lt;=plotting!$E$65),"na",AND(E393&gt;plotting!$E$65,E393&lt;=plotting!$F$65),plotting!$G$65,AND(E393&gt;plotting!$F$65,E393&lt;=plotting!$E$66),"na",AND(E393&gt;plotting!$E$66,E393&lt;=plotting!$F$66),plotting!$G$66,AND(E393&gt;plotting!$F$66,E393&lt;=plotting!$E$67),"na",AND(E393&gt;plotting!$E$67,E393&lt;=plotting!$F$67),plotting!$G$67,E393&gt;plotting!$F$67,"na")</f>
        <v>na</v>
      </c>
      <c r="H393" t="str" cm="1">
        <f t="array" ref="H393">_xlfn.IFS(E393&lt;=plotting!$E$64,"na",AND(E393&gt;plotting!$E$64,E393&lt;=plotting!$F$64),plotting!$H$64,AND(E393&gt;plotting!$F$64,E393&lt;=plotting!$E$65),"na",AND(E393&gt;plotting!$E$65,E393&lt;=plotting!$F$65),plotting!$H$65,AND(E393&gt;plotting!$F$65,E393&lt;=plotting!$E$66),"na",AND(E393&gt;plotting!$E$66,E393&lt;=plotting!$F$66),plotting!$H$66,AND(E393&gt;plotting!$F$66,E393&lt;=plotting!$E$67),"na",AND(E393&gt;plotting!$E$67,E393&lt;=plotting!$F$67),plotting!$H$67,E393&gt;plotting!$F$67,"na")</f>
        <v>na</v>
      </c>
      <c r="I393" t="str" cm="1">
        <f t="array" ref="I393">_xlfn.IFS(E393&lt;=plotting!$E$64,"na",AND(E393&gt;plotting!$E$64,E393&lt;=plotting!$F$64),plotting!$I$64,AND(E393&gt;plotting!$F$64,E393&lt;=plotting!$E$65),"na",AND(E393&gt;plotting!$E$65,E393&lt;=plotting!$F$65),plotting!$I$65,AND(E393&gt;plotting!$F$65,E393&lt;=plotting!$E$66),"na",AND(E393&gt;plotting!$E$66,E393&lt;=plotting!$F$66),plotting!$I$66,AND(E393&gt;plotting!$F$66,E393&lt;=plotting!$E$67),"na",AND(E393&gt;plotting!$E$67,E393&lt;=plotting!$F$67),plotting!$I$67,E393&gt;plotting!$F$67,"na")</f>
        <v>na</v>
      </c>
    </row>
    <row r="394" spans="1:9" x14ac:dyDescent="0.35">
      <c r="A394" s="11">
        <f>IF(plotting!$D$4&gt;0,plotting!$D$4,"na")</f>
        <v>5</v>
      </c>
      <c r="B394" s="11" t="str">
        <f>IF(plotting!$D$10&gt;0,plotting!$D$10,"na")</f>
        <v>idr4000_h24</v>
      </c>
      <c r="C394" s="11" t="str">
        <f>IF(plotting!$D$11&gt;0,plotting!$D$11,"na")</f>
        <v>t1</v>
      </c>
      <c r="D394" s="11">
        <f>IF(plotting!$D$8&gt;0,plotting!$D$8,"na")</f>
        <v>74.599999999999994</v>
      </c>
      <c r="E394" s="29">
        <v>65.5</v>
      </c>
      <c r="F394" t="str" cm="1">
        <f t="array" ref="F394">_xlfn.IFS(E394&lt;=plotting!$E$64,"na",AND(E394&gt;plotting!$E$64,E394&lt;=plotting!$F$64),"1",AND(E394&gt;plotting!$F$64,E394&lt;=plotting!$E$65),"na",AND(E394&gt;plotting!$E$65,E394&lt;=plotting!$F$65),"2",AND(E394&gt;plotting!$F$65,E394&lt;=plotting!$E$66),"na",AND(E394&gt;plotting!$E$66,E394&lt;=plotting!$F$66),"3",AND(E394&gt;plotting!$F$66,E394&lt;=plotting!$E$67),"na",AND(E394&gt;plotting!$E$67,E394&lt;=plotting!$F$67),"4",E394&gt;plotting!$F$67,"na")</f>
        <v>na</v>
      </c>
      <c r="G394" t="str" cm="1">
        <f t="array" ref="G394">_xlfn.IFS(E394&lt;=plotting!$E$64,"na",AND(E394&gt;plotting!$E$64,E394&lt;=plotting!$F$64),plotting!$G$64,AND(E394&gt;plotting!$F$64,E394&lt;=plotting!$E$65),"na",AND(E394&gt;plotting!$E$65,E394&lt;=plotting!$F$65),plotting!$G$65,AND(E394&gt;plotting!$F$65,E394&lt;=plotting!$E$66),"na",AND(E394&gt;plotting!$E$66,E394&lt;=plotting!$F$66),plotting!$G$66,AND(E394&gt;plotting!$F$66,E394&lt;=plotting!$E$67),"na",AND(E394&gt;plotting!$E$67,E394&lt;=plotting!$F$67),plotting!$G$67,E394&gt;plotting!$F$67,"na")</f>
        <v>na</v>
      </c>
      <c r="H394" t="str" cm="1">
        <f t="array" ref="H394">_xlfn.IFS(E394&lt;=plotting!$E$64,"na",AND(E394&gt;plotting!$E$64,E394&lt;=plotting!$F$64),plotting!$H$64,AND(E394&gt;plotting!$F$64,E394&lt;=plotting!$E$65),"na",AND(E394&gt;plotting!$E$65,E394&lt;=plotting!$F$65),plotting!$H$65,AND(E394&gt;plotting!$F$65,E394&lt;=plotting!$E$66),"na",AND(E394&gt;plotting!$E$66,E394&lt;=plotting!$F$66),plotting!$H$66,AND(E394&gt;plotting!$F$66,E394&lt;=plotting!$E$67),"na",AND(E394&gt;plotting!$E$67,E394&lt;=plotting!$F$67),plotting!$H$67,E394&gt;plotting!$F$67,"na")</f>
        <v>na</v>
      </c>
      <c r="I394" t="str" cm="1">
        <f t="array" ref="I394">_xlfn.IFS(E394&lt;=plotting!$E$64,"na",AND(E394&gt;plotting!$E$64,E394&lt;=plotting!$F$64),plotting!$I$64,AND(E394&gt;plotting!$F$64,E394&lt;=plotting!$E$65),"na",AND(E394&gt;plotting!$E$65,E394&lt;=plotting!$F$65),plotting!$I$65,AND(E394&gt;plotting!$F$65,E394&lt;=plotting!$E$66),"na",AND(E394&gt;plotting!$E$66,E394&lt;=plotting!$F$66),plotting!$I$66,AND(E394&gt;plotting!$F$66,E394&lt;=plotting!$E$67),"na",AND(E394&gt;plotting!$E$67,E394&lt;=plotting!$F$67),plotting!$I$67,E394&gt;plotting!$F$67,"na")</f>
        <v>na</v>
      </c>
    </row>
    <row r="395" spans="1:9" x14ac:dyDescent="0.35">
      <c r="A395" s="11">
        <f>IF(plotting!$D$4&gt;0,plotting!$D$4,"na")</f>
        <v>5</v>
      </c>
      <c r="B395" s="11" t="str">
        <f>IF(plotting!$D$10&gt;0,plotting!$D$10,"na")</f>
        <v>idr4000_h24</v>
      </c>
      <c r="C395" s="11" t="str">
        <f>IF(plotting!$D$11&gt;0,plotting!$D$11,"na")</f>
        <v>t1</v>
      </c>
      <c r="D395" s="11">
        <f>IF(plotting!$D$8&gt;0,plotting!$D$8,"na")</f>
        <v>74.599999999999994</v>
      </c>
      <c r="E395" s="29">
        <v>65.666666699999993</v>
      </c>
      <c r="F395" t="str" cm="1">
        <f t="array" ref="F395">_xlfn.IFS(E395&lt;=plotting!$E$64,"na",AND(E395&gt;plotting!$E$64,E395&lt;=plotting!$F$64),"1",AND(E395&gt;plotting!$F$64,E395&lt;=plotting!$E$65),"na",AND(E395&gt;plotting!$E$65,E395&lt;=plotting!$F$65),"2",AND(E395&gt;plotting!$F$65,E395&lt;=plotting!$E$66),"na",AND(E395&gt;plotting!$E$66,E395&lt;=plotting!$F$66),"3",AND(E395&gt;plotting!$F$66,E395&lt;=plotting!$E$67),"na",AND(E395&gt;plotting!$E$67,E395&lt;=plotting!$F$67),"4",E395&gt;plotting!$F$67,"na")</f>
        <v>na</v>
      </c>
      <c r="G395" t="str" cm="1">
        <f t="array" ref="G395">_xlfn.IFS(E395&lt;=plotting!$E$64,"na",AND(E395&gt;plotting!$E$64,E395&lt;=plotting!$F$64),plotting!$G$64,AND(E395&gt;plotting!$F$64,E395&lt;=plotting!$E$65),"na",AND(E395&gt;plotting!$E$65,E395&lt;=plotting!$F$65),plotting!$G$65,AND(E395&gt;plotting!$F$65,E395&lt;=plotting!$E$66),"na",AND(E395&gt;plotting!$E$66,E395&lt;=plotting!$F$66),plotting!$G$66,AND(E395&gt;plotting!$F$66,E395&lt;=plotting!$E$67),"na",AND(E395&gt;plotting!$E$67,E395&lt;=plotting!$F$67),plotting!$G$67,E395&gt;plotting!$F$67,"na")</f>
        <v>na</v>
      </c>
      <c r="H395" t="str" cm="1">
        <f t="array" ref="H395">_xlfn.IFS(E395&lt;=plotting!$E$64,"na",AND(E395&gt;plotting!$E$64,E395&lt;=plotting!$F$64),plotting!$H$64,AND(E395&gt;plotting!$F$64,E395&lt;=plotting!$E$65),"na",AND(E395&gt;plotting!$E$65,E395&lt;=plotting!$F$65),plotting!$H$65,AND(E395&gt;plotting!$F$65,E395&lt;=plotting!$E$66),"na",AND(E395&gt;plotting!$E$66,E395&lt;=plotting!$F$66),plotting!$H$66,AND(E395&gt;plotting!$F$66,E395&lt;=plotting!$E$67),"na",AND(E395&gt;plotting!$E$67,E395&lt;=plotting!$F$67),plotting!$H$67,E395&gt;plotting!$F$67,"na")</f>
        <v>na</v>
      </c>
      <c r="I395" t="str" cm="1">
        <f t="array" ref="I395">_xlfn.IFS(E395&lt;=plotting!$E$64,"na",AND(E395&gt;plotting!$E$64,E395&lt;=plotting!$F$64),plotting!$I$64,AND(E395&gt;plotting!$F$64,E395&lt;=plotting!$E$65),"na",AND(E395&gt;plotting!$E$65,E395&lt;=plotting!$F$65),plotting!$I$65,AND(E395&gt;plotting!$F$65,E395&lt;=plotting!$E$66),"na",AND(E395&gt;plotting!$E$66,E395&lt;=plotting!$F$66),plotting!$I$66,AND(E395&gt;plotting!$F$66,E395&lt;=plotting!$E$67),"na",AND(E395&gt;plotting!$E$67,E395&lt;=plotting!$F$67),plotting!$I$67,E395&gt;plotting!$F$67,"na")</f>
        <v>na</v>
      </c>
    </row>
    <row r="396" spans="1:9" x14ac:dyDescent="0.35">
      <c r="A396" s="11">
        <f>IF(plotting!$D$4&gt;0,plotting!$D$4,"na")</f>
        <v>5</v>
      </c>
      <c r="B396" s="11" t="str">
        <f>IF(plotting!$D$10&gt;0,plotting!$D$10,"na")</f>
        <v>idr4000_h24</v>
      </c>
      <c r="C396" s="11" t="str">
        <f>IF(plotting!$D$11&gt;0,plotting!$D$11,"na")</f>
        <v>t1</v>
      </c>
      <c r="D396" s="11">
        <f>IF(plotting!$D$8&gt;0,plotting!$D$8,"na")</f>
        <v>74.599999999999994</v>
      </c>
      <c r="E396" s="29">
        <v>65.833333300000007</v>
      </c>
      <c r="F396" t="str" cm="1">
        <f t="array" ref="F396">_xlfn.IFS(E396&lt;=plotting!$E$64,"na",AND(E396&gt;plotting!$E$64,E396&lt;=plotting!$F$64),"1",AND(E396&gt;plotting!$F$64,E396&lt;=plotting!$E$65),"na",AND(E396&gt;plotting!$E$65,E396&lt;=plotting!$F$65),"2",AND(E396&gt;plotting!$F$65,E396&lt;=plotting!$E$66),"na",AND(E396&gt;plotting!$E$66,E396&lt;=plotting!$F$66),"3",AND(E396&gt;plotting!$F$66,E396&lt;=plotting!$E$67),"na",AND(E396&gt;plotting!$E$67,E396&lt;=plotting!$F$67),"4",E396&gt;plotting!$F$67,"na")</f>
        <v>na</v>
      </c>
      <c r="G396" t="str" cm="1">
        <f t="array" ref="G396">_xlfn.IFS(E396&lt;=plotting!$E$64,"na",AND(E396&gt;plotting!$E$64,E396&lt;=plotting!$F$64),plotting!$G$64,AND(E396&gt;plotting!$F$64,E396&lt;=plotting!$E$65),"na",AND(E396&gt;plotting!$E$65,E396&lt;=plotting!$F$65),plotting!$G$65,AND(E396&gt;plotting!$F$65,E396&lt;=plotting!$E$66),"na",AND(E396&gt;plotting!$E$66,E396&lt;=plotting!$F$66),plotting!$G$66,AND(E396&gt;plotting!$F$66,E396&lt;=plotting!$E$67),"na",AND(E396&gt;plotting!$E$67,E396&lt;=plotting!$F$67),plotting!$G$67,E396&gt;plotting!$F$67,"na")</f>
        <v>na</v>
      </c>
      <c r="H396" t="str" cm="1">
        <f t="array" ref="H396">_xlfn.IFS(E396&lt;=plotting!$E$64,"na",AND(E396&gt;plotting!$E$64,E396&lt;=plotting!$F$64),plotting!$H$64,AND(E396&gt;plotting!$F$64,E396&lt;=plotting!$E$65),"na",AND(E396&gt;plotting!$E$65,E396&lt;=plotting!$F$65),plotting!$H$65,AND(E396&gt;plotting!$F$65,E396&lt;=plotting!$E$66),"na",AND(E396&gt;plotting!$E$66,E396&lt;=plotting!$F$66),plotting!$H$66,AND(E396&gt;plotting!$F$66,E396&lt;=plotting!$E$67),"na",AND(E396&gt;plotting!$E$67,E396&lt;=plotting!$F$67),plotting!$H$67,E396&gt;plotting!$F$67,"na")</f>
        <v>na</v>
      </c>
      <c r="I396" t="str" cm="1">
        <f t="array" ref="I396">_xlfn.IFS(E396&lt;=plotting!$E$64,"na",AND(E396&gt;plotting!$E$64,E396&lt;=plotting!$F$64),plotting!$I$64,AND(E396&gt;plotting!$F$64,E396&lt;=plotting!$E$65),"na",AND(E396&gt;plotting!$E$65,E396&lt;=plotting!$F$65),plotting!$I$65,AND(E396&gt;plotting!$F$65,E396&lt;=plotting!$E$66),"na",AND(E396&gt;plotting!$E$66,E396&lt;=plotting!$F$66),plotting!$I$66,AND(E396&gt;plotting!$F$66,E396&lt;=plotting!$E$67),"na",AND(E396&gt;plotting!$E$67,E396&lt;=plotting!$F$67),plotting!$I$67,E396&gt;plotting!$F$67,"na")</f>
        <v>na</v>
      </c>
    </row>
    <row r="397" spans="1:9" x14ac:dyDescent="0.35">
      <c r="A397" s="11">
        <f>IF(plotting!$D$4&gt;0,plotting!$D$4,"na")</f>
        <v>5</v>
      </c>
      <c r="B397" s="11" t="str">
        <f>IF(plotting!$D$10&gt;0,plotting!$D$10,"na")</f>
        <v>idr4000_h24</v>
      </c>
      <c r="C397" s="11" t="str">
        <f>IF(plotting!$D$11&gt;0,plotting!$D$11,"na")</f>
        <v>t1</v>
      </c>
      <c r="D397" s="11">
        <f>IF(plotting!$D$8&gt;0,plotting!$D$8,"na")</f>
        <v>74.599999999999994</v>
      </c>
      <c r="E397" s="29">
        <v>66</v>
      </c>
      <c r="F397" t="str" cm="1">
        <f t="array" ref="F397">_xlfn.IFS(E397&lt;=plotting!$E$64,"na",AND(E397&gt;plotting!$E$64,E397&lt;=plotting!$F$64),"1",AND(E397&gt;plotting!$F$64,E397&lt;=plotting!$E$65),"na",AND(E397&gt;plotting!$E$65,E397&lt;=plotting!$F$65),"2",AND(E397&gt;plotting!$F$65,E397&lt;=plotting!$E$66),"na",AND(E397&gt;plotting!$E$66,E397&lt;=plotting!$F$66),"3",AND(E397&gt;plotting!$F$66,E397&lt;=plotting!$E$67),"na",AND(E397&gt;plotting!$E$67,E397&lt;=plotting!$F$67),"4",E397&gt;plotting!$F$67,"na")</f>
        <v>na</v>
      </c>
      <c r="G397" t="str" cm="1">
        <f t="array" ref="G397">_xlfn.IFS(E397&lt;=plotting!$E$64,"na",AND(E397&gt;plotting!$E$64,E397&lt;=plotting!$F$64),plotting!$G$64,AND(E397&gt;plotting!$F$64,E397&lt;=plotting!$E$65),"na",AND(E397&gt;plotting!$E$65,E397&lt;=plotting!$F$65),plotting!$G$65,AND(E397&gt;plotting!$F$65,E397&lt;=plotting!$E$66),"na",AND(E397&gt;plotting!$E$66,E397&lt;=plotting!$F$66),plotting!$G$66,AND(E397&gt;plotting!$F$66,E397&lt;=plotting!$E$67),"na",AND(E397&gt;plotting!$E$67,E397&lt;=plotting!$F$67),plotting!$G$67,E397&gt;plotting!$F$67,"na")</f>
        <v>na</v>
      </c>
      <c r="H397" t="str" cm="1">
        <f t="array" ref="H397">_xlfn.IFS(E397&lt;=plotting!$E$64,"na",AND(E397&gt;plotting!$E$64,E397&lt;=plotting!$F$64),plotting!$H$64,AND(E397&gt;plotting!$F$64,E397&lt;=plotting!$E$65),"na",AND(E397&gt;plotting!$E$65,E397&lt;=plotting!$F$65),plotting!$H$65,AND(E397&gt;plotting!$F$65,E397&lt;=plotting!$E$66),"na",AND(E397&gt;plotting!$E$66,E397&lt;=plotting!$F$66),plotting!$H$66,AND(E397&gt;plotting!$F$66,E397&lt;=plotting!$E$67),"na",AND(E397&gt;plotting!$E$67,E397&lt;=plotting!$F$67),plotting!$H$67,E397&gt;plotting!$F$67,"na")</f>
        <v>na</v>
      </c>
      <c r="I397" t="str" cm="1">
        <f t="array" ref="I397">_xlfn.IFS(E397&lt;=plotting!$E$64,"na",AND(E397&gt;plotting!$E$64,E397&lt;=plotting!$F$64),plotting!$I$64,AND(E397&gt;plotting!$F$64,E397&lt;=plotting!$E$65),"na",AND(E397&gt;plotting!$E$65,E397&lt;=plotting!$F$65),plotting!$I$65,AND(E397&gt;plotting!$F$65,E397&lt;=plotting!$E$66),"na",AND(E397&gt;plotting!$E$66,E397&lt;=plotting!$F$66),plotting!$I$66,AND(E397&gt;plotting!$F$66,E397&lt;=plotting!$E$67),"na",AND(E397&gt;plotting!$E$67,E397&lt;=plotting!$F$67),plotting!$I$67,E397&gt;plotting!$F$67,"na")</f>
        <v>na</v>
      </c>
    </row>
    <row r="398" spans="1:9" x14ac:dyDescent="0.35">
      <c r="A398" s="11">
        <f>IF(plotting!$D$4&gt;0,plotting!$D$4,"na")</f>
        <v>5</v>
      </c>
      <c r="B398" s="11" t="str">
        <f>IF(plotting!$D$10&gt;0,plotting!$D$10,"na")</f>
        <v>idr4000_h24</v>
      </c>
      <c r="C398" s="11" t="str">
        <f>IF(plotting!$D$11&gt;0,plotting!$D$11,"na")</f>
        <v>t1</v>
      </c>
      <c r="D398" s="11">
        <f>IF(plotting!$D$8&gt;0,plotting!$D$8,"na")</f>
        <v>74.599999999999994</v>
      </c>
      <c r="E398" s="29">
        <v>66.166666699999993</v>
      </c>
      <c r="F398" t="str" cm="1">
        <f t="array" ref="F398">_xlfn.IFS(E398&lt;=plotting!$E$64,"na",AND(E398&gt;plotting!$E$64,E398&lt;=plotting!$F$64),"1",AND(E398&gt;plotting!$F$64,E398&lt;=plotting!$E$65),"na",AND(E398&gt;plotting!$E$65,E398&lt;=plotting!$F$65),"2",AND(E398&gt;plotting!$F$65,E398&lt;=plotting!$E$66),"na",AND(E398&gt;plotting!$E$66,E398&lt;=plotting!$F$66),"3",AND(E398&gt;plotting!$F$66,E398&lt;=plotting!$E$67),"na",AND(E398&gt;plotting!$E$67,E398&lt;=plotting!$F$67),"4",E398&gt;plotting!$F$67,"na")</f>
        <v>na</v>
      </c>
      <c r="G398" t="str" cm="1">
        <f t="array" ref="G398">_xlfn.IFS(E398&lt;=plotting!$E$64,"na",AND(E398&gt;plotting!$E$64,E398&lt;=plotting!$F$64),plotting!$G$64,AND(E398&gt;plotting!$F$64,E398&lt;=plotting!$E$65),"na",AND(E398&gt;plotting!$E$65,E398&lt;=plotting!$F$65),plotting!$G$65,AND(E398&gt;plotting!$F$65,E398&lt;=plotting!$E$66),"na",AND(E398&gt;plotting!$E$66,E398&lt;=plotting!$F$66),plotting!$G$66,AND(E398&gt;plotting!$F$66,E398&lt;=plotting!$E$67),"na",AND(E398&gt;plotting!$E$67,E398&lt;=plotting!$F$67),plotting!$G$67,E398&gt;plotting!$F$67,"na")</f>
        <v>na</v>
      </c>
      <c r="H398" t="str" cm="1">
        <f t="array" ref="H398">_xlfn.IFS(E398&lt;=plotting!$E$64,"na",AND(E398&gt;plotting!$E$64,E398&lt;=plotting!$F$64),plotting!$H$64,AND(E398&gt;plotting!$F$64,E398&lt;=plotting!$E$65),"na",AND(E398&gt;plotting!$E$65,E398&lt;=plotting!$F$65),plotting!$H$65,AND(E398&gt;plotting!$F$65,E398&lt;=plotting!$E$66),"na",AND(E398&gt;plotting!$E$66,E398&lt;=plotting!$F$66),plotting!$H$66,AND(E398&gt;plotting!$F$66,E398&lt;=plotting!$E$67),"na",AND(E398&gt;plotting!$E$67,E398&lt;=plotting!$F$67),plotting!$H$67,E398&gt;plotting!$F$67,"na")</f>
        <v>na</v>
      </c>
      <c r="I398" t="str" cm="1">
        <f t="array" ref="I398">_xlfn.IFS(E398&lt;=plotting!$E$64,"na",AND(E398&gt;plotting!$E$64,E398&lt;=plotting!$F$64),plotting!$I$64,AND(E398&gt;plotting!$F$64,E398&lt;=plotting!$E$65),"na",AND(E398&gt;plotting!$E$65,E398&lt;=plotting!$F$65),plotting!$I$65,AND(E398&gt;plotting!$F$65,E398&lt;=plotting!$E$66),"na",AND(E398&gt;plotting!$E$66,E398&lt;=plotting!$F$66),plotting!$I$66,AND(E398&gt;plotting!$F$66,E398&lt;=plotting!$E$67),"na",AND(E398&gt;plotting!$E$67,E398&lt;=plotting!$F$67),plotting!$I$67,E398&gt;plotting!$F$67,"na")</f>
        <v>na</v>
      </c>
    </row>
    <row r="399" spans="1:9" x14ac:dyDescent="0.35">
      <c r="A399" s="11">
        <f>IF(plotting!$D$4&gt;0,plotting!$D$4,"na")</f>
        <v>5</v>
      </c>
      <c r="B399" s="11" t="str">
        <f>IF(plotting!$D$10&gt;0,plotting!$D$10,"na")</f>
        <v>idr4000_h24</v>
      </c>
      <c r="C399" s="11" t="str">
        <f>IF(plotting!$D$11&gt;0,plotting!$D$11,"na")</f>
        <v>t1</v>
      </c>
      <c r="D399" s="11">
        <f>IF(plotting!$D$8&gt;0,plotting!$D$8,"na")</f>
        <v>74.599999999999994</v>
      </c>
      <c r="E399" s="29">
        <v>66.333333300000007</v>
      </c>
      <c r="F399" t="str" cm="1">
        <f t="array" ref="F399">_xlfn.IFS(E399&lt;=plotting!$E$64,"na",AND(E399&gt;plotting!$E$64,E399&lt;=plotting!$F$64),"1",AND(E399&gt;plotting!$F$64,E399&lt;=plotting!$E$65),"na",AND(E399&gt;plotting!$E$65,E399&lt;=plotting!$F$65),"2",AND(E399&gt;plotting!$F$65,E399&lt;=plotting!$E$66),"na",AND(E399&gt;plotting!$E$66,E399&lt;=plotting!$F$66),"3",AND(E399&gt;plotting!$F$66,E399&lt;=plotting!$E$67),"na",AND(E399&gt;plotting!$E$67,E399&lt;=plotting!$F$67),"4",E399&gt;plotting!$F$67,"na")</f>
        <v>na</v>
      </c>
      <c r="G399" t="str" cm="1">
        <f t="array" ref="G399">_xlfn.IFS(E399&lt;=plotting!$E$64,"na",AND(E399&gt;plotting!$E$64,E399&lt;=plotting!$F$64),plotting!$G$64,AND(E399&gt;plotting!$F$64,E399&lt;=plotting!$E$65),"na",AND(E399&gt;plotting!$E$65,E399&lt;=plotting!$F$65),plotting!$G$65,AND(E399&gt;plotting!$F$65,E399&lt;=plotting!$E$66),"na",AND(E399&gt;plotting!$E$66,E399&lt;=plotting!$F$66),plotting!$G$66,AND(E399&gt;plotting!$F$66,E399&lt;=plotting!$E$67),"na",AND(E399&gt;plotting!$E$67,E399&lt;=plotting!$F$67),plotting!$G$67,E399&gt;plotting!$F$67,"na")</f>
        <v>na</v>
      </c>
      <c r="H399" t="str" cm="1">
        <f t="array" ref="H399">_xlfn.IFS(E399&lt;=plotting!$E$64,"na",AND(E399&gt;plotting!$E$64,E399&lt;=plotting!$F$64),plotting!$H$64,AND(E399&gt;plotting!$F$64,E399&lt;=plotting!$E$65),"na",AND(E399&gt;plotting!$E$65,E399&lt;=plotting!$F$65),plotting!$H$65,AND(E399&gt;plotting!$F$65,E399&lt;=plotting!$E$66),"na",AND(E399&gt;plotting!$E$66,E399&lt;=plotting!$F$66),plotting!$H$66,AND(E399&gt;plotting!$F$66,E399&lt;=plotting!$E$67),"na",AND(E399&gt;plotting!$E$67,E399&lt;=plotting!$F$67),plotting!$H$67,E399&gt;plotting!$F$67,"na")</f>
        <v>na</v>
      </c>
      <c r="I399" t="str" cm="1">
        <f t="array" ref="I399">_xlfn.IFS(E399&lt;=plotting!$E$64,"na",AND(E399&gt;plotting!$E$64,E399&lt;=plotting!$F$64),plotting!$I$64,AND(E399&gt;plotting!$F$64,E399&lt;=plotting!$E$65),"na",AND(E399&gt;plotting!$E$65,E399&lt;=plotting!$F$65),plotting!$I$65,AND(E399&gt;plotting!$F$65,E399&lt;=plotting!$E$66),"na",AND(E399&gt;plotting!$E$66,E399&lt;=plotting!$F$66),plotting!$I$66,AND(E399&gt;plotting!$F$66,E399&lt;=plotting!$E$67),"na",AND(E399&gt;plotting!$E$67,E399&lt;=plotting!$F$67),plotting!$I$67,E399&gt;plotting!$F$67,"na")</f>
        <v>na</v>
      </c>
    </row>
    <row r="400" spans="1:9" x14ac:dyDescent="0.35">
      <c r="A400" s="11">
        <f>IF(plotting!$D$4&gt;0,plotting!$D$4,"na")</f>
        <v>5</v>
      </c>
      <c r="B400" s="11" t="str">
        <f>IF(plotting!$D$10&gt;0,plotting!$D$10,"na")</f>
        <v>idr4000_h24</v>
      </c>
      <c r="C400" s="11" t="str">
        <f>IF(plotting!$D$11&gt;0,plotting!$D$11,"na")</f>
        <v>t1</v>
      </c>
      <c r="D400" s="11">
        <f>IF(plotting!$D$8&gt;0,plotting!$D$8,"na")</f>
        <v>74.599999999999994</v>
      </c>
      <c r="E400" s="29">
        <v>66.5</v>
      </c>
      <c r="F400" t="str" cm="1">
        <f t="array" ref="F400">_xlfn.IFS(E400&lt;=plotting!$E$64,"na",AND(E400&gt;plotting!$E$64,E400&lt;=plotting!$F$64),"1",AND(E400&gt;plotting!$F$64,E400&lt;=plotting!$E$65),"na",AND(E400&gt;plotting!$E$65,E400&lt;=plotting!$F$65),"2",AND(E400&gt;plotting!$F$65,E400&lt;=plotting!$E$66),"na",AND(E400&gt;plotting!$E$66,E400&lt;=plotting!$F$66),"3",AND(E400&gt;plotting!$F$66,E400&lt;=plotting!$E$67),"na",AND(E400&gt;plotting!$E$67,E400&lt;=plotting!$F$67),"4",E400&gt;plotting!$F$67,"na")</f>
        <v>na</v>
      </c>
      <c r="G400" t="str" cm="1">
        <f t="array" ref="G400">_xlfn.IFS(E400&lt;=plotting!$E$64,"na",AND(E400&gt;plotting!$E$64,E400&lt;=plotting!$F$64),plotting!$G$64,AND(E400&gt;plotting!$F$64,E400&lt;=plotting!$E$65),"na",AND(E400&gt;plotting!$E$65,E400&lt;=plotting!$F$65),plotting!$G$65,AND(E400&gt;plotting!$F$65,E400&lt;=plotting!$E$66),"na",AND(E400&gt;plotting!$E$66,E400&lt;=plotting!$F$66),plotting!$G$66,AND(E400&gt;plotting!$F$66,E400&lt;=plotting!$E$67),"na",AND(E400&gt;plotting!$E$67,E400&lt;=plotting!$F$67),plotting!$G$67,E400&gt;plotting!$F$67,"na")</f>
        <v>na</v>
      </c>
      <c r="H400" t="str" cm="1">
        <f t="array" ref="H400">_xlfn.IFS(E400&lt;=plotting!$E$64,"na",AND(E400&gt;plotting!$E$64,E400&lt;=plotting!$F$64),plotting!$H$64,AND(E400&gt;plotting!$F$64,E400&lt;=plotting!$E$65),"na",AND(E400&gt;plotting!$E$65,E400&lt;=plotting!$F$65),plotting!$H$65,AND(E400&gt;plotting!$F$65,E400&lt;=plotting!$E$66),"na",AND(E400&gt;plotting!$E$66,E400&lt;=plotting!$F$66),plotting!$H$66,AND(E400&gt;plotting!$F$66,E400&lt;=plotting!$E$67),"na",AND(E400&gt;plotting!$E$67,E400&lt;=plotting!$F$67),plotting!$H$67,E400&gt;plotting!$F$67,"na")</f>
        <v>na</v>
      </c>
      <c r="I400" t="str" cm="1">
        <f t="array" ref="I400">_xlfn.IFS(E400&lt;=plotting!$E$64,"na",AND(E400&gt;plotting!$E$64,E400&lt;=plotting!$F$64),plotting!$I$64,AND(E400&gt;plotting!$F$64,E400&lt;=plotting!$E$65),"na",AND(E400&gt;plotting!$E$65,E400&lt;=plotting!$F$65),plotting!$I$65,AND(E400&gt;plotting!$F$65,E400&lt;=plotting!$E$66),"na",AND(E400&gt;plotting!$E$66,E400&lt;=plotting!$F$66),plotting!$I$66,AND(E400&gt;plotting!$F$66,E400&lt;=plotting!$E$67),"na",AND(E400&gt;plotting!$E$67,E400&lt;=plotting!$F$67),plotting!$I$67,E400&gt;plotting!$F$67,"na")</f>
        <v>na</v>
      </c>
    </row>
    <row r="401" spans="1:9" x14ac:dyDescent="0.35">
      <c r="A401" s="11">
        <f>IF(plotting!$D$4&gt;0,plotting!$D$4,"na")</f>
        <v>5</v>
      </c>
      <c r="B401" s="11" t="str">
        <f>IF(plotting!$D$10&gt;0,plotting!$D$10,"na")</f>
        <v>idr4000_h24</v>
      </c>
      <c r="C401" s="11" t="str">
        <f>IF(plotting!$D$11&gt;0,plotting!$D$11,"na")</f>
        <v>t1</v>
      </c>
      <c r="D401" s="11">
        <f>IF(plotting!$D$8&gt;0,plotting!$D$8,"na")</f>
        <v>74.599999999999994</v>
      </c>
      <c r="E401" s="29">
        <v>66.666666699999993</v>
      </c>
      <c r="F401" t="str" cm="1">
        <f t="array" ref="F401">_xlfn.IFS(E401&lt;=plotting!$E$64,"na",AND(E401&gt;plotting!$E$64,E401&lt;=plotting!$F$64),"1",AND(E401&gt;plotting!$F$64,E401&lt;=plotting!$E$65),"na",AND(E401&gt;plotting!$E$65,E401&lt;=plotting!$F$65),"2",AND(E401&gt;plotting!$F$65,E401&lt;=plotting!$E$66),"na",AND(E401&gt;plotting!$E$66,E401&lt;=plotting!$F$66),"3",AND(E401&gt;plotting!$F$66,E401&lt;=plotting!$E$67),"na",AND(E401&gt;plotting!$E$67,E401&lt;=plotting!$F$67),"4",E401&gt;plotting!$F$67,"na")</f>
        <v>na</v>
      </c>
      <c r="G401" t="str" cm="1">
        <f t="array" ref="G401">_xlfn.IFS(E401&lt;=plotting!$E$64,"na",AND(E401&gt;plotting!$E$64,E401&lt;=plotting!$F$64),plotting!$G$64,AND(E401&gt;plotting!$F$64,E401&lt;=plotting!$E$65),"na",AND(E401&gt;plotting!$E$65,E401&lt;=plotting!$F$65),plotting!$G$65,AND(E401&gt;plotting!$F$65,E401&lt;=plotting!$E$66),"na",AND(E401&gt;plotting!$E$66,E401&lt;=plotting!$F$66),plotting!$G$66,AND(E401&gt;plotting!$F$66,E401&lt;=plotting!$E$67),"na",AND(E401&gt;plotting!$E$67,E401&lt;=plotting!$F$67),plotting!$G$67,E401&gt;plotting!$F$67,"na")</f>
        <v>na</v>
      </c>
      <c r="H401" t="str" cm="1">
        <f t="array" ref="H401">_xlfn.IFS(E401&lt;=plotting!$E$64,"na",AND(E401&gt;plotting!$E$64,E401&lt;=plotting!$F$64),plotting!$H$64,AND(E401&gt;plotting!$F$64,E401&lt;=plotting!$E$65),"na",AND(E401&gt;plotting!$E$65,E401&lt;=plotting!$F$65),plotting!$H$65,AND(E401&gt;plotting!$F$65,E401&lt;=plotting!$E$66),"na",AND(E401&gt;plotting!$E$66,E401&lt;=plotting!$F$66),plotting!$H$66,AND(E401&gt;plotting!$F$66,E401&lt;=plotting!$E$67),"na",AND(E401&gt;plotting!$E$67,E401&lt;=plotting!$F$67),plotting!$H$67,E401&gt;plotting!$F$67,"na")</f>
        <v>na</v>
      </c>
      <c r="I401" t="str" cm="1">
        <f t="array" ref="I401">_xlfn.IFS(E401&lt;=plotting!$E$64,"na",AND(E401&gt;plotting!$E$64,E401&lt;=plotting!$F$64),plotting!$I$64,AND(E401&gt;plotting!$F$64,E401&lt;=plotting!$E$65),"na",AND(E401&gt;plotting!$E$65,E401&lt;=plotting!$F$65),plotting!$I$65,AND(E401&gt;plotting!$F$65,E401&lt;=plotting!$E$66),"na",AND(E401&gt;plotting!$E$66,E401&lt;=plotting!$F$66),plotting!$I$66,AND(E401&gt;plotting!$F$66,E401&lt;=plotting!$E$67),"na",AND(E401&gt;plotting!$E$67,E401&lt;=plotting!$F$67),plotting!$I$67,E401&gt;plotting!$F$67,"na")</f>
        <v>na</v>
      </c>
    </row>
    <row r="402" spans="1:9" x14ac:dyDescent="0.35">
      <c r="A402" s="11">
        <f>IF(plotting!$D$4&gt;0,plotting!$D$4,"na")</f>
        <v>5</v>
      </c>
      <c r="B402" s="11" t="str">
        <f>IF(plotting!$D$10&gt;0,plotting!$D$10,"na")</f>
        <v>idr4000_h24</v>
      </c>
      <c r="C402" s="11" t="str">
        <f>IF(plotting!$D$11&gt;0,plotting!$D$11,"na")</f>
        <v>t1</v>
      </c>
      <c r="D402" s="11">
        <f>IF(plotting!$D$8&gt;0,plotting!$D$8,"na")</f>
        <v>74.599999999999994</v>
      </c>
      <c r="E402" s="29">
        <v>66.833333300000007</v>
      </c>
      <c r="F402" t="str" cm="1">
        <f t="array" ref="F402">_xlfn.IFS(E402&lt;=plotting!$E$64,"na",AND(E402&gt;plotting!$E$64,E402&lt;=plotting!$F$64),"1",AND(E402&gt;plotting!$F$64,E402&lt;=plotting!$E$65),"na",AND(E402&gt;plotting!$E$65,E402&lt;=plotting!$F$65),"2",AND(E402&gt;plotting!$F$65,E402&lt;=plotting!$E$66),"na",AND(E402&gt;plotting!$E$66,E402&lt;=plotting!$F$66),"3",AND(E402&gt;plotting!$F$66,E402&lt;=plotting!$E$67),"na",AND(E402&gt;plotting!$E$67,E402&lt;=plotting!$F$67),"4",E402&gt;plotting!$F$67,"na")</f>
        <v>na</v>
      </c>
      <c r="G402" t="str" cm="1">
        <f t="array" ref="G402">_xlfn.IFS(E402&lt;=plotting!$E$64,"na",AND(E402&gt;plotting!$E$64,E402&lt;=plotting!$F$64),plotting!$G$64,AND(E402&gt;plotting!$F$64,E402&lt;=plotting!$E$65),"na",AND(E402&gt;plotting!$E$65,E402&lt;=plotting!$F$65),plotting!$G$65,AND(E402&gt;plotting!$F$65,E402&lt;=plotting!$E$66),"na",AND(E402&gt;plotting!$E$66,E402&lt;=plotting!$F$66),plotting!$G$66,AND(E402&gt;plotting!$F$66,E402&lt;=plotting!$E$67),"na",AND(E402&gt;plotting!$E$67,E402&lt;=plotting!$F$67),plotting!$G$67,E402&gt;plotting!$F$67,"na")</f>
        <v>na</v>
      </c>
      <c r="H402" t="str" cm="1">
        <f t="array" ref="H402">_xlfn.IFS(E402&lt;=plotting!$E$64,"na",AND(E402&gt;plotting!$E$64,E402&lt;=plotting!$F$64),plotting!$H$64,AND(E402&gt;plotting!$F$64,E402&lt;=plotting!$E$65),"na",AND(E402&gt;plotting!$E$65,E402&lt;=plotting!$F$65),plotting!$H$65,AND(E402&gt;plotting!$F$65,E402&lt;=plotting!$E$66),"na",AND(E402&gt;plotting!$E$66,E402&lt;=plotting!$F$66),plotting!$H$66,AND(E402&gt;plotting!$F$66,E402&lt;=plotting!$E$67),"na",AND(E402&gt;plotting!$E$67,E402&lt;=plotting!$F$67),plotting!$H$67,E402&gt;plotting!$F$67,"na")</f>
        <v>na</v>
      </c>
      <c r="I402" t="str" cm="1">
        <f t="array" ref="I402">_xlfn.IFS(E402&lt;=plotting!$E$64,"na",AND(E402&gt;plotting!$E$64,E402&lt;=plotting!$F$64),plotting!$I$64,AND(E402&gt;plotting!$F$64,E402&lt;=plotting!$E$65),"na",AND(E402&gt;plotting!$E$65,E402&lt;=plotting!$F$65),plotting!$I$65,AND(E402&gt;plotting!$F$65,E402&lt;=plotting!$E$66),"na",AND(E402&gt;plotting!$E$66,E402&lt;=plotting!$F$66),plotting!$I$66,AND(E402&gt;plotting!$F$66,E402&lt;=plotting!$E$67),"na",AND(E402&gt;plotting!$E$67,E402&lt;=plotting!$F$67),plotting!$I$67,E402&gt;plotting!$F$67,"na")</f>
        <v>na</v>
      </c>
    </row>
    <row r="403" spans="1:9" x14ac:dyDescent="0.35">
      <c r="A403" s="11">
        <f>IF(plotting!$D$4&gt;0,plotting!$D$4,"na")</f>
        <v>5</v>
      </c>
      <c r="B403" s="11" t="str">
        <f>IF(plotting!$D$10&gt;0,plotting!$D$10,"na")</f>
        <v>idr4000_h24</v>
      </c>
      <c r="C403" s="11" t="str">
        <f>IF(plotting!$D$11&gt;0,plotting!$D$11,"na")</f>
        <v>t1</v>
      </c>
      <c r="D403" s="11">
        <f>IF(plotting!$D$8&gt;0,plotting!$D$8,"na")</f>
        <v>74.599999999999994</v>
      </c>
      <c r="E403" s="29">
        <v>67</v>
      </c>
      <c r="F403" t="str" cm="1">
        <f t="array" ref="F403">_xlfn.IFS(E403&lt;=plotting!$E$64,"na",AND(E403&gt;plotting!$E$64,E403&lt;=plotting!$F$64),"1",AND(E403&gt;plotting!$F$64,E403&lt;=plotting!$E$65),"na",AND(E403&gt;plotting!$E$65,E403&lt;=plotting!$F$65),"2",AND(E403&gt;plotting!$F$65,E403&lt;=plotting!$E$66),"na",AND(E403&gt;plotting!$E$66,E403&lt;=plotting!$F$66),"3",AND(E403&gt;plotting!$F$66,E403&lt;=plotting!$E$67),"na",AND(E403&gt;plotting!$E$67,E403&lt;=plotting!$F$67),"4",E403&gt;plotting!$F$67,"na")</f>
        <v>na</v>
      </c>
      <c r="G403" t="str" cm="1">
        <f t="array" ref="G403">_xlfn.IFS(E403&lt;=plotting!$E$64,"na",AND(E403&gt;plotting!$E$64,E403&lt;=plotting!$F$64),plotting!$G$64,AND(E403&gt;plotting!$F$64,E403&lt;=plotting!$E$65),"na",AND(E403&gt;plotting!$E$65,E403&lt;=plotting!$F$65),plotting!$G$65,AND(E403&gt;plotting!$F$65,E403&lt;=plotting!$E$66),"na",AND(E403&gt;plotting!$E$66,E403&lt;=plotting!$F$66),plotting!$G$66,AND(E403&gt;plotting!$F$66,E403&lt;=plotting!$E$67),"na",AND(E403&gt;plotting!$E$67,E403&lt;=plotting!$F$67),plotting!$G$67,E403&gt;plotting!$F$67,"na")</f>
        <v>na</v>
      </c>
      <c r="H403" t="str" cm="1">
        <f t="array" ref="H403">_xlfn.IFS(E403&lt;=plotting!$E$64,"na",AND(E403&gt;plotting!$E$64,E403&lt;=plotting!$F$64),plotting!$H$64,AND(E403&gt;plotting!$F$64,E403&lt;=plotting!$E$65),"na",AND(E403&gt;plotting!$E$65,E403&lt;=plotting!$F$65),plotting!$H$65,AND(E403&gt;plotting!$F$65,E403&lt;=plotting!$E$66),"na",AND(E403&gt;plotting!$E$66,E403&lt;=plotting!$F$66),plotting!$H$66,AND(E403&gt;plotting!$F$66,E403&lt;=plotting!$E$67),"na",AND(E403&gt;plotting!$E$67,E403&lt;=plotting!$F$67),plotting!$H$67,E403&gt;plotting!$F$67,"na")</f>
        <v>na</v>
      </c>
      <c r="I403" t="str" cm="1">
        <f t="array" ref="I403">_xlfn.IFS(E403&lt;=plotting!$E$64,"na",AND(E403&gt;plotting!$E$64,E403&lt;=plotting!$F$64),plotting!$I$64,AND(E403&gt;plotting!$F$64,E403&lt;=plotting!$E$65),"na",AND(E403&gt;plotting!$E$65,E403&lt;=plotting!$F$65),plotting!$I$65,AND(E403&gt;plotting!$F$65,E403&lt;=plotting!$E$66),"na",AND(E403&gt;plotting!$E$66,E403&lt;=plotting!$F$66),plotting!$I$66,AND(E403&gt;plotting!$F$66,E403&lt;=plotting!$E$67),"na",AND(E403&gt;plotting!$E$67,E403&lt;=plotting!$F$67),plotting!$I$67,E403&gt;plotting!$F$67,"na")</f>
        <v>na</v>
      </c>
    </row>
    <row r="404" spans="1:9" x14ac:dyDescent="0.35">
      <c r="A404" s="11">
        <f>IF(plotting!$D$4&gt;0,plotting!$D$4,"na")</f>
        <v>5</v>
      </c>
      <c r="B404" s="11" t="str">
        <f>IF(plotting!$D$10&gt;0,plotting!$D$10,"na")</f>
        <v>idr4000_h24</v>
      </c>
      <c r="C404" s="11" t="str">
        <f>IF(plotting!$D$11&gt;0,plotting!$D$11,"na")</f>
        <v>t1</v>
      </c>
      <c r="D404" s="11">
        <f>IF(plotting!$D$8&gt;0,plotting!$D$8,"na")</f>
        <v>74.599999999999994</v>
      </c>
      <c r="E404" s="29">
        <v>67.166666699999993</v>
      </c>
      <c r="F404" t="str" cm="1">
        <f t="array" ref="F404">_xlfn.IFS(E404&lt;=plotting!$E$64,"na",AND(E404&gt;plotting!$E$64,E404&lt;=plotting!$F$64),"1",AND(E404&gt;plotting!$F$64,E404&lt;=plotting!$E$65),"na",AND(E404&gt;plotting!$E$65,E404&lt;=plotting!$F$65),"2",AND(E404&gt;plotting!$F$65,E404&lt;=plotting!$E$66),"na",AND(E404&gt;plotting!$E$66,E404&lt;=plotting!$F$66),"3",AND(E404&gt;plotting!$F$66,E404&lt;=plotting!$E$67),"na",AND(E404&gt;plotting!$E$67,E404&lt;=plotting!$F$67),"4",E404&gt;plotting!$F$67,"na")</f>
        <v>na</v>
      </c>
      <c r="G404" t="str" cm="1">
        <f t="array" ref="G404">_xlfn.IFS(E404&lt;=plotting!$E$64,"na",AND(E404&gt;plotting!$E$64,E404&lt;=plotting!$F$64),plotting!$G$64,AND(E404&gt;plotting!$F$64,E404&lt;=plotting!$E$65),"na",AND(E404&gt;plotting!$E$65,E404&lt;=plotting!$F$65),plotting!$G$65,AND(E404&gt;plotting!$F$65,E404&lt;=plotting!$E$66),"na",AND(E404&gt;plotting!$E$66,E404&lt;=plotting!$F$66),plotting!$G$66,AND(E404&gt;plotting!$F$66,E404&lt;=plotting!$E$67),"na",AND(E404&gt;plotting!$E$67,E404&lt;=plotting!$F$67),plotting!$G$67,E404&gt;plotting!$F$67,"na")</f>
        <v>na</v>
      </c>
      <c r="H404" t="str" cm="1">
        <f t="array" ref="H404">_xlfn.IFS(E404&lt;=plotting!$E$64,"na",AND(E404&gt;plotting!$E$64,E404&lt;=plotting!$F$64),plotting!$H$64,AND(E404&gt;plotting!$F$64,E404&lt;=plotting!$E$65),"na",AND(E404&gt;plotting!$E$65,E404&lt;=plotting!$F$65),plotting!$H$65,AND(E404&gt;plotting!$F$65,E404&lt;=plotting!$E$66),"na",AND(E404&gt;plotting!$E$66,E404&lt;=plotting!$F$66),plotting!$H$66,AND(E404&gt;plotting!$F$66,E404&lt;=plotting!$E$67),"na",AND(E404&gt;plotting!$E$67,E404&lt;=plotting!$F$67),plotting!$H$67,E404&gt;plotting!$F$67,"na")</f>
        <v>na</v>
      </c>
      <c r="I404" t="str" cm="1">
        <f t="array" ref="I404">_xlfn.IFS(E404&lt;=plotting!$E$64,"na",AND(E404&gt;plotting!$E$64,E404&lt;=plotting!$F$64),plotting!$I$64,AND(E404&gt;plotting!$F$64,E404&lt;=plotting!$E$65),"na",AND(E404&gt;plotting!$E$65,E404&lt;=plotting!$F$65),plotting!$I$65,AND(E404&gt;plotting!$F$65,E404&lt;=plotting!$E$66),"na",AND(E404&gt;plotting!$E$66,E404&lt;=plotting!$F$66),plotting!$I$66,AND(E404&gt;plotting!$F$66,E404&lt;=plotting!$E$67),"na",AND(E404&gt;plotting!$E$67,E404&lt;=plotting!$F$67),plotting!$I$67,E404&gt;plotting!$F$67,"na")</f>
        <v>na</v>
      </c>
    </row>
    <row r="405" spans="1:9" x14ac:dyDescent="0.35">
      <c r="A405" s="11">
        <f>IF(plotting!$D$4&gt;0,plotting!$D$4,"na")</f>
        <v>5</v>
      </c>
      <c r="B405" s="11" t="str">
        <f>IF(plotting!$D$10&gt;0,plotting!$D$10,"na")</f>
        <v>idr4000_h24</v>
      </c>
      <c r="C405" s="11" t="str">
        <f>IF(plotting!$D$11&gt;0,plotting!$D$11,"na")</f>
        <v>t1</v>
      </c>
      <c r="D405" s="11">
        <f>IF(plotting!$D$8&gt;0,plotting!$D$8,"na")</f>
        <v>74.599999999999994</v>
      </c>
      <c r="E405" s="29">
        <v>67.333333300000007</v>
      </c>
      <c r="F405" t="str" cm="1">
        <f t="array" ref="F405">_xlfn.IFS(E405&lt;=plotting!$E$64,"na",AND(E405&gt;plotting!$E$64,E405&lt;=plotting!$F$64),"1",AND(E405&gt;plotting!$F$64,E405&lt;=plotting!$E$65),"na",AND(E405&gt;plotting!$E$65,E405&lt;=plotting!$F$65),"2",AND(E405&gt;plotting!$F$65,E405&lt;=plotting!$E$66),"na",AND(E405&gt;plotting!$E$66,E405&lt;=plotting!$F$66),"3",AND(E405&gt;plotting!$F$66,E405&lt;=plotting!$E$67),"na",AND(E405&gt;plotting!$E$67,E405&lt;=plotting!$F$67),"4",E405&gt;plotting!$F$67,"na")</f>
        <v>na</v>
      </c>
      <c r="G405" t="str" cm="1">
        <f t="array" ref="G405">_xlfn.IFS(E405&lt;=plotting!$E$64,"na",AND(E405&gt;plotting!$E$64,E405&lt;=plotting!$F$64),plotting!$G$64,AND(E405&gt;plotting!$F$64,E405&lt;=plotting!$E$65),"na",AND(E405&gt;plotting!$E$65,E405&lt;=plotting!$F$65),plotting!$G$65,AND(E405&gt;plotting!$F$65,E405&lt;=plotting!$E$66),"na",AND(E405&gt;plotting!$E$66,E405&lt;=plotting!$F$66),plotting!$G$66,AND(E405&gt;plotting!$F$66,E405&lt;=plotting!$E$67),"na",AND(E405&gt;plotting!$E$67,E405&lt;=plotting!$F$67),plotting!$G$67,E405&gt;plotting!$F$67,"na")</f>
        <v>na</v>
      </c>
      <c r="H405" t="str" cm="1">
        <f t="array" ref="H405">_xlfn.IFS(E405&lt;=plotting!$E$64,"na",AND(E405&gt;plotting!$E$64,E405&lt;=plotting!$F$64),plotting!$H$64,AND(E405&gt;plotting!$F$64,E405&lt;=plotting!$E$65),"na",AND(E405&gt;plotting!$E$65,E405&lt;=plotting!$F$65),plotting!$H$65,AND(E405&gt;plotting!$F$65,E405&lt;=plotting!$E$66),"na",AND(E405&gt;plotting!$E$66,E405&lt;=plotting!$F$66),plotting!$H$66,AND(E405&gt;plotting!$F$66,E405&lt;=plotting!$E$67),"na",AND(E405&gt;plotting!$E$67,E405&lt;=plotting!$F$67),plotting!$H$67,E405&gt;plotting!$F$67,"na")</f>
        <v>na</v>
      </c>
      <c r="I405" t="str" cm="1">
        <f t="array" ref="I405">_xlfn.IFS(E405&lt;=plotting!$E$64,"na",AND(E405&gt;plotting!$E$64,E405&lt;=plotting!$F$64),plotting!$I$64,AND(E405&gt;plotting!$F$64,E405&lt;=plotting!$E$65),"na",AND(E405&gt;plotting!$E$65,E405&lt;=plotting!$F$65),plotting!$I$65,AND(E405&gt;plotting!$F$65,E405&lt;=plotting!$E$66),"na",AND(E405&gt;plotting!$E$66,E405&lt;=plotting!$F$66),plotting!$I$66,AND(E405&gt;plotting!$F$66,E405&lt;=plotting!$E$67),"na",AND(E405&gt;plotting!$E$67,E405&lt;=plotting!$F$67),plotting!$I$67,E405&gt;plotting!$F$67,"na")</f>
        <v>na</v>
      </c>
    </row>
    <row r="406" spans="1:9" x14ac:dyDescent="0.35">
      <c r="A406" s="11">
        <f>IF(plotting!$D$4&gt;0,plotting!$D$4,"na")</f>
        <v>5</v>
      </c>
      <c r="B406" s="11" t="str">
        <f>IF(plotting!$D$10&gt;0,plotting!$D$10,"na")</f>
        <v>idr4000_h24</v>
      </c>
      <c r="C406" s="11" t="str">
        <f>IF(plotting!$D$11&gt;0,plotting!$D$11,"na")</f>
        <v>t1</v>
      </c>
      <c r="D406" s="11">
        <f>IF(plotting!$D$8&gt;0,plotting!$D$8,"na")</f>
        <v>74.599999999999994</v>
      </c>
      <c r="E406" s="29">
        <v>67.5</v>
      </c>
      <c r="F406" t="str" cm="1">
        <f t="array" ref="F406">_xlfn.IFS(E406&lt;=plotting!$E$64,"na",AND(E406&gt;plotting!$E$64,E406&lt;=plotting!$F$64),"1",AND(E406&gt;plotting!$F$64,E406&lt;=plotting!$E$65),"na",AND(E406&gt;plotting!$E$65,E406&lt;=plotting!$F$65),"2",AND(E406&gt;plotting!$F$65,E406&lt;=plotting!$E$66),"na",AND(E406&gt;plotting!$E$66,E406&lt;=plotting!$F$66),"3",AND(E406&gt;plotting!$F$66,E406&lt;=plotting!$E$67),"na",AND(E406&gt;plotting!$E$67,E406&lt;=plotting!$F$67),"4",E406&gt;plotting!$F$67,"na")</f>
        <v>na</v>
      </c>
      <c r="G406" t="str" cm="1">
        <f t="array" ref="G406">_xlfn.IFS(E406&lt;=plotting!$E$64,"na",AND(E406&gt;plotting!$E$64,E406&lt;=plotting!$F$64),plotting!$G$64,AND(E406&gt;plotting!$F$64,E406&lt;=plotting!$E$65),"na",AND(E406&gt;plotting!$E$65,E406&lt;=plotting!$F$65),plotting!$G$65,AND(E406&gt;plotting!$F$65,E406&lt;=plotting!$E$66),"na",AND(E406&gt;plotting!$E$66,E406&lt;=plotting!$F$66),plotting!$G$66,AND(E406&gt;plotting!$F$66,E406&lt;=plotting!$E$67),"na",AND(E406&gt;plotting!$E$67,E406&lt;=plotting!$F$67),plotting!$G$67,E406&gt;plotting!$F$67,"na")</f>
        <v>na</v>
      </c>
      <c r="H406" t="str" cm="1">
        <f t="array" ref="H406">_xlfn.IFS(E406&lt;=plotting!$E$64,"na",AND(E406&gt;plotting!$E$64,E406&lt;=plotting!$F$64),plotting!$H$64,AND(E406&gt;plotting!$F$64,E406&lt;=plotting!$E$65),"na",AND(E406&gt;plotting!$E$65,E406&lt;=plotting!$F$65),plotting!$H$65,AND(E406&gt;plotting!$F$65,E406&lt;=plotting!$E$66),"na",AND(E406&gt;plotting!$E$66,E406&lt;=plotting!$F$66),plotting!$H$66,AND(E406&gt;plotting!$F$66,E406&lt;=plotting!$E$67),"na",AND(E406&gt;plotting!$E$67,E406&lt;=plotting!$F$67),plotting!$H$67,E406&gt;plotting!$F$67,"na")</f>
        <v>na</v>
      </c>
      <c r="I406" t="str" cm="1">
        <f t="array" ref="I406">_xlfn.IFS(E406&lt;=plotting!$E$64,"na",AND(E406&gt;plotting!$E$64,E406&lt;=plotting!$F$64),plotting!$I$64,AND(E406&gt;plotting!$F$64,E406&lt;=plotting!$E$65),"na",AND(E406&gt;plotting!$E$65,E406&lt;=plotting!$F$65),plotting!$I$65,AND(E406&gt;plotting!$F$65,E406&lt;=plotting!$E$66),"na",AND(E406&gt;plotting!$E$66,E406&lt;=plotting!$F$66),plotting!$I$66,AND(E406&gt;plotting!$F$66,E406&lt;=plotting!$E$67),"na",AND(E406&gt;plotting!$E$67,E406&lt;=plotting!$F$67),plotting!$I$67,E406&gt;plotting!$F$67,"na")</f>
        <v>na</v>
      </c>
    </row>
    <row r="407" spans="1:9" x14ac:dyDescent="0.35">
      <c r="A407" s="11">
        <f>IF(plotting!$D$4&gt;0,plotting!$D$4,"na")</f>
        <v>5</v>
      </c>
      <c r="B407" s="11" t="str">
        <f>IF(plotting!$D$10&gt;0,plotting!$D$10,"na")</f>
        <v>idr4000_h24</v>
      </c>
      <c r="C407" s="11" t="str">
        <f>IF(plotting!$D$11&gt;0,plotting!$D$11,"na")</f>
        <v>t1</v>
      </c>
      <c r="D407" s="11">
        <f>IF(plotting!$D$8&gt;0,plotting!$D$8,"na")</f>
        <v>74.599999999999994</v>
      </c>
      <c r="E407" s="29">
        <v>67.666666699999993</v>
      </c>
      <c r="F407" t="str" cm="1">
        <f t="array" ref="F407">_xlfn.IFS(E407&lt;=plotting!$E$64,"na",AND(E407&gt;plotting!$E$64,E407&lt;=plotting!$F$64),"1",AND(E407&gt;plotting!$F$64,E407&lt;=plotting!$E$65),"na",AND(E407&gt;plotting!$E$65,E407&lt;=plotting!$F$65),"2",AND(E407&gt;plotting!$F$65,E407&lt;=plotting!$E$66),"na",AND(E407&gt;plotting!$E$66,E407&lt;=plotting!$F$66),"3",AND(E407&gt;plotting!$F$66,E407&lt;=plotting!$E$67),"na",AND(E407&gt;plotting!$E$67,E407&lt;=plotting!$F$67),"4",E407&gt;plotting!$F$67,"na")</f>
        <v>na</v>
      </c>
      <c r="G407" t="str" cm="1">
        <f t="array" ref="G407">_xlfn.IFS(E407&lt;=plotting!$E$64,"na",AND(E407&gt;plotting!$E$64,E407&lt;=plotting!$F$64),plotting!$G$64,AND(E407&gt;plotting!$F$64,E407&lt;=plotting!$E$65),"na",AND(E407&gt;plotting!$E$65,E407&lt;=plotting!$F$65),plotting!$G$65,AND(E407&gt;plotting!$F$65,E407&lt;=plotting!$E$66),"na",AND(E407&gt;plotting!$E$66,E407&lt;=plotting!$F$66),plotting!$G$66,AND(E407&gt;plotting!$F$66,E407&lt;=plotting!$E$67),"na",AND(E407&gt;plotting!$E$67,E407&lt;=plotting!$F$67),plotting!$G$67,E407&gt;plotting!$F$67,"na")</f>
        <v>na</v>
      </c>
      <c r="H407" t="str" cm="1">
        <f t="array" ref="H407">_xlfn.IFS(E407&lt;=plotting!$E$64,"na",AND(E407&gt;plotting!$E$64,E407&lt;=plotting!$F$64),plotting!$H$64,AND(E407&gt;plotting!$F$64,E407&lt;=plotting!$E$65),"na",AND(E407&gt;plotting!$E$65,E407&lt;=plotting!$F$65),plotting!$H$65,AND(E407&gt;plotting!$F$65,E407&lt;=plotting!$E$66),"na",AND(E407&gt;plotting!$E$66,E407&lt;=plotting!$F$66),plotting!$H$66,AND(E407&gt;plotting!$F$66,E407&lt;=plotting!$E$67),"na",AND(E407&gt;plotting!$E$67,E407&lt;=plotting!$F$67),plotting!$H$67,E407&gt;plotting!$F$67,"na")</f>
        <v>na</v>
      </c>
      <c r="I407" t="str" cm="1">
        <f t="array" ref="I407">_xlfn.IFS(E407&lt;=plotting!$E$64,"na",AND(E407&gt;plotting!$E$64,E407&lt;=plotting!$F$64),plotting!$I$64,AND(E407&gt;plotting!$F$64,E407&lt;=plotting!$E$65),"na",AND(E407&gt;plotting!$E$65,E407&lt;=plotting!$F$65),plotting!$I$65,AND(E407&gt;plotting!$F$65,E407&lt;=plotting!$E$66),"na",AND(E407&gt;plotting!$E$66,E407&lt;=plotting!$F$66),plotting!$I$66,AND(E407&gt;plotting!$F$66,E407&lt;=plotting!$E$67),"na",AND(E407&gt;plotting!$E$67,E407&lt;=plotting!$F$67),plotting!$I$67,E407&gt;plotting!$F$67,"na")</f>
        <v>na</v>
      </c>
    </row>
    <row r="408" spans="1:9" x14ac:dyDescent="0.35">
      <c r="A408" s="11">
        <f>IF(plotting!$D$4&gt;0,plotting!$D$4,"na")</f>
        <v>5</v>
      </c>
      <c r="B408" s="11" t="str">
        <f>IF(plotting!$D$10&gt;0,plotting!$D$10,"na")</f>
        <v>idr4000_h24</v>
      </c>
      <c r="C408" s="11" t="str">
        <f>IF(plotting!$D$11&gt;0,plotting!$D$11,"na")</f>
        <v>t1</v>
      </c>
      <c r="D408" s="11">
        <f>IF(plotting!$D$8&gt;0,plotting!$D$8,"na")</f>
        <v>74.599999999999994</v>
      </c>
      <c r="E408" s="29">
        <v>67.833333300000007</v>
      </c>
      <c r="F408" t="str" cm="1">
        <f t="array" ref="F408">_xlfn.IFS(E408&lt;=plotting!$E$64,"na",AND(E408&gt;plotting!$E$64,E408&lt;=plotting!$F$64),"1",AND(E408&gt;plotting!$F$64,E408&lt;=plotting!$E$65),"na",AND(E408&gt;plotting!$E$65,E408&lt;=plotting!$F$65),"2",AND(E408&gt;plotting!$F$65,E408&lt;=plotting!$E$66),"na",AND(E408&gt;plotting!$E$66,E408&lt;=plotting!$F$66),"3",AND(E408&gt;plotting!$F$66,E408&lt;=plotting!$E$67),"na",AND(E408&gt;plotting!$E$67,E408&lt;=plotting!$F$67),"4",E408&gt;plotting!$F$67,"na")</f>
        <v>na</v>
      </c>
      <c r="G408" t="str" cm="1">
        <f t="array" ref="G408">_xlfn.IFS(E408&lt;=plotting!$E$64,"na",AND(E408&gt;plotting!$E$64,E408&lt;=plotting!$F$64),plotting!$G$64,AND(E408&gt;plotting!$F$64,E408&lt;=plotting!$E$65),"na",AND(E408&gt;plotting!$E$65,E408&lt;=plotting!$F$65),plotting!$G$65,AND(E408&gt;plotting!$F$65,E408&lt;=plotting!$E$66),"na",AND(E408&gt;plotting!$E$66,E408&lt;=plotting!$F$66),plotting!$G$66,AND(E408&gt;plotting!$F$66,E408&lt;=plotting!$E$67),"na",AND(E408&gt;plotting!$E$67,E408&lt;=plotting!$F$67),plotting!$G$67,E408&gt;plotting!$F$67,"na")</f>
        <v>na</v>
      </c>
      <c r="H408" t="str" cm="1">
        <f t="array" ref="H408">_xlfn.IFS(E408&lt;=plotting!$E$64,"na",AND(E408&gt;plotting!$E$64,E408&lt;=plotting!$F$64),plotting!$H$64,AND(E408&gt;plotting!$F$64,E408&lt;=plotting!$E$65),"na",AND(E408&gt;plotting!$E$65,E408&lt;=plotting!$F$65),plotting!$H$65,AND(E408&gt;plotting!$F$65,E408&lt;=plotting!$E$66),"na",AND(E408&gt;plotting!$E$66,E408&lt;=plotting!$F$66),plotting!$H$66,AND(E408&gt;plotting!$F$66,E408&lt;=plotting!$E$67),"na",AND(E408&gt;plotting!$E$67,E408&lt;=plotting!$F$67),plotting!$H$67,E408&gt;plotting!$F$67,"na")</f>
        <v>na</v>
      </c>
      <c r="I408" t="str" cm="1">
        <f t="array" ref="I408">_xlfn.IFS(E408&lt;=plotting!$E$64,"na",AND(E408&gt;plotting!$E$64,E408&lt;=plotting!$F$64),plotting!$I$64,AND(E408&gt;plotting!$F$64,E408&lt;=plotting!$E$65),"na",AND(E408&gt;plotting!$E$65,E408&lt;=plotting!$F$65),plotting!$I$65,AND(E408&gt;plotting!$F$65,E408&lt;=plotting!$E$66),"na",AND(E408&gt;plotting!$E$66,E408&lt;=plotting!$F$66),plotting!$I$66,AND(E408&gt;plotting!$F$66,E408&lt;=plotting!$E$67),"na",AND(E408&gt;plotting!$E$67,E408&lt;=plotting!$F$67),plotting!$I$67,E408&gt;plotting!$F$67,"na")</f>
        <v>na</v>
      </c>
    </row>
    <row r="409" spans="1:9" x14ac:dyDescent="0.35">
      <c r="A409" s="11">
        <f>IF(plotting!$D$4&gt;0,plotting!$D$4,"na")</f>
        <v>5</v>
      </c>
      <c r="B409" s="11" t="str">
        <f>IF(plotting!$D$10&gt;0,plotting!$D$10,"na")</f>
        <v>idr4000_h24</v>
      </c>
      <c r="C409" s="11" t="str">
        <f>IF(plotting!$D$11&gt;0,plotting!$D$11,"na")</f>
        <v>t1</v>
      </c>
      <c r="D409" s="11">
        <f>IF(plotting!$D$8&gt;0,plotting!$D$8,"na")</f>
        <v>74.599999999999994</v>
      </c>
      <c r="E409" s="29">
        <v>68</v>
      </c>
      <c r="F409" t="str" cm="1">
        <f t="array" ref="F409">_xlfn.IFS(E409&lt;=plotting!$E$64,"na",AND(E409&gt;plotting!$E$64,E409&lt;=plotting!$F$64),"1",AND(E409&gt;plotting!$F$64,E409&lt;=plotting!$E$65),"na",AND(E409&gt;plotting!$E$65,E409&lt;=plotting!$F$65),"2",AND(E409&gt;plotting!$F$65,E409&lt;=plotting!$E$66),"na",AND(E409&gt;plotting!$E$66,E409&lt;=plotting!$F$66),"3",AND(E409&gt;plotting!$F$66,E409&lt;=plotting!$E$67),"na",AND(E409&gt;plotting!$E$67,E409&lt;=plotting!$F$67),"4",E409&gt;plotting!$F$67,"na")</f>
        <v>na</v>
      </c>
      <c r="G409" t="str" cm="1">
        <f t="array" ref="G409">_xlfn.IFS(E409&lt;=plotting!$E$64,"na",AND(E409&gt;plotting!$E$64,E409&lt;=plotting!$F$64),plotting!$G$64,AND(E409&gt;plotting!$F$64,E409&lt;=plotting!$E$65),"na",AND(E409&gt;plotting!$E$65,E409&lt;=plotting!$F$65),plotting!$G$65,AND(E409&gt;plotting!$F$65,E409&lt;=plotting!$E$66),"na",AND(E409&gt;plotting!$E$66,E409&lt;=plotting!$F$66),plotting!$G$66,AND(E409&gt;plotting!$F$66,E409&lt;=plotting!$E$67),"na",AND(E409&gt;plotting!$E$67,E409&lt;=plotting!$F$67),plotting!$G$67,E409&gt;plotting!$F$67,"na")</f>
        <v>na</v>
      </c>
      <c r="H409" t="str" cm="1">
        <f t="array" ref="H409">_xlfn.IFS(E409&lt;=plotting!$E$64,"na",AND(E409&gt;plotting!$E$64,E409&lt;=plotting!$F$64),plotting!$H$64,AND(E409&gt;plotting!$F$64,E409&lt;=plotting!$E$65),"na",AND(E409&gt;plotting!$E$65,E409&lt;=plotting!$F$65),plotting!$H$65,AND(E409&gt;plotting!$F$65,E409&lt;=plotting!$E$66),"na",AND(E409&gt;plotting!$E$66,E409&lt;=plotting!$F$66),plotting!$H$66,AND(E409&gt;plotting!$F$66,E409&lt;=plotting!$E$67),"na",AND(E409&gt;plotting!$E$67,E409&lt;=plotting!$F$67),plotting!$H$67,E409&gt;plotting!$F$67,"na")</f>
        <v>na</v>
      </c>
      <c r="I409" t="str" cm="1">
        <f t="array" ref="I409">_xlfn.IFS(E409&lt;=plotting!$E$64,"na",AND(E409&gt;plotting!$E$64,E409&lt;=plotting!$F$64),plotting!$I$64,AND(E409&gt;plotting!$F$64,E409&lt;=plotting!$E$65),"na",AND(E409&gt;plotting!$E$65,E409&lt;=plotting!$F$65),plotting!$I$65,AND(E409&gt;plotting!$F$65,E409&lt;=plotting!$E$66),"na",AND(E409&gt;plotting!$E$66,E409&lt;=plotting!$F$66),plotting!$I$66,AND(E409&gt;plotting!$F$66,E409&lt;=plotting!$E$67),"na",AND(E409&gt;plotting!$E$67,E409&lt;=plotting!$F$67),plotting!$I$67,E409&gt;plotting!$F$67,"na")</f>
        <v>na</v>
      </c>
    </row>
    <row r="410" spans="1:9" x14ac:dyDescent="0.35">
      <c r="A410" s="11">
        <f>IF(plotting!$D$4&gt;0,plotting!$D$4,"na")</f>
        <v>5</v>
      </c>
      <c r="B410" s="11" t="str">
        <f>IF(plotting!$D$10&gt;0,plotting!$D$10,"na")</f>
        <v>idr4000_h24</v>
      </c>
      <c r="C410" s="11" t="str">
        <f>IF(plotting!$D$11&gt;0,plotting!$D$11,"na")</f>
        <v>t1</v>
      </c>
      <c r="D410" s="11">
        <f>IF(plotting!$D$8&gt;0,plotting!$D$8,"na")</f>
        <v>74.599999999999994</v>
      </c>
      <c r="E410" s="29">
        <v>68.166666699999993</v>
      </c>
      <c r="F410" t="str" cm="1">
        <f t="array" ref="F410">_xlfn.IFS(E410&lt;=plotting!$E$64,"na",AND(E410&gt;plotting!$E$64,E410&lt;=plotting!$F$64),"1",AND(E410&gt;plotting!$F$64,E410&lt;=plotting!$E$65),"na",AND(E410&gt;plotting!$E$65,E410&lt;=plotting!$F$65),"2",AND(E410&gt;plotting!$F$65,E410&lt;=plotting!$E$66),"na",AND(E410&gt;plotting!$E$66,E410&lt;=plotting!$F$66),"3",AND(E410&gt;plotting!$F$66,E410&lt;=plotting!$E$67),"na",AND(E410&gt;plotting!$E$67,E410&lt;=plotting!$F$67),"4",E410&gt;plotting!$F$67,"na")</f>
        <v>na</v>
      </c>
      <c r="G410" t="str" cm="1">
        <f t="array" ref="G410">_xlfn.IFS(E410&lt;=plotting!$E$64,"na",AND(E410&gt;plotting!$E$64,E410&lt;=plotting!$F$64),plotting!$G$64,AND(E410&gt;plotting!$F$64,E410&lt;=plotting!$E$65),"na",AND(E410&gt;plotting!$E$65,E410&lt;=plotting!$F$65),plotting!$G$65,AND(E410&gt;plotting!$F$65,E410&lt;=plotting!$E$66),"na",AND(E410&gt;plotting!$E$66,E410&lt;=plotting!$F$66),plotting!$G$66,AND(E410&gt;plotting!$F$66,E410&lt;=plotting!$E$67),"na",AND(E410&gt;plotting!$E$67,E410&lt;=plotting!$F$67),plotting!$G$67,E410&gt;plotting!$F$67,"na")</f>
        <v>na</v>
      </c>
      <c r="H410" t="str" cm="1">
        <f t="array" ref="H410">_xlfn.IFS(E410&lt;=plotting!$E$64,"na",AND(E410&gt;plotting!$E$64,E410&lt;=plotting!$F$64),plotting!$H$64,AND(E410&gt;plotting!$F$64,E410&lt;=plotting!$E$65),"na",AND(E410&gt;plotting!$E$65,E410&lt;=plotting!$F$65),plotting!$H$65,AND(E410&gt;plotting!$F$65,E410&lt;=plotting!$E$66),"na",AND(E410&gt;plotting!$E$66,E410&lt;=plotting!$F$66),plotting!$H$66,AND(E410&gt;plotting!$F$66,E410&lt;=plotting!$E$67),"na",AND(E410&gt;plotting!$E$67,E410&lt;=plotting!$F$67),plotting!$H$67,E410&gt;plotting!$F$67,"na")</f>
        <v>na</v>
      </c>
      <c r="I410" t="str" cm="1">
        <f t="array" ref="I410">_xlfn.IFS(E410&lt;=plotting!$E$64,"na",AND(E410&gt;plotting!$E$64,E410&lt;=plotting!$F$64),plotting!$I$64,AND(E410&gt;plotting!$F$64,E410&lt;=plotting!$E$65),"na",AND(E410&gt;plotting!$E$65,E410&lt;=plotting!$F$65),plotting!$I$65,AND(E410&gt;plotting!$F$65,E410&lt;=plotting!$E$66),"na",AND(E410&gt;plotting!$E$66,E410&lt;=plotting!$F$66),plotting!$I$66,AND(E410&gt;plotting!$F$66,E410&lt;=plotting!$E$67),"na",AND(E410&gt;plotting!$E$67,E410&lt;=plotting!$F$67),plotting!$I$67,E410&gt;plotting!$F$67,"na")</f>
        <v>na</v>
      </c>
    </row>
    <row r="411" spans="1:9" x14ac:dyDescent="0.35">
      <c r="A411" s="11">
        <f>IF(plotting!$D$4&gt;0,plotting!$D$4,"na")</f>
        <v>5</v>
      </c>
      <c r="B411" s="11" t="str">
        <f>IF(plotting!$D$10&gt;0,plotting!$D$10,"na")</f>
        <v>idr4000_h24</v>
      </c>
      <c r="C411" s="11" t="str">
        <f>IF(plotting!$D$11&gt;0,plotting!$D$11,"na")</f>
        <v>t1</v>
      </c>
      <c r="D411" s="11">
        <f>IF(plotting!$D$8&gt;0,plotting!$D$8,"na")</f>
        <v>74.599999999999994</v>
      </c>
      <c r="E411" s="29">
        <v>68.333333300000007</v>
      </c>
      <c r="F411" t="str" cm="1">
        <f t="array" ref="F411">_xlfn.IFS(E411&lt;=plotting!$E$64,"na",AND(E411&gt;plotting!$E$64,E411&lt;=plotting!$F$64),"1",AND(E411&gt;plotting!$F$64,E411&lt;=plotting!$E$65),"na",AND(E411&gt;plotting!$E$65,E411&lt;=plotting!$F$65),"2",AND(E411&gt;plotting!$F$65,E411&lt;=plotting!$E$66),"na",AND(E411&gt;plotting!$E$66,E411&lt;=plotting!$F$66),"3",AND(E411&gt;plotting!$F$66,E411&lt;=plotting!$E$67),"na",AND(E411&gt;plotting!$E$67,E411&lt;=plotting!$F$67),"4",E411&gt;plotting!$F$67,"na")</f>
        <v>na</v>
      </c>
      <c r="G411" t="str" cm="1">
        <f t="array" ref="G411">_xlfn.IFS(E411&lt;=plotting!$E$64,"na",AND(E411&gt;plotting!$E$64,E411&lt;=plotting!$F$64),plotting!$G$64,AND(E411&gt;plotting!$F$64,E411&lt;=plotting!$E$65),"na",AND(E411&gt;plotting!$E$65,E411&lt;=plotting!$F$65),plotting!$G$65,AND(E411&gt;plotting!$F$65,E411&lt;=plotting!$E$66),"na",AND(E411&gt;plotting!$E$66,E411&lt;=plotting!$F$66),plotting!$G$66,AND(E411&gt;plotting!$F$66,E411&lt;=plotting!$E$67),"na",AND(E411&gt;plotting!$E$67,E411&lt;=plotting!$F$67),plotting!$G$67,E411&gt;plotting!$F$67,"na")</f>
        <v>na</v>
      </c>
      <c r="H411" t="str" cm="1">
        <f t="array" ref="H411">_xlfn.IFS(E411&lt;=plotting!$E$64,"na",AND(E411&gt;plotting!$E$64,E411&lt;=plotting!$F$64),plotting!$H$64,AND(E411&gt;plotting!$F$64,E411&lt;=plotting!$E$65),"na",AND(E411&gt;plotting!$E$65,E411&lt;=plotting!$F$65),plotting!$H$65,AND(E411&gt;plotting!$F$65,E411&lt;=plotting!$E$66),"na",AND(E411&gt;plotting!$E$66,E411&lt;=plotting!$F$66),plotting!$H$66,AND(E411&gt;plotting!$F$66,E411&lt;=plotting!$E$67),"na",AND(E411&gt;plotting!$E$67,E411&lt;=plotting!$F$67),plotting!$H$67,E411&gt;plotting!$F$67,"na")</f>
        <v>na</v>
      </c>
      <c r="I411" t="str" cm="1">
        <f t="array" ref="I411">_xlfn.IFS(E411&lt;=plotting!$E$64,"na",AND(E411&gt;plotting!$E$64,E411&lt;=plotting!$F$64),plotting!$I$64,AND(E411&gt;plotting!$F$64,E411&lt;=plotting!$E$65),"na",AND(E411&gt;plotting!$E$65,E411&lt;=plotting!$F$65),plotting!$I$65,AND(E411&gt;plotting!$F$65,E411&lt;=plotting!$E$66),"na",AND(E411&gt;plotting!$E$66,E411&lt;=plotting!$F$66),plotting!$I$66,AND(E411&gt;plotting!$F$66,E411&lt;=plotting!$E$67),"na",AND(E411&gt;plotting!$E$67,E411&lt;=plotting!$F$67),plotting!$I$67,E411&gt;plotting!$F$67,"na")</f>
        <v>na</v>
      </c>
    </row>
    <row r="412" spans="1:9" x14ac:dyDescent="0.35">
      <c r="A412" s="11">
        <f>IF(plotting!$D$4&gt;0,plotting!$D$4,"na")</f>
        <v>5</v>
      </c>
      <c r="B412" s="11" t="str">
        <f>IF(plotting!$D$10&gt;0,plotting!$D$10,"na")</f>
        <v>idr4000_h24</v>
      </c>
      <c r="C412" s="11" t="str">
        <f>IF(plotting!$D$11&gt;0,plotting!$D$11,"na")</f>
        <v>t1</v>
      </c>
      <c r="D412" s="11">
        <f>IF(plotting!$D$8&gt;0,plotting!$D$8,"na")</f>
        <v>74.599999999999994</v>
      </c>
      <c r="E412" s="29">
        <v>68.5</v>
      </c>
      <c r="F412" t="str" cm="1">
        <f t="array" ref="F412">_xlfn.IFS(E412&lt;=plotting!$E$64,"na",AND(E412&gt;plotting!$E$64,E412&lt;=plotting!$F$64),"1",AND(E412&gt;plotting!$F$64,E412&lt;=plotting!$E$65),"na",AND(E412&gt;plotting!$E$65,E412&lt;=plotting!$F$65),"2",AND(E412&gt;plotting!$F$65,E412&lt;=plotting!$E$66),"na",AND(E412&gt;plotting!$E$66,E412&lt;=plotting!$F$66),"3",AND(E412&gt;plotting!$F$66,E412&lt;=plotting!$E$67),"na",AND(E412&gt;plotting!$E$67,E412&lt;=plotting!$F$67),"4",E412&gt;plotting!$F$67,"na")</f>
        <v>na</v>
      </c>
      <c r="G412" t="str" cm="1">
        <f t="array" ref="G412">_xlfn.IFS(E412&lt;=plotting!$E$64,"na",AND(E412&gt;plotting!$E$64,E412&lt;=plotting!$F$64),plotting!$G$64,AND(E412&gt;plotting!$F$64,E412&lt;=plotting!$E$65),"na",AND(E412&gt;plotting!$E$65,E412&lt;=plotting!$F$65),plotting!$G$65,AND(E412&gt;plotting!$F$65,E412&lt;=plotting!$E$66),"na",AND(E412&gt;plotting!$E$66,E412&lt;=plotting!$F$66),plotting!$G$66,AND(E412&gt;plotting!$F$66,E412&lt;=plotting!$E$67),"na",AND(E412&gt;plotting!$E$67,E412&lt;=plotting!$F$67),plotting!$G$67,E412&gt;plotting!$F$67,"na")</f>
        <v>na</v>
      </c>
      <c r="H412" t="str" cm="1">
        <f t="array" ref="H412">_xlfn.IFS(E412&lt;=plotting!$E$64,"na",AND(E412&gt;plotting!$E$64,E412&lt;=plotting!$F$64),plotting!$H$64,AND(E412&gt;plotting!$F$64,E412&lt;=plotting!$E$65),"na",AND(E412&gt;plotting!$E$65,E412&lt;=plotting!$F$65),plotting!$H$65,AND(E412&gt;plotting!$F$65,E412&lt;=plotting!$E$66),"na",AND(E412&gt;plotting!$E$66,E412&lt;=plotting!$F$66),plotting!$H$66,AND(E412&gt;plotting!$F$66,E412&lt;=plotting!$E$67),"na",AND(E412&gt;plotting!$E$67,E412&lt;=plotting!$F$67),plotting!$H$67,E412&gt;plotting!$F$67,"na")</f>
        <v>na</v>
      </c>
      <c r="I412" t="str" cm="1">
        <f t="array" ref="I412">_xlfn.IFS(E412&lt;=plotting!$E$64,"na",AND(E412&gt;plotting!$E$64,E412&lt;=plotting!$F$64),plotting!$I$64,AND(E412&gt;plotting!$F$64,E412&lt;=plotting!$E$65),"na",AND(E412&gt;plotting!$E$65,E412&lt;=plotting!$F$65),plotting!$I$65,AND(E412&gt;plotting!$F$65,E412&lt;=plotting!$E$66),"na",AND(E412&gt;plotting!$E$66,E412&lt;=plotting!$F$66),plotting!$I$66,AND(E412&gt;plotting!$F$66,E412&lt;=plotting!$E$67),"na",AND(E412&gt;plotting!$E$67,E412&lt;=plotting!$F$67),plotting!$I$67,E412&gt;plotting!$F$67,"na")</f>
        <v>na</v>
      </c>
    </row>
    <row r="413" spans="1:9" x14ac:dyDescent="0.35">
      <c r="A413" s="11">
        <f>IF(plotting!$D$4&gt;0,plotting!$D$4,"na")</f>
        <v>5</v>
      </c>
      <c r="B413" s="11" t="str">
        <f>IF(plotting!$D$10&gt;0,plotting!$D$10,"na")</f>
        <v>idr4000_h24</v>
      </c>
      <c r="C413" s="11" t="str">
        <f>IF(plotting!$D$11&gt;0,plotting!$D$11,"na")</f>
        <v>t1</v>
      </c>
      <c r="D413" s="11">
        <f>IF(plotting!$D$8&gt;0,plotting!$D$8,"na")</f>
        <v>74.599999999999994</v>
      </c>
      <c r="E413" s="29">
        <v>68.666666699999993</v>
      </c>
      <c r="F413" t="str" cm="1">
        <f t="array" ref="F413">_xlfn.IFS(E413&lt;=plotting!$E$64,"na",AND(E413&gt;plotting!$E$64,E413&lt;=plotting!$F$64),"1",AND(E413&gt;plotting!$F$64,E413&lt;=plotting!$E$65),"na",AND(E413&gt;plotting!$E$65,E413&lt;=plotting!$F$65),"2",AND(E413&gt;plotting!$F$65,E413&lt;=plotting!$E$66),"na",AND(E413&gt;plotting!$E$66,E413&lt;=plotting!$F$66),"3",AND(E413&gt;plotting!$F$66,E413&lt;=plotting!$E$67),"na",AND(E413&gt;plotting!$E$67,E413&lt;=plotting!$F$67),"4",E413&gt;plotting!$F$67,"na")</f>
        <v>na</v>
      </c>
      <c r="G413" t="str" cm="1">
        <f t="array" ref="G413">_xlfn.IFS(E413&lt;=plotting!$E$64,"na",AND(E413&gt;plotting!$E$64,E413&lt;=plotting!$F$64),plotting!$G$64,AND(E413&gt;plotting!$F$64,E413&lt;=plotting!$E$65),"na",AND(E413&gt;plotting!$E$65,E413&lt;=plotting!$F$65),plotting!$G$65,AND(E413&gt;plotting!$F$65,E413&lt;=plotting!$E$66),"na",AND(E413&gt;plotting!$E$66,E413&lt;=plotting!$F$66),plotting!$G$66,AND(E413&gt;plotting!$F$66,E413&lt;=plotting!$E$67),"na",AND(E413&gt;plotting!$E$67,E413&lt;=plotting!$F$67),plotting!$G$67,E413&gt;plotting!$F$67,"na")</f>
        <v>na</v>
      </c>
      <c r="H413" t="str" cm="1">
        <f t="array" ref="H413">_xlfn.IFS(E413&lt;=plotting!$E$64,"na",AND(E413&gt;plotting!$E$64,E413&lt;=plotting!$F$64),plotting!$H$64,AND(E413&gt;plotting!$F$64,E413&lt;=plotting!$E$65),"na",AND(E413&gt;plotting!$E$65,E413&lt;=plotting!$F$65),plotting!$H$65,AND(E413&gt;plotting!$F$65,E413&lt;=plotting!$E$66),"na",AND(E413&gt;plotting!$E$66,E413&lt;=plotting!$F$66),plotting!$H$66,AND(E413&gt;plotting!$F$66,E413&lt;=plotting!$E$67),"na",AND(E413&gt;plotting!$E$67,E413&lt;=plotting!$F$67),plotting!$H$67,E413&gt;plotting!$F$67,"na")</f>
        <v>na</v>
      </c>
      <c r="I413" t="str" cm="1">
        <f t="array" ref="I413">_xlfn.IFS(E413&lt;=plotting!$E$64,"na",AND(E413&gt;plotting!$E$64,E413&lt;=plotting!$F$64),plotting!$I$64,AND(E413&gt;plotting!$F$64,E413&lt;=plotting!$E$65),"na",AND(E413&gt;plotting!$E$65,E413&lt;=plotting!$F$65),plotting!$I$65,AND(E413&gt;plotting!$F$65,E413&lt;=plotting!$E$66),"na",AND(E413&gt;plotting!$E$66,E413&lt;=plotting!$F$66),plotting!$I$66,AND(E413&gt;plotting!$F$66,E413&lt;=plotting!$E$67),"na",AND(E413&gt;plotting!$E$67,E413&lt;=plotting!$F$67),plotting!$I$67,E413&gt;plotting!$F$67,"na")</f>
        <v>na</v>
      </c>
    </row>
    <row r="414" spans="1:9" x14ac:dyDescent="0.35">
      <c r="A414" s="11">
        <f>IF(plotting!$D$4&gt;0,plotting!$D$4,"na")</f>
        <v>5</v>
      </c>
      <c r="B414" s="11" t="str">
        <f>IF(plotting!$D$10&gt;0,plotting!$D$10,"na")</f>
        <v>idr4000_h24</v>
      </c>
      <c r="C414" s="11" t="str">
        <f>IF(plotting!$D$11&gt;0,plotting!$D$11,"na")</f>
        <v>t1</v>
      </c>
      <c r="D414" s="11">
        <f>IF(plotting!$D$8&gt;0,plotting!$D$8,"na")</f>
        <v>74.599999999999994</v>
      </c>
      <c r="E414" s="29">
        <v>68.833333300000007</v>
      </c>
      <c r="F414" t="str" cm="1">
        <f t="array" ref="F414">_xlfn.IFS(E414&lt;=plotting!$E$64,"na",AND(E414&gt;plotting!$E$64,E414&lt;=plotting!$F$64),"1",AND(E414&gt;plotting!$F$64,E414&lt;=plotting!$E$65),"na",AND(E414&gt;plotting!$E$65,E414&lt;=plotting!$F$65),"2",AND(E414&gt;plotting!$F$65,E414&lt;=plotting!$E$66),"na",AND(E414&gt;plotting!$E$66,E414&lt;=plotting!$F$66),"3",AND(E414&gt;plotting!$F$66,E414&lt;=plotting!$E$67),"na",AND(E414&gt;plotting!$E$67,E414&lt;=plotting!$F$67),"4",E414&gt;plotting!$F$67,"na")</f>
        <v>na</v>
      </c>
      <c r="G414" t="str" cm="1">
        <f t="array" ref="G414">_xlfn.IFS(E414&lt;=plotting!$E$64,"na",AND(E414&gt;plotting!$E$64,E414&lt;=plotting!$F$64),plotting!$G$64,AND(E414&gt;plotting!$F$64,E414&lt;=plotting!$E$65),"na",AND(E414&gt;plotting!$E$65,E414&lt;=plotting!$F$65),plotting!$G$65,AND(E414&gt;plotting!$F$65,E414&lt;=plotting!$E$66),"na",AND(E414&gt;plotting!$E$66,E414&lt;=plotting!$F$66),plotting!$G$66,AND(E414&gt;plotting!$F$66,E414&lt;=plotting!$E$67),"na",AND(E414&gt;plotting!$E$67,E414&lt;=plotting!$F$67),plotting!$G$67,E414&gt;plotting!$F$67,"na")</f>
        <v>na</v>
      </c>
      <c r="H414" t="str" cm="1">
        <f t="array" ref="H414">_xlfn.IFS(E414&lt;=plotting!$E$64,"na",AND(E414&gt;plotting!$E$64,E414&lt;=plotting!$F$64),plotting!$H$64,AND(E414&gt;plotting!$F$64,E414&lt;=plotting!$E$65),"na",AND(E414&gt;plotting!$E$65,E414&lt;=plotting!$F$65),plotting!$H$65,AND(E414&gt;plotting!$F$65,E414&lt;=plotting!$E$66),"na",AND(E414&gt;plotting!$E$66,E414&lt;=plotting!$F$66),plotting!$H$66,AND(E414&gt;plotting!$F$66,E414&lt;=plotting!$E$67),"na",AND(E414&gt;plotting!$E$67,E414&lt;=plotting!$F$67),plotting!$H$67,E414&gt;plotting!$F$67,"na")</f>
        <v>na</v>
      </c>
      <c r="I414" t="str" cm="1">
        <f t="array" ref="I414">_xlfn.IFS(E414&lt;=plotting!$E$64,"na",AND(E414&gt;plotting!$E$64,E414&lt;=plotting!$F$64),plotting!$I$64,AND(E414&gt;plotting!$F$64,E414&lt;=plotting!$E$65),"na",AND(E414&gt;plotting!$E$65,E414&lt;=plotting!$F$65),plotting!$I$65,AND(E414&gt;plotting!$F$65,E414&lt;=plotting!$E$66),"na",AND(E414&gt;plotting!$E$66,E414&lt;=plotting!$F$66),plotting!$I$66,AND(E414&gt;plotting!$F$66,E414&lt;=plotting!$E$67),"na",AND(E414&gt;plotting!$E$67,E414&lt;=plotting!$F$67),plotting!$I$67,E414&gt;plotting!$F$67,"na")</f>
        <v>na</v>
      </c>
    </row>
    <row r="415" spans="1:9" x14ac:dyDescent="0.35">
      <c r="A415" s="11">
        <f>IF(plotting!$D$4&gt;0,plotting!$D$4,"na")</f>
        <v>5</v>
      </c>
      <c r="B415" s="11" t="str">
        <f>IF(plotting!$D$10&gt;0,plotting!$D$10,"na")</f>
        <v>idr4000_h24</v>
      </c>
      <c r="C415" s="11" t="str">
        <f>IF(plotting!$D$11&gt;0,plotting!$D$11,"na")</f>
        <v>t1</v>
      </c>
      <c r="D415" s="11">
        <f>IF(plotting!$D$8&gt;0,plotting!$D$8,"na")</f>
        <v>74.599999999999994</v>
      </c>
      <c r="E415" s="29">
        <v>69</v>
      </c>
      <c r="F415" t="str" cm="1">
        <f t="array" ref="F415">_xlfn.IFS(E415&lt;=plotting!$E$64,"na",AND(E415&gt;plotting!$E$64,E415&lt;=plotting!$F$64),"1",AND(E415&gt;plotting!$F$64,E415&lt;=plotting!$E$65),"na",AND(E415&gt;plotting!$E$65,E415&lt;=plotting!$F$65),"2",AND(E415&gt;plotting!$F$65,E415&lt;=plotting!$E$66),"na",AND(E415&gt;plotting!$E$66,E415&lt;=plotting!$F$66),"3",AND(E415&gt;plotting!$F$66,E415&lt;=plotting!$E$67),"na",AND(E415&gt;plotting!$E$67,E415&lt;=plotting!$F$67),"4",E415&gt;plotting!$F$67,"na")</f>
        <v>na</v>
      </c>
      <c r="G415" t="str" cm="1">
        <f t="array" ref="G415">_xlfn.IFS(E415&lt;=plotting!$E$64,"na",AND(E415&gt;plotting!$E$64,E415&lt;=plotting!$F$64),plotting!$G$64,AND(E415&gt;plotting!$F$64,E415&lt;=plotting!$E$65),"na",AND(E415&gt;plotting!$E$65,E415&lt;=plotting!$F$65),plotting!$G$65,AND(E415&gt;plotting!$F$65,E415&lt;=plotting!$E$66),"na",AND(E415&gt;plotting!$E$66,E415&lt;=plotting!$F$66),plotting!$G$66,AND(E415&gt;plotting!$F$66,E415&lt;=plotting!$E$67),"na",AND(E415&gt;plotting!$E$67,E415&lt;=plotting!$F$67),plotting!$G$67,E415&gt;plotting!$F$67,"na")</f>
        <v>na</v>
      </c>
      <c r="H415" t="str" cm="1">
        <f t="array" ref="H415">_xlfn.IFS(E415&lt;=plotting!$E$64,"na",AND(E415&gt;plotting!$E$64,E415&lt;=plotting!$F$64),plotting!$H$64,AND(E415&gt;plotting!$F$64,E415&lt;=plotting!$E$65),"na",AND(E415&gt;plotting!$E$65,E415&lt;=plotting!$F$65),plotting!$H$65,AND(E415&gt;plotting!$F$65,E415&lt;=plotting!$E$66),"na",AND(E415&gt;plotting!$E$66,E415&lt;=plotting!$F$66),plotting!$H$66,AND(E415&gt;plotting!$F$66,E415&lt;=plotting!$E$67),"na",AND(E415&gt;plotting!$E$67,E415&lt;=plotting!$F$67),plotting!$H$67,E415&gt;plotting!$F$67,"na")</f>
        <v>na</v>
      </c>
      <c r="I415" t="str" cm="1">
        <f t="array" ref="I415">_xlfn.IFS(E415&lt;=plotting!$E$64,"na",AND(E415&gt;plotting!$E$64,E415&lt;=plotting!$F$64),plotting!$I$64,AND(E415&gt;plotting!$F$64,E415&lt;=plotting!$E$65),"na",AND(E415&gt;plotting!$E$65,E415&lt;=plotting!$F$65),plotting!$I$65,AND(E415&gt;plotting!$F$65,E415&lt;=plotting!$E$66),"na",AND(E415&gt;plotting!$E$66,E415&lt;=plotting!$F$66),plotting!$I$66,AND(E415&gt;plotting!$F$66,E415&lt;=plotting!$E$67),"na",AND(E415&gt;plotting!$E$67,E415&lt;=plotting!$F$67),plotting!$I$67,E415&gt;plotting!$F$67,"na")</f>
        <v>na</v>
      </c>
    </row>
    <row r="416" spans="1:9" x14ac:dyDescent="0.35">
      <c r="A416" s="11">
        <f>IF(plotting!$D$4&gt;0,plotting!$D$4,"na")</f>
        <v>5</v>
      </c>
      <c r="B416" s="11" t="str">
        <f>IF(plotting!$D$10&gt;0,plotting!$D$10,"na")</f>
        <v>idr4000_h24</v>
      </c>
      <c r="C416" s="11" t="str">
        <f>IF(plotting!$D$11&gt;0,plotting!$D$11,"na")</f>
        <v>t1</v>
      </c>
      <c r="D416" s="11">
        <f>IF(plotting!$D$8&gt;0,plotting!$D$8,"na")</f>
        <v>74.599999999999994</v>
      </c>
      <c r="E416" s="29">
        <v>69.166666699999993</v>
      </c>
      <c r="F416" t="str" cm="1">
        <f t="array" ref="F416">_xlfn.IFS(E416&lt;=plotting!$E$64,"na",AND(E416&gt;plotting!$E$64,E416&lt;=plotting!$F$64),"1",AND(E416&gt;plotting!$F$64,E416&lt;=plotting!$E$65),"na",AND(E416&gt;plotting!$E$65,E416&lt;=plotting!$F$65),"2",AND(E416&gt;plotting!$F$65,E416&lt;=plotting!$E$66),"na",AND(E416&gt;plotting!$E$66,E416&lt;=plotting!$F$66),"3",AND(E416&gt;plotting!$F$66,E416&lt;=plotting!$E$67),"na",AND(E416&gt;plotting!$E$67,E416&lt;=plotting!$F$67),"4",E416&gt;plotting!$F$67,"na")</f>
        <v>na</v>
      </c>
      <c r="G416" t="str" cm="1">
        <f t="array" ref="G416">_xlfn.IFS(E416&lt;=plotting!$E$64,"na",AND(E416&gt;plotting!$E$64,E416&lt;=plotting!$F$64),plotting!$G$64,AND(E416&gt;plotting!$F$64,E416&lt;=plotting!$E$65),"na",AND(E416&gt;plotting!$E$65,E416&lt;=plotting!$F$65),plotting!$G$65,AND(E416&gt;plotting!$F$65,E416&lt;=plotting!$E$66),"na",AND(E416&gt;plotting!$E$66,E416&lt;=plotting!$F$66),plotting!$G$66,AND(E416&gt;plotting!$F$66,E416&lt;=plotting!$E$67),"na",AND(E416&gt;plotting!$E$67,E416&lt;=plotting!$F$67),plotting!$G$67,E416&gt;plotting!$F$67,"na")</f>
        <v>na</v>
      </c>
      <c r="H416" t="str" cm="1">
        <f t="array" ref="H416">_xlfn.IFS(E416&lt;=plotting!$E$64,"na",AND(E416&gt;plotting!$E$64,E416&lt;=plotting!$F$64),plotting!$H$64,AND(E416&gt;plotting!$F$64,E416&lt;=plotting!$E$65),"na",AND(E416&gt;plotting!$E$65,E416&lt;=plotting!$F$65),plotting!$H$65,AND(E416&gt;plotting!$F$65,E416&lt;=plotting!$E$66),"na",AND(E416&gt;plotting!$E$66,E416&lt;=plotting!$F$66),plotting!$H$66,AND(E416&gt;plotting!$F$66,E416&lt;=plotting!$E$67),"na",AND(E416&gt;plotting!$E$67,E416&lt;=plotting!$F$67),plotting!$H$67,E416&gt;plotting!$F$67,"na")</f>
        <v>na</v>
      </c>
      <c r="I416" t="str" cm="1">
        <f t="array" ref="I416">_xlfn.IFS(E416&lt;=plotting!$E$64,"na",AND(E416&gt;plotting!$E$64,E416&lt;=plotting!$F$64),plotting!$I$64,AND(E416&gt;plotting!$F$64,E416&lt;=plotting!$E$65),"na",AND(E416&gt;plotting!$E$65,E416&lt;=plotting!$F$65),plotting!$I$65,AND(E416&gt;plotting!$F$65,E416&lt;=plotting!$E$66),"na",AND(E416&gt;plotting!$E$66,E416&lt;=plotting!$F$66),plotting!$I$66,AND(E416&gt;plotting!$F$66,E416&lt;=plotting!$E$67),"na",AND(E416&gt;plotting!$E$67,E416&lt;=plotting!$F$67),plotting!$I$67,E416&gt;plotting!$F$67,"na")</f>
        <v>na</v>
      </c>
    </row>
    <row r="417" spans="1:9" x14ac:dyDescent="0.35">
      <c r="A417" s="11">
        <f>IF(plotting!$D$4&gt;0,plotting!$D$4,"na")</f>
        <v>5</v>
      </c>
      <c r="B417" s="11" t="str">
        <f>IF(plotting!$D$10&gt;0,plotting!$D$10,"na")</f>
        <v>idr4000_h24</v>
      </c>
      <c r="C417" s="11" t="str">
        <f>IF(plotting!$D$11&gt;0,plotting!$D$11,"na")</f>
        <v>t1</v>
      </c>
      <c r="D417" s="11">
        <f>IF(plotting!$D$8&gt;0,plotting!$D$8,"na")</f>
        <v>74.599999999999994</v>
      </c>
      <c r="E417" s="29">
        <v>69.333333300000007</v>
      </c>
      <c r="F417" t="str" cm="1">
        <f t="array" ref="F417">_xlfn.IFS(E417&lt;=plotting!$E$64,"na",AND(E417&gt;plotting!$E$64,E417&lt;=plotting!$F$64),"1",AND(E417&gt;plotting!$F$64,E417&lt;=plotting!$E$65),"na",AND(E417&gt;plotting!$E$65,E417&lt;=plotting!$F$65),"2",AND(E417&gt;plotting!$F$65,E417&lt;=plotting!$E$66),"na",AND(E417&gt;plotting!$E$66,E417&lt;=plotting!$F$66),"3",AND(E417&gt;plotting!$F$66,E417&lt;=plotting!$E$67),"na",AND(E417&gt;plotting!$E$67,E417&lt;=plotting!$F$67),"4",E417&gt;plotting!$F$67,"na")</f>
        <v>na</v>
      </c>
      <c r="G417" t="str" cm="1">
        <f t="array" ref="G417">_xlfn.IFS(E417&lt;=plotting!$E$64,"na",AND(E417&gt;plotting!$E$64,E417&lt;=plotting!$F$64),plotting!$G$64,AND(E417&gt;plotting!$F$64,E417&lt;=plotting!$E$65),"na",AND(E417&gt;plotting!$E$65,E417&lt;=plotting!$F$65),plotting!$G$65,AND(E417&gt;plotting!$F$65,E417&lt;=plotting!$E$66),"na",AND(E417&gt;plotting!$E$66,E417&lt;=plotting!$F$66),plotting!$G$66,AND(E417&gt;plotting!$F$66,E417&lt;=plotting!$E$67),"na",AND(E417&gt;plotting!$E$67,E417&lt;=plotting!$F$67),plotting!$G$67,E417&gt;plotting!$F$67,"na")</f>
        <v>na</v>
      </c>
      <c r="H417" t="str" cm="1">
        <f t="array" ref="H417">_xlfn.IFS(E417&lt;=plotting!$E$64,"na",AND(E417&gt;plotting!$E$64,E417&lt;=plotting!$F$64),plotting!$H$64,AND(E417&gt;plotting!$F$64,E417&lt;=plotting!$E$65),"na",AND(E417&gt;plotting!$E$65,E417&lt;=plotting!$F$65),plotting!$H$65,AND(E417&gt;plotting!$F$65,E417&lt;=plotting!$E$66),"na",AND(E417&gt;plotting!$E$66,E417&lt;=plotting!$F$66),plotting!$H$66,AND(E417&gt;plotting!$F$66,E417&lt;=plotting!$E$67),"na",AND(E417&gt;plotting!$E$67,E417&lt;=plotting!$F$67),plotting!$H$67,E417&gt;plotting!$F$67,"na")</f>
        <v>na</v>
      </c>
      <c r="I417" t="str" cm="1">
        <f t="array" ref="I417">_xlfn.IFS(E417&lt;=plotting!$E$64,"na",AND(E417&gt;plotting!$E$64,E417&lt;=plotting!$F$64),plotting!$I$64,AND(E417&gt;plotting!$F$64,E417&lt;=plotting!$E$65),"na",AND(E417&gt;plotting!$E$65,E417&lt;=plotting!$F$65),plotting!$I$65,AND(E417&gt;plotting!$F$65,E417&lt;=plotting!$E$66),"na",AND(E417&gt;plotting!$E$66,E417&lt;=plotting!$F$66),plotting!$I$66,AND(E417&gt;plotting!$F$66,E417&lt;=plotting!$E$67),"na",AND(E417&gt;plotting!$E$67,E417&lt;=plotting!$F$67),plotting!$I$67,E417&gt;plotting!$F$67,"na")</f>
        <v>na</v>
      </c>
    </row>
    <row r="418" spans="1:9" x14ac:dyDescent="0.35">
      <c r="A418" s="11">
        <f>IF(plotting!$D$4&gt;0,plotting!$D$4,"na")</f>
        <v>5</v>
      </c>
      <c r="B418" s="11" t="str">
        <f>IF(plotting!$D$10&gt;0,plotting!$D$10,"na")</f>
        <v>idr4000_h24</v>
      </c>
      <c r="C418" s="11" t="str">
        <f>IF(plotting!$D$11&gt;0,plotting!$D$11,"na")</f>
        <v>t1</v>
      </c>
      <c r="D418" s="11">
        <f>IF(plotting!$D$8&gt;0,plotting!$D$8,"na")</f>
        <v>74.599999999999994</v>
      </c>
      <c r="E418" s="29">
        <v>69.5</v>
      </c>
      <c r="F418" t="str" cm="1">
        <f t="array" ref="F418">_xlfn.IFS(E418&lt;=plotting!$E$64,"na",AND(E418&gt;plotting!$E$64,E418&lt;=plotting!$F$64),"1",AND(E418&gt;plotting!$F$64,E418&lt;=plotting!$E$65),"na",AND(E418&gt;plotting!$E$65,E418&lt;=plotting!$F$65),"2",AND(E418&gt;plotting!$F$65,E418&lt;=plotting!$E$66),"na",AND(E418&gt;plotting!$E$66,E418&lt;=plotting!$F$66),"3",AND(E418&gt;plotting!$F$66,E418&lt;=plotting!$E$67),"na",AND(E418&gt;plotting!$E$67,E418&lt;=plotting!$F$67),"4",E418&gt;plotting!$F$67,"na")</f>
        <v>na</v>
      </c>
      <c r="G418" t="str" cm="1">
        <f t="array" ref="G418">_xlfn.IFS(E418&lt;=plotting!$E$64,"na",AND(E418&gt;plotting!$E$64,E418&lt;=plotting!$F$64),plotting!$G$64,AND(E418&gt;plotting!$F$64,E418&lt;=plotting!$E$65),"na",AND(E418&gt;plotting!$E$65,E418&lt;=plotting!$F$65),plotting!$G$65,AND(E418&gt;plotting!$F$65,E418&lt;=plotting!$E$66),"na",AND(E418&gt;plotting!$E$66,E418&lt;=plotting!$F$66),plotting!$G$66,AND(E418&gt;plotting!$F$66,E418&lt;=plotting!$E$67),"na",AND(E418&gt;plotting!$E$67,E418&lt;=plotting!$F$67),plotting!$G$67,E418&gt;plotting!$F$67,"na")</f>
        <v>na</v>
      </c>
      <c r="H418" t="str" cm="1">
        <f t="array" ref="H418">_xlfn.IFS(E418&lt;=plotting!$E$64,"na",AND(E418&gt;plotting!$E$64,E418&lt;=plotting!$F$64),plotting!$H$64,AND(E418&gt;plotting!$F$64,E418&lt;=plotting!$E$65),"na",AND(E418&gt;plotting!$E$65,E418&lt;=plotting!$F$65),plotting!$H$65,AND(E418&gt;plotting!$F$65,E418&lt;=plotting!$E$66),"na",AND(E418&gt;plotting!$E$66,E418&lt;=plotting!$F$66),plotting!$H$66,AND(E418&gt;plotting!$F$66,E418&lt;=plotting!$E$67),"na",AND(E418&gt;plotting!$E$67,E418&lt;=plotting!$F$67),plotting!$H$67,E418&gt;plotting!$F$67,"na")</f>
        <v>na</v>
      </c>
      <c r="I418" t="str" cm="1">
        <f t="array" ref="I418">_xlfn.IFS(E418&lt;=plotting!$E$64,"na",AND(E418&gt;plotting!$E$64,E418&lt;=plotting!$F$64),plotting!$I$64,AND(E418&gt;plotting!$F$64,E418&lt;=plotting!$E$65),"na",AND(E418&gt;plotting!$E$65,E418&lt;=plotting!$F$65),plotting!$I$65,AND(E418&gt;plotting!$F$65,E418&lt;=plotting!$E$66),"na",AND(E418&gt;plotting!$E$66,E418&lt;=plotting!$F$66),plotting!$I$66,AND(E418&gt;plotting!$F$66,E418&lt;=plotting!$E$67),"na",AND(E418&gt;plotting!$E$67,E418&lt;=plotting!$F$67),plotting!$I$67,E418&gt;plotting!$F$67,"na")</f>
        <v>na</v>
      </c>
    </row>
    <row r="419" spans="1:9" x14ac:dyDescent="0.35">
      <c r="A419" s="11">
        <f>IF(plotting!$D$4&gt;0,plotting!$D$4,"na")</f>
        <v>5</v>
      </c>
      <c r="B419" s="11" t="str">
        <f>IF(plotting!$D$10&gt;0,plotting!$D$10,"na")</f>
        <v>idr4000_h24</v>
      </c>
      <c r="C419" s="11" t="str">
        <f>IF(plotting!$D$11&gt;0,plotting!$D$11,"na")</f>
        <v>t1</v>
      </c>
      <c r="D419" s="11">
        <f>IF(plotting!$D$8&gt;0,plotting!$D$8,"na")</f>
        <v>74.599999999999994</v>
      </c>
      <c r="E419" s="29">
        <v>69.666666699999993</v>
      </c>
      <c r="F419" t="str" cm="1">
        <f t="array" ref="F419">_xlfn.IFS(E419&lt;=plotting!$E$64,"na",AND(E419&gt;plotting!$E$64,E419&lt;=plotting!$F$64),"1",AND(E419&gt;plotting!$F$64,E419&lt;=plotting!$E$65),"na",AND(E419&gt;plotting!$E$65,E419&lt;=plotting!$F$65),"2",AND(E419&gt;plotting!$F$65,E419&lt;=plotting!$E$66),"na",AND(E419&gt;plotting!$E$66,E419&lt;=plotting!$F$66),"3",AND(E419&gt;plotting!$F$66,E419&lt;=plotting!$E$67),"na",AND(E419&gt;plotting!$E$67,E419&lt;=plotting!$F$67),"4",E419&gt;plotting!$F$67,"na")</f>
        <v>na</v>
      </c>
      <c r="G419" t="str" cm="1">
        <f t="array" ref="G419">_xlfn.IFS(E419&lt;=plotting!$E$64,"na",AND(E419&gt;plotting!$E$64,E419&lt;=plotting!$F$64),plotting!$G$64,AND(E419&gt;plotting!$F$64,E419&lt;=plotting!$E$65),"na",AND(E419&gt;plotting!$E$65,E419&lt;=plotting!$F$65),plotting!$G$65,AND(E419&gt;plotting!$F$65,E419&lt;=plotting!$E$66),"na",AND(E419&gt;plotting!$E$66,E419&lt;=plotting!$F$66),plotting!$G$66,AND(E419&gt;plotting!$F$66,E419&lt;=plotting!$E$67),"na",AND(E419&gt;plotting!$E$67,E419&lt;=plotting!$F$67),plotting!$G$67,E419&gt;plotting!$F$67,"na")</f>
        <v>na</v>
      </c>
      <c r="H419" t="str" cm="1">
        <f t="array" ref="H419">_xlfn.IFS(E419&lt;=plotting!$E$64,"na",AND(E419&gt;plotting!$E$64,E419&lt;=plotting!$F$64),plotting!$H$64,AND(E419&gt;plotting!$F$64,E419&lt;=plotting!$E$65),"na",AND(E419&gt;plotting!$E$65,E419&lt;=plotting!$F$65),plotting!$H$65,AND(E419&gt;plotting!$F$65,E419&lt;=plotting!$E$66),"na",AND(E419&gt;plotting!$E$66,E419&lt;=plotting!$F$66),plotting!$H$66,AND(E419&gt;plotting!$F$66,E419&lt;=plotting!$E$67),"na",AND(E419&gt;plotting!$E$67,E419&lt;=plotting!$F$67),plotting!$H$67,E419&gt;plotting!$F$67,"na")</f>
        <v>na</v>
      </c>
      <c r="I419" t="str" cm="1">
        <f t="array" ref="I419">_xlfn.IFS(E419&lt;=plotting!$E$64,"na",AND(E419&gt;plotting!$E$64,E419&lt;=plotting!$F$64),plotting!$I$64,AND(E419&gt;plotting!$F$64,E419&lt;=plotting!$E$65),"na",AND(E419&gt;plotting!$E$65,E419&lt;=plotting!$F$65),plotting!$I$65,AND(E419&gt;plotting!$F$65,E419&lt;=plotting!$E$66),"na",AND(E419&gt;plotting!$E$66,E419&lt;=plotting!$F$66),plotting!$I$66,AND(E419&gt;plotting!$F$66,E419&lt;=plotting!$E$67),"na",AND(E419&gt;plotting!$E$67,E419&lt;=plotting!$F$67),plotting!$I$67,E419&gt;plotting!$F$67,"na")</f>
        <v>na</v>
      </c>
    </row>
    <row r="420" spans="1:9" x14ac:dyDescent="0.35">
      <c r="A420" s="11">
        <f>IF(plotting!$D$4&gt;0,plotting!$D$4,"na")</f>
        <v>5</v>
      </c>
      <c r="B420" s="11" t="str">
        <f>IF(plotting!$D$10&gt;0,plotting!$D$10,"na")</f>
        <v>idr4000_h24</v>
      </c>
      <c r="C420" s="11" t="str">
        <f>IF(plotting!$D$11&gt;0,plotting!$D$11,"na")</f>
        <v>t1</v>
      </c>
      <c r="D420" s="11">
        <f>IF(plotting!$D$8&gt;0,plotting!$D$8,"na")</f>
        <v>74.599999999999994</v>
      </c>
      <c r="E420" s="29">
        <v>69.833333300000007</v>
      </c>
      <c r="F420" t="str" cm="1">
        <f t="array" ref="F420">_xlfn.IFS(E420&lt;=plotting!$E$64,"na",AND(E420&gt;plotting!$E$64,E420&lt;=plotting!$F$64),"1",AND(E420&gt;plotting!$F$64,E420&lt;=plotting!$E$65),"na",AND(E420&gt;plotting!$E$65,E420&lt;=plotting!$F$65),"2",AND(E420&gt;plotting!$F$65,E420&lt;=plotting!$E$66),"na",AND(E420&gt;plotting!$E$66,E420&lt;=plotting!$F$66),"3",AND(E420&gt;plotting!$F$66,E420&lt;=plotting!$E$67),"na",AND(E420&gt;plotting!$E$67,E420&lt;=plotting!$F$67),"4",E420&gt;plotting!$F$67,"na")</f>
        <v>na</v>
      </c>
      <c r="G420" t="str" cm="1">
        <f t="array" ref="G420">_xlfn.IFS(E420&lt;=plotting!$E$64,"na",AND(E420&gt;plotting!$E$64,E420&lt;=plotting!$F$64),plotting!$G$64,AND(E420&gt;plotting!$F$64,E420&lt;=plotting!$E$65),"na",AND(E420&gt;plotting!$E$65,E420&lt;=plotting!$F$65),plotting!$G$65,AND(E420&gt;plotting!$F$65,E420&lt;=plotting!$E$66),"na",AND(E420&gt;plotting!$E$66,E420&lt;=plotting!$F$66),plotting!$G$66,AND(E420&gt;plotting!$F$66,E420&lt;=plotting!$E$67),"na",AND(E420&gt;plotting!$E$67,E420&lt;=plotting!$F$67),plotting!$G$67,E420&gt;plotting!$F$67,"na")</f>
        <v>na</v>
      </c>
      <c r="H420" t="str" cm="1">
        <f t="array" ref="H420">_xlfn.IFS(E420&lt;=plotting!$E$64,"na",AND(E420&gt;plotting!$E$64,E420&lt;=plotting!$F$64),plotting!$H$64,AND(E420&gt;plotting!$F$64,E420&lt;=plotting!$E$65),"na",AND(E420&gt;plotting!$E$65,E420&lt;=plotting!$F$65),plotting!$H$65,AND(E420&gt;plotting!$F$65,E420&lt;=plotting!$E$66),"na",AND(E420&gt;plotting!$E$66,E420&lt;=plotting!$F$66),plotting!$H$66,AND(E420&gt;plotting!$F$66,E420&lt;=plotting!$E$67),"na",AND(E420&gt;plotting!$E$67,E420&lt;=plotting!$F$67),plotting!$H$67,E420&gt;plotting!$F$67,"na")</f>
        <v>na</v>
      </c>
      <c r="I420" t="str" cm="1">
        <f t="array" ref="I420">_xlfn.IFS(E420&lt;=plotting!$E$64,"na",AND(E420&gt;plotting!$E$64,E420&lt;=plotting!$F$64),plotting!$I$64,AND(E420&gt;plotting!$F$64,E420&lt;=plotting!$E$65),"na",AND(E420&gt;plotting!$E$65,E420&lt;=plotting!$F$65),plotting!$I$65,AND(E420&gt;plotting!$F$65,E420&lt;=plotting!$E$66),"na",AND(E420&gt;plotting!$E$66,E420&lt;=plotting!$F$66),plotting!$I$66,AND(E420&gt;plotting!$F$66,E420&lt;=plotting!$E$67),"na",AND(E420&gt;plotting!$E$67,E420&lt;=plotting!$F$67),plotting!$I$67,E420&gt;plotting!$F$67,"na")</f>
        <v>na</v>
      </c>
    </row>
    <row r="421" spans="1:9" x14ac:dyDescent="0.35">
      <c r="A421" s="11">
        <f>IF(plotting!$D$4&gt;0,plotting!$D$4,"na")</f>
        <v>5</v>
      </c>
      <c r="B421" s="11" t="str">
        <f>IF(plotting!$D$10&gt;0,plotting!$D$10,"na")</f>
        <v>idr4000_h24</v>
      </c>
      <c r="C421" s="11" t="str">
        <f>IF(plotting!$D$11&gt;0,plotting!$D$11,"na")</f>
        <v>t1</v>
      </c>
      <c r="D421" s="11">
        <f>IF(plotting!$D$8&gt;0,plotting!$D$8,"na")</f>
        <v>74.599999999999994</v>
      </c>
      <c r="E421" s="29">
        <v>70</v>
      </c>
      <c r="F421" t="str" cm="1">
        <f t="array" ref="F421">_xlfn.IFS(E421&lt;=plotting!$E$64,"na",AND(E421&gt;plotting!$E$64,E421&lt;=plotting!$F$64),"1",AND(E421&gt;plotting!$F$64,E421&lt;=plotting!$E$65),"na",AND(E421&gt;plotting!$E$65,E421&lt;=plotting!$F$65),"2",AND(E421&gt;plotting!$F$65,E421&lt;=plotting!$E$66),"na",AND(E421&gt;plotting!$E$66,E421&lt;=plotting!$F$66),"3",AND(E421&gt;plotting!$F$66,E421&lt;=plotting!$E$67),"na",AND(E421&gt;plotting!$E$67,E421&lt;=plotting!$F$67),"4",E421&gt;plotting!$F$67,"na")</f>
        <v>na</v>
      </c>
      <c r="G421" t="str" cm="1">
        <f t="array" ref="G421">_xlfn.IFS(E421&lt;=plotting!$E$64,"na",AND(E421&gt;plotting!$E$64,E421&lt;=plotting!$F$64),plotting!$G$64,AND(E421&gt;plotting!$F$64,E421&lt;=plotting!$E$65),"na",AND(E421&gt;plotting!$E$65,E421&lt;=plotting!$F$65),plotting!$G$65,AND(E421&gt;plotting!$F$65,E421&lt;=plotting!$E$66),"na",AND(E421&gt;plotting!$E$66,E421&lt;=plotting!$F$66),plotting!$G$66,AND(E421&gt;plotting!$F$66,E421&lt;=plotting!$E$67),"na",AND(E421&gt;plotting!$E$67,E421&lt;=plotting!$F$67),plotting!$G$67,E421&gt;plotting!$F$67,"na")</f>
        <v>na</v>
      </c>
      <c r="H421" t="str" cm="1">
        <f t="array" ref="H421">_xlfn.IFS(E421&lt;=plotting!$E$64,"na",AND(E421&gt;plotting!$E$64,E421&lt;=plotting!$F$64),plotting!$H$64,AND(E421&gt;plotting!$F$64,E421&lt;=plotting!$E$65),"na",AND(E421&gt;plotting!$E$65,E421&lt;=plotting!$F$65),plotting!$H$65,AND(E421&gt;plotting!$F$65,E421&lt;=plotting!$E$66),"na",AND(E421&gt;plotting!$E$66,E421&lt;=plotting!$F$66),plotting!$H$66,AND(E421&gt;plotting!$F$66,E421&lt;=plotting!$E$67),"na",AND(E421&gt;plotting!$E$67,E421&lt;=plotting!$F$67),plotting!$H$67,E421&gt;plotting!$F$67,"na")</f>
        <v>na</v>
      </c>
      <c r="I421" t="str" cm="1">
        <f t="array" ref="I421">_xlfn.IFS(E421&lt;=plotting!$E$64,"na",AND(E421&gt;plotting!$E$64,E421&lt;=plotting!$F$64),plotting!$I$64,AND(E421&gt;plotting!$F$64,E421&lt;=plotting!$E$65),"na",AND(E421&gt;plotting!$E$65,E421&lt;=plotting!$F$65),plotting!$I$65,AND(E421&gt;plotting!$F$65,E421&lt;=plotting!$E$66),"na",AND(E421&gt;plotting!$E$66,E421&lt;=plotting!$F$66),plotting!$I$66,AND(E421&gt;plotting!$F$66,E421&lt;=plotting!$E$67),"na",AND(E421&gt;plotting!$E$67,E421&lt;=plotting!$F$67),plotting!$I$67,E421&gt;plotting!$F$67,"na")</f>
        <v>na</v>
      </c>
    </row>
    <row r="422" spans="1:9" x14ac:dyDescent="0.35">
      <c r="A422" s="11">
        <f>IF(plotting!$D$4&gt;0,plotting!$D$4,"na")</f>
        <v>5</v>
      </c>
      <c r="B422" s="11" t="str">
        <f>IF(plotting!$D$10&gt;0,plotting!$D$10,"na")</f>
        <v>idr4000_h24</v>
      </c>
      <c r="C422" s="11" t="str">
        <f>IF(plotting!$D$11&gt;0,plotting!$D$11,"na")</f>
        <v>t1</v>
      </c>
      <c r="D422" s="11">
        <f>IF(plotting!$D$8&gt;0,plotting!$D$8,"na")</f>
        <v>74.599999999999994</v>
      </c>
      <c r="E422" s="29">
        <v>70.166666699999993</v>
      </c>
      <c r="F422" t="str" cm="1">
        <f t="array" ref="F422">_xlfn.IFS(E422&lt;=plotting!$E$64,"na",AND(E422&gt;plotting!$E$64,E422&lt;=plotting!$F$64),"1",AND(E422&gt;plotting!$F$64,E422&lt;=plotting!$E$65),"na",AND(E422&gt;plotting!$E$65,E422&lt;=plotting!$F$65),"2",AND(E422&gt;plotting!$F$65,E422&lt;=plotting!$E$66),"na",AND(E422&gt;plotting!$E$66,E422&lt;=plotting!$F$66),"3",AND(E422&gt;plotting!$F$66,E422&lt;=plotting!$E$67),"na",AND(E422&gt;plotting!$E$67,E422&lt;=plotting!$F$67),"4",E422&gt;plotting!$F$67,"na")</f>
        <v>na</v>
      </c>
      <c r="G422" t="str" cm="1">
        <f t="array" ref="G422">_xlfn.IFS(E422&lt;=plotting!$E$64,"na",AND(E422&gt;plotting!$E$64,E422&lt;=plotting!$F$64),plotting!$G$64,AND(E422&gt;plotting!$F$64,E422&lt;=plotting!$E$65),"na",AND(E422&gt;plotting!$E$65,E422&lt;=plotting!$F$65),plotting!$G$65,AND(E422&gt;plotting!$F$65,E422&lt;=plotting!$E$66),"na",AND(E422&gt;plotting!$E$66,E422&lt;=plotting!$F$66),plotting!$G$66,AND(E422&gt;plotting!$F$66,E422&lt;=plotting!$E$67),"na",AND(E422&gt;plotting!$E$67,E422&lt;=plotting!$F$67),plotting!$G$67,E422&gt;plotting!$F$67,"na")</f>
        <v>na</v>
      </c>
      <c r="H422" t="str" cm="1">
        <f t="array" ref="H422">_xlfn.IFS(E422&lt;=plotting!$E$64,"na",AND(E422&gt;plotting!$E$64,E422&lt;=plotting!$F$64),plotting!$H$64,AND(E422&gt;plotting!$F$64,E422&lt;=plotting!$E$65),"na",AND(E422&gt;plotting!$E$65,E422&lt;=plotting!$F$65),plotting!$H$65,AND(E422&gt;plotting!$F$65,E422&lt;=plotting!$E$66),"na",AND(E422&gt;plotting!$E$66,E422&lt;=plotting!$F$66),plotting!$H$66,AND(E422&gt;plotting!$F$66,E422&lt;=plotting!$E$67),"na",AND(E422&gt;plotting!$E$67,E422&lt;=plotting!$F$67),plotting!$H$67,E422&gt;plotting!$F$67,"na")</f>
        <v>na</v>
      </c>
      <c r="I422" t="str" cm="1">
        <f t="array" ref="I422">_xlfn.IFS(E422&lt;=plotting!$E$64,"na",AND(E422&gt;plotting!$E$64,E422&lt;=plotting!$F$64),plotting!$I$64,AND(E422&gt;plotting!$F$64,E422&lt;=plotting!$E$65),"na",AND(E422&gt;plotting!$E$65,E422&lt;=plotting!$F$65),plotting!$I$65,AND(E422&gt;plotting!$F$65,E422&lt;=plotting!$E$66),"na",AND(E422&gt;plotting!$E$66,E422&lt;=plotting!$F$66),plotting!$I$66,AND(E422&gt;plotting!$F$66,E422&lt;=plotting!$E$67),"na",AND(E422&gt;plotting!$E$67,E422&lt;=plotting!$F$67),plotting!$I$67,E422&gt;plotting!$F$67,"na")</f>
        <v>na</v>
      </c>
    </row>
    <row r="423" spans="1:9" x14ac:dyDescent="0.35">
      <c r="A423" s="11">
        <f>IF(plotting!$D$4&gt;0,plotting!$D$4,"na")</f>
        <v>5</v>
      </c>
      <c r="B423" s="11" t="str">
        <f>IF(plotting!$D$10&gt;0,plotting!$D$10,"na")</f>
        <v>idr4000_h24</v>
      </c>
      <c r="C423" s="11" t="str">
        <f>IF(plotting!$D$11&gt;0,plotting!$D$11,"na")</f>
        <v>t1</v>
      </c>
      <c r="D423" s="11">
        <f>IF(plotting!$D$8&gt;0,plotting!$D$8,"na")</f>
        <v>74.599999999999994</v>
      </c>
      <c r="E423" s="29">
        <v>70.333333300000007</v>
      </c>
      <c r="F423" t="str" cm="1">
        <f t="array" ref="F423">_xlfn.IFS(E423&lt;=plotting!$E$64,"na",AND(E423&gt;plotting!$E$64,E423&lt;=plotting!$F$64),"1",AND(E423&gt;plotting!$F$64,E423&lt;=plotting!$E$65),"na",AND(E423&gt;plotting!$E$65,E423&lt;=plotting!$F$65),"2",AND(E423&gt;plotting!$F$65,E423&lt;=plotting!$E$66),"na",AND(E423&gt;plotting!$E$66,E423&lt;=plotting!$F$66),"3",AND(E423&gt;plotting!$F$66,E423&lt;=plotting!$E$67),"na",AND(E423&gt;plotting!$E$67,E423&lt;=plotting!$F$67),"4",E423&gt;plotting!$F$67,"na")</f>
        <v>na</v>
      </c>
      <c r="G423" t="str" cm="1">
        <f t="array" ref="G423">_xlfn.IFS(E423&lt;=plotting!$E$64,"na",AND(E423&gt;plotting!$E$64,E423&lt;=plotting!$F$64),plotting!$G$64,AND(E423&gt;plotting!$F$64,E423&lt;=plotting!$E$65),"na",AND(E423&gt;plotting!$E$65,E423&lt;=plotting!$F$65),plotting!$G$65,AND(E423&gt;plotting!$F$65,E423&lt;=plotting!$E$66),"na",AND(E423&gt;plotting!$E$66,E423&lt;=plotting!$F$66),plotting!$G$66,AND(E423&gt;plotting!$F$66,E423&lt;=plotting!$E$67),"na",AND(E423&gt;plotting!$E$67,E423&lt;=plotting!$F$67),plotting!$G$67,E423&gt;plotting!$F$67,"na")</f>
        <v>na</v>
      </c>
      <c r="H423" t="str" cm="1">
        <f t="array" ref="H423">_xlfn.IFS(E423&lt;=plotting!$E$64,"na",AND(E423&gt;plotting!$E$64,E423&lt;=plotting!$F$64),plotting!$H$64,AND(E423&gt;plotting!$F$64,E423&lt;=plotting!$E$65),"na",AND(E423&gt;plotting!$E$65,E423&lt;=plotting!$F$65),plotting!$H$65,AND(E423&gt;plotting!$F$65,E423&lt;=plotting!$E$66),"na",AND(E423&gt;plotting!$E$66,E423&lt;=plotting!$F$66),plotting!$H$66,AND(E423&gt;plotting!$F$66,E423&lt;=plotting!$E$67),"na",AND(E423&gt;plotting!$E$67,E423&lt;=plotting!$F$67),plotting!$H$67,E423&gt;plotting!$F$67,"na")</f>
        <v>na</v>
      </c>
      <c r="I423" t="str" cm="1">
        <f t="array" ref="I423">_xlfn.IFS(E423&lt;=plotting!$E$64,"na",AND(E423&gt;plotting!$E$64,E423&lt;=plotting!$F$64),plotting!$I$64,AND(E423&gt;plotting!$F$64,E423&lt;=plotting!$E$65),"na",AND(E423&gt;plotting!$E$65,E423&lt;=plotting!$F$65),plotting!$I$65,AND(E423&gt;plotting!$F$65,E423&lt;=plotting!$E$66),"na",AND(E423&gt;plotting!$E$66,E423&lt;=plotting!$F$66),plotting!$I$66,AND(E423&gt;plotting!$F$66,E423&lt;=plotting!$E$67),"na",AND(E423&gt;plotting!$E$67,E423&lt;=plotting!$F$67),plotting!$I$67,E423&gt;plotting!$F$67,"na")</f>
        <v>na</v>
      </c>
    </row>
    <row r="424" spans="1:9" x14ac:dyDescent="0.35">
      <c r="A424" s="11">
        <f>IF(plotting!$D$4&gt;0,plotting!$D$4,"na")</f>
        <v>5</v>
      </c>
      <c r="B424" s="11" t="str">
        <f>IF(plotting!$D$10&gt;0,plotting!$D$10,"na")</f>
        <v>idr4000_h24</v>
      </c>
      <c r="C424" s="11" t="str">
        <f>IF(plotting!$D$11&gt;0,plotting!$D$11,"na")</f>
        <v>t1</v>
      </c>
      <c r="D424" s="11">
        <f>IF(plotting!$D$8&gt;0,plotting!$D$8,"na")</f>
        <v>74.599999999999994</v>
      </c>
      <c r="E424" s="29">
        <v>70.5</v>
      </c>
      <c r="F424" t="str" cm="1">
        <f t="array" ref="F424">_xlfn.IFS(E424&lt;=plotting!$E$64,"na",AND(E424&gt;plotting!$E$64,E424&lt;=plotting!$F$64),"1",AND(E424&gt;plotting!$F$64,E424&lt;=plotting!$E$65),"na",AND(E424&gt;plotting!$E$65,E424&lt;=plotting!$F$65),"2",AND(E424&gt;plotting!$F$65,E424&lt;=plotting!$E$66),"na",AND(E424&gt;plotting!$E$66,E424&lt;=plotting!$F$66),"3",AND(E424&gt;plotting!$F$66,E424&lt;=plotting!$E$67),"na",AND(E424&gt;plotting!$E$67,E424&lt;=plotting!$F$67),"4",E424&gt;plotting!$F$67,"na")</f>
        <v>na</v>
      </c>
      <c r="G424" t="str" cm="1">
        <f t="array" ref="G424">_xlfn.IFS(E424&lt;=plotting!$E$64,"na",AND(E424&gt;plotting!$E$64,E424&lt;=plotting!$F$64),plotting!$G$64,AND(E424&gt;plotting!$F$64,E424&lt;=plotting!$E$65),"na",AND(E424&gt;plotting!$E$65,E424&lt;=plotting!$F$65),plotting!$G$65,AND(E424&gt;plotting!$F$65,E424&lt;=plotting!$E$66),"na",AND(E424&gt;plotting!$E$66,E424&lt;=plotting!$F$66),plotting!$G$66,AND(E424&gt;plotting!$F$66,E424&lt;=plotting!$E$67),"na",AND(E424&gt;plotting!$E$67,E424&lt;=plotting!$F$67),plotting!$G$67,E424&gt;plotting!$F$67,"na")</f>
        <v>na</v>
      </c>
      <c r="H424" t="str" cm="1">
        <f t="array" ref="H424">_xlfn.IFS(E424&lt;=plotting!$E$64,"na",AND(E424&gt;plotting!$E$64,E424&lt;=plotting!$F$64),plotting!$H$64,AND(E424&gt;plotting!$F$64,E424&lt;=plotting!$E$65),"na",AND(E424&gt;plotting!$E$65,E424&lt;=plotting!$F$65),plotting!$H$65,AND(E424&gt;plotting!$F$65,E424&lt;=plotting!$E$66),"na",AND(E424&gt;plotting!$E$66,E424&lt;=plotting!$F$66),plotting!$H$66,AND(E424&gt;plotting!$F$66,E424&lt;=plotting!$E$67),"na",AND(E424&gt;plotting!$E$67,E424&lt;=plotting!$F$67),plotting!$H$67,E424&gt;plotting!$F$67,"na")</f>
        <v>na</v>
      </c>
      <c r="I424" t="str" cm="1">
        <f t="array" ref="I424">_xlfn.IFS(E424&lt;=plotting!$E$64,"na",AND(E424&gt;plotting!$E$64,E424&lt;=plotting!$F$64),plotting!$I$64,AND(E424&gt;plotting!$F$64,E424&lt;=plotting!$E$65),"na",AND(E424&gt;plotting!$E$65,E424&lt;=plotting!$F$65),plotting!$I$65,AND(E424&gt;plotting!$F$65,E424&lt;=plotting!$E$66),"na",AND(E424&gt;plotting!$E$66,E424&lt;=plotting!$F$66),plotting!$I$66,AND(E424&gt;plotting!$F$66,E424&lt;=plotting!$E$67),"na",AND(E424&gt;plotting!$E$67,E424&lt;=plotting!$F$67),plotting!$I$67,E424&gt;plotting!$F$67,"na")</f>
        <v>na</v>
      </c>
    </row>
    <row r="425" spans="1:9" x14ac:dyDescent="0.35">
      <c r="A425" s="11">
        <f>IF(plotting!$D$4&gt;0,plotting!$D$4,"na")</f>
        <v>5</v>
      </c>
      <c r="B425" s="11" t="str">
        <f>IF(plotting!$D$10&gt;0,plotting!$D$10,"na")</f>
        <v>idr4000_h24</v>
      </c>
      <c r="C425" s="11" t="str">
        <f>IF(plotting!$D$11&gt;0,plotting!$D$11,"na")</f>
        <v>t1</v>
      </c>
      <c r="D425" s="11">
        <f>IF(plotting!$D$8&gt;0,plotting!$D$8,"na")</f>
        <v>74.599999999999994</v>
      </c>
      <c r="E425" s="29">
        <v>70.666666699999993</v>
      </c>
      <c r="F425" t="str" cm="1">
        <f t="array" ref="F425">_xlfn.IFS(E425&lt;=plotting!$E$64,"na",AND(E425&gt;plotting!$E$64,E425&lt;=plotting!$F$64),"1",AND(E425&gt;plotting!$F$64,E425&lt;=plotting!$E$65),"na",AND(E425&gt;plotting!$E$65,E425&lt;=plotting!$F$65),"2",AND(E425&gt;plotting!$F$65,E425&lt;=plotting!$E$66),"na",AND(E425&gt;plotting!$E$66,E425&lt;=plotting!$F$66),"3",AND(E425&gt;plotting!$F$66,E425&lt;=plotting!$E$67),"na",AND(E425&gt;plotting!$E$67,E425&lt;=plotting!$F$67),"4",E425&gt;plotting!$F$67,"na")</f>
        <v>na</v>
      </c>
      <c r="G425" t="str" cm="1">
        <f t="array" ref="G425">_xlfn.IFS(E425&lt;=plotting!$E$64,"na",AND(E425&gt;plotting!$E$64,E425&lt;=plotting!$F$64),plotting!$G$64,AND(E425&gt;plotting!$F$64,E425&lt;=plotting!$E$65),"na",AND(E425&gt;plotting!$E$65,E425&lt;=plotting!$F$65),plotting!$G$65,AND(E425&gt;plotting!$F$65,E425&lt;=plotting!$E$66),"na",AND(E425&gt;plotting!$E$66,E425&lt;=plotting!$F$66),plotting!$G$66,AND(E425&gt;plotting!$F$66,E425&lt;=plotting!$E$67),"na",AND(E425&gt;plotting!$E$67,E425&lt;=plotting!$F$67),plotting!$G$67,E425&gt;plotting!$F$67,"na")</f>
        <v>na</v>
      </c>
      <c r="H425" t="str" cm="1">
        <f t="array" ref="H425">_xlfn.IFS(E425&lt;=plotting!$E$64,"na",AND(E425&gt;plotting!$E$64,E425&lt;=plotting!$F$64),plotting!$H$64,AND(E425&gt;plotting!$F$64,E425&lt;=plotting!$E$65),"na",AND(E425&gt;plotting!$E$65,E425&lt;=plotting!$F$65),plotting!$H$65,AND(E425&gt;plotting!$F$65,E425&lt;=plotting!$E$66),"na",AND(E425&gt;plotting!$E$66,E425&lt;=plotting!$F$66),plotting!$H$66,AND(E425&gt;plotting!$F$66,E425&lt;=plotting!$E$67),"na",AND(E425&gt;plotting!$E$67,E425&lt;=plotting!$F$67),plotting!$H$67,E425&gt;plotting!$F$67,"na")</f>
        <v>na</v>
      </c>
      <c r="I425" t="str" cm="1">
        <f t="array" ref="I425">_xlfn.IFS(E425&lt;=plotting!$E$64,"na",AND(E425&gt;plotting!$E$64,E425&lt;=plotting!$F$64),plotting!$I$64,AND(E425&gt;plotting!$F$64,E425&lt;=plotting!$E$65),"na",AND(E425&gt;plotting!$E$65,E425&lt;=plotting!$F$65),plotting!$I$65,AND(E425&gt;plotting!$F$65,E425&lt;=plotting!$E$66),"na",AND(E425&gt;plotting!$E$66,E425&lt;=plotting!$F$66),plotting!$I$66,AND(E425&gt;plotting!$F$66,E425&lt;=plotting!$E$67),"na",AND(E425&gt;plotting!$E$67,E425&lt;=plotting!$F$67),plotting!$I$67,E425&gt;plotting!$F$67,"na")</f>
        <v>na</v>
      </c>
    </row>
    <row r="426" spans="1:9" x14ac:dyDescent="0.35">
      <c r="A426" s="11">
        <f>IF(plotting!$D$4&gt;0,plotting!$D$4,"na")</f>
        <v>5</v>
      </c>
      <c r="B426" s="11" t="str">
        <f>IF(plotting!$D$10&gt;0,plotting!$D$10,"na")</f>
        <v>idr4000_h24</v>
      </c>
      <c r="C426" s="11" t="str">
        <f>IF(plotting!$D$11&gt;0,plotting!$D$11,"na")</f>
        <v>t1</v>
      </c>
      <c r="D426" s="11">
        <f>IF(plotting!$D$8&gt;0,plotting!$D$8,"na")</f>
        <v>74.599999999999994</v>
      </c>
      <c r="E426" s="29">
        <v>70.833333300000007</v>
      </c>
      <c r="F426" t="str" cm="1">
        <f t="array" ref="F426">_xlfn.IFS(E426&lt;=plotting!$E$64,"na",AND(E426&gt;plotting!$E$64,E426&lt;=plotting!$F$64),"1",AND(E426&gt;plotting!$F$64,E426&lt;=plotting!$E$65),"na",AND(E426&gt;plotting!$E$65,E426&lt;=plotting!$F$65),"2",AND(E426&gt;plotting!$F$65,E426&lt;=plotting!$E$66),"na",AND(E426&gt;plotting!$E$66,E426&lt;=plotting!$F$66),"3",AND(E426&gt;plotting!$F$66,E426&lt;=plotting!$E$67),"na",AND(E426&gt;plotting!$E$67,E426&lt;=plotting!$F$67),"4",E426&gt;plotting!$F$67,"na")</f>
        <v>na</v>
      </c>
      <c r="G426" t="str" cm="1">
        <f t="array" ref="G426">_xlfn.IFS(E426&lt;=plotting!$E$64,"na",AND(E426&gt;plotting!$E$64,E426&lt;=plotting!$F$64),plotting!$G$64,AND(E426&gt;plotting!$F$64,E426&lt;=plotting!$E$65),"na",AND(E426&gt;plotting!$E$65,E426&lt;=plotting!$F$65),plotting!$G$65,AND(E426&gt;plotting!$F$65,E426&lt;=plotting!$E$66),"na",AND(E426&gt;plotting!$E$66,E426&lt;=plotting!$F$66),plotting!$G$66,AND(E426&gt;plotting!$F$66,E426&lt;=plotting!$E$67),"na",AND(E426&gt;plotting!$E$67,E426&lt;=plotting!$F$67),plotting!$G$67,E426&gt;plotting!$F$67,"na")</f>
        <v>na</v>
      </c>
      <c r="H426" t="str" cm="1">
        <f t="array" ref="H426">_xlfn.IFS(E426&lt;=plotting!$E$64,"na",AND(E426&gt;plotting!$E$64,E426&lt;=plotting!$F$64),plotting!$H$64,AND(E426&gt;plotting!$F$64,E426&lt;=plotting!$E$65),"na",AND(E426&gt;plotting!$E$65,E426&lt;=plotting!$F$65),plotting!$H$65,AND(E426&gt;plotting!$F$65,E426&lt;=plotting!$E$66),"na",AND(E426&gt;plotting!$E$66,E426&lt;=plotting!$F$66),plotting!$H$66,AND(E426&gt;plotting!$F$66,E426&lt;=plotting!$E$67),"na",AND(E426&gt;plotting!$E$67,E426&lt;=plotting!$F$67),plotting!$H$67,E426&gt;plotting!$F$67,"na")</f>
        <v>na</v>
      </c>
      <c r="I426" t="str" cm="1">
        <f t="array" ref="I426">_xlfn.IFS(E426&lt;=plotting!$E$64,"na",AND(E426&gt;plotting!$E$64,E426&lt;=plotting!$F$64),plotting!$I$64,AND(E426&gt;plotting!$F$64,E426&lt;=plotting!$E$65),"na",AND(E426&gt;plotting!$E$65,E426&lt;=plotting!$F$65),plotting!$I$65,AND(E426&gt;plotting!$F$65,E426&lt;=plotting!$E$66),"na",AND(E426&gt;plotting!$E$66,E426&lt;=plotting!$F$66),plotting!$I$66,AND(E426&gt;plotting!$F$66,E426&lt;=plotting!$E$67),"na",AND(E426&gt;plotting!$E$67,E426&lt;=plotting!$F$67),plotting!$I$67,E426&gt;plotting!$F$67,"na")</f>
        <v>na</v>
      </c>
    </row>
    <row r="427" spans="1:9" x14ac:dyDescent="0.35">
      <c r="A427" s="11">
        <f>IF(plotting!$D$4&gt;0,plotting!$D$4,"na")</f>
        <v>5</v>
      </c>
      <c r="B427" s="11" t="str">
        <f>IF(plotting!$D$10&gt;0,plotting!$D$10,"na")</f>
        <v>idr4000_h24</v>
      </c>
      <c r="C427" s="11" t="str">
        <f>IF(plotting!$D$11&gt;0,plotting!$D$11,"na")</f>
        <v>t1</v>
      </c>
      <c r="D427" s="11">
        <f>IF(plotting!$D$8&gt;0,plotting!$D$8,"na")</f>
        <v>74.599999999999994</v>
      </c>
      <c r="E427" s="29">
        <v>71</v>
      </c>
      <c r="F427" t="str" cm="1">
        <f t="array" ref="F427">_xlfn.IFS(E427&lt;=plotting!$E$64,"na",AND(E427&gt;plotting!$E$64,E427&lt;=plotting!$F$64),"1",AND(E427&gt;plotting!$F$64,E427&lt;=plotting!$E$65),"na",AND(E427&gt;plotting!$E$65,E427&lt;=plotting!$F$65),"2",AND(E427&gt;plotting!$F$65,E427&lt;=plotting!$E$66),"na",AND(E427&gt;plotting!$E$66,E427&lt;=plotting!$F$66),"3",AND(E427&gt;plotting!$F$66,E427&lt;=plotting!$E$67),"na",AND(E427&gt;plotting!$E$67,E427&lt;=plotting!$F$67),"4",E427&gt;plotting!$F$67,"na")</f>
        <v>na</v>
      </c>
      <c r="G427" t="str" cm="1">
        <f t="array" ref="G427">_xlfn.IFS(E427&lt;=plotting!$E$64,"na",AND(E427&gt;plotting!$E$64,E427&lt;=plotting!$F$64),plotting!$G$64,AND(E427&gt;plotting!$F$64,E427&lt;=plotting!$E$65),"na",AND(E427&gt;plotting!$E$65,E427&lt;=plotting!$F$65),plotting!$G$65,AND(E427&gt;plotting!$F$65,E427&lt;=plotting!$E$66),"na",AND(E427&gt;plotting!$E$66,E427&lt;=plotting!$F$66),plotting!$G$66,AND(E427&gt;plotting!$F$66,E427&lt;=plotting!$E$67),"na",AND(E427&gt;plotting!$E$67,E427&lt;=plotting!$F$67),plotting!$G$67,E427&gt;plotting!$F$67,"na")</f>
        <v>na</v>
      </c>
      <c r="H427" t="str" cm="1">
        <f t="array" ref="H427">_xlfn.IFS(E427&lt;=plotting!$E$64,"na",AND(E427&gt;plotting!$E$64,E427&lt;=plotting!$F$64),plotting!$H$64,AND(E427&gt;plotting!$F$64,E427&lt;=plotting!$E$65),"na",AND(E427&gt;plotting!$E$65,E427&lt;=plotting!$F$65),plotting!$H$65,AND(E427&gt;plotting!$F$65,E427&lt;=plotting!$E$66),"na",AND(E427&gt;plotting!$E$66,E427&lt;=plotting!$F$66),plotting!$H$66,AND(E427&gt;plotting!$F$66,E427&lt;=plotting!$E$67),"na",AND(E427&gt;plotting!$E$67,E427&lt;=plotting!$F$67),plotting!$H$67,E427&gt;plotting!$F$67,"na")</f>
        <v>na</v>
      </c>
      <c r="I427" t="str" cm="1">
        <f t="array" ref="I427">_xlfn.IFS(E427&lt;=plotting!$E$64,"na",AND(E427&gt;plotting!$E$64,E427&lt;=plotting!$F$64),plotting!$I$64,AND(E427&gt;plotting!$F$64,E427&lt;=plotting!$E$65),"na",AND(E427&gt;plotting!$E$65,E427&lt;=plotting!$F$65),plotting!$I$65,AND(E427&gt;plotting!$F$65,E427&lt;=plotting!$E$66),"na",AND(E427&gt;plotting!$E$66,E427&lt;=plotting!$F$66),plotting!$I$66,AND(E427&gt;plotting!$F$66,E427&lt;=plotting!$E$67),"na",AND(E427&gt;plotting!$E$67,E427&lt;=plotting!$F$67),plotting!$I$67,E427&gt;plotting!$F$67,"na")</f>
        <v>na</v>
      </c>
    </row>
    <row r="428" spans="1:9" x14ac:dyDescent="0.35">
      <c r="A428" s="11">
        <f>IF(plotting!$D$4&gt;0,plotting!$D$4,"na")</f>
        <v>5</v>
      </c>
      <c r="B428" s="11" t="str">
        <f>IF(plotting!$D$10&gt;0,plotting!$D$10,"na")</f>
        <v>idr4000_h24</v>
      </c>
      <c r="C428" s="11" t="str">
        <f>IF(plotting!$D$11&gt;0,plotting!$D$11,"na")</f>
        <v>t1</v>
      </c>
      <c r="D428" s="11">
        <f>IF(plotting!$D$8&gt;0,plotting!$D$8,"na")</f>
        <v>74.599999999999994</v>
      </c>
      <c r="E428" s="29">
        <v>71.166666699999993</v>
      </c>
      <c r="F428" t="str" cm="1">
        <f t="array" ref="F428">_xlfn.IFS(E428&lt;=plotting!$E$64,"na",AND(E428&gt;plotting!$E$64,E428&lt;=plotting!$F$64),"1",AND(E428&gt;plotting!$F$64,E428&lt;=plotting!$E$65),"na",AND(E428&gt;plotting!$E$65,E428&lt;=plotting!$F$65),"2",AND(E428&gt;plotting!$F$65,E428&lt;=plotting!$E$66),"na",AND(E428&gt;plotting!$E$66,E428&lt;=plotting!$F$66),"3",AND(E428&gt;plotting!$F$66,E428&lt;=plotting!$E$67),"na",AND(E428&gt;plotting!$E$67,E428&lt;=plotting!$F$67),"4",E428&gt;plotting!$F$67,"na")</f>
        <v>na</v>
      </c>
      <c r="G428" t="str" cm="1">
        <f t="array" ref="G428">_xlfn.IFS(E428&lt;=plotting!$E$64,"na",AND(E428&gt;plotting!$E$64,E428&lt;=plotting!$F$64),plotting!$G$64,AND(E428&gt;plotting!$F$64,E428&lt;=plotting!$E$65),"na",AND(E428&gt;plotting!$E$65,E428&lt;=plotting!$F$65),plotting!$G$65,AND(E428&gt;plotting!$F$65,E428&lt;=plotting!$E$66),"na",AND(E428&gt;plotting!$E$66,E428&lt;=plotting!$F$66),plotting!$G$66,AND(E428&gt;plotting!$F$66,E428&lt;=plotting!$E$67),"na",AND(E428&gt;plotting!$E$67,E428&lt;=plotting!$F$67),plotting!$G$67,E428&gt;plotting!$F$67,"na")</f>
        <v>na</v>
      </c>
      <c r="H428" t="str" cm="1">
        <f t="array" ref="H428">_xlfn.IFS(E428&lt;=plotting!$E$64,"na",AND(E428&gt;plotting!$E$64,E428&lt;=plotting!$F$64),plotting!$H$64,AND(E428&gt;plotting!$F$64,E428&lt;=plotting!$E$65),"na",AND(E428&gt;plotting!$E$65,E428&lt;=plotting!$F$65),plotting!$H$65,AND(E428&gt;plotting!$F$65,E428&lt;=plotting!$E$66),"na",AND(E428&gt;plotting!$E$66,E428&lt;=plotting!$F$66),plotting!$H$66,AND(E428&gt;plotting!$F$66,E428&lt;=plotting!$E$67),"na",AND(E428&gt;plotting!$E$67,E428&lt;=plotting!$F$67),plotting!$H$67,E428&gt;plotting!$F$67,"na")</f>
        <v>na</v>
      </c>
      <c r="I428" t="str" cm="1">
        <f t="array" ref="I428">_xlfn.IFS(E428&lt;=plotting!$E$64,"na",AND(E428&gt;plotting!$E$64,E428&lt;=plotting!$F$64),plotting!$I$64,AND(E428&gt;plotting!$F$64,E428&lt;=plotting!$E$65),"na",AND(E428&gt;plotting!$E$65,E428&lt;=plotting!$F$65),plotting!$I$65,AND(E428&gt;plotting!$F$65,E428&lt;=plotting!$E$66),"na",AND(E428&gt;plotting!$E$66,E428&lt;=plotting!$F$66),plotting!$I$66,AND(E428&gt;plotting!$F$66,E428&lt;=plotting!$E$67),"na",AND(E428&gt;plotting!$E$67,E428&lt;=plotting!$F$67),plotting!$I$67,E428&gt;plotting!$F$67,"na")</f>
        <v>na</v>
      </c>
    </row>
    <row r="429" spans="1:9" x14ac:dyDescent="0.35">
      <c r="A429" s="11">
        <f>IF(plotting!$D$4&gt;0,plotting!$D$4,"na")</f>
        <v>5</v>
      </c>
      <c r="B429" s="11" t="str">
        <f>IF(plotting!$D$10&gt;0,plotting!$D$10,"na")</f>
        <v>idr4000_h24</v>
      </c>
      <c r="C429" s="11" t="str">
        <f>IF(plotting!$D$11&gt;0,plotting!$D$11,"na")</f>
        <v>t1</v>
      </c>
      <c r="D429" s="11">
        <f>IF(plotting!$D$8&gt;0,plotting!$D$8,"na")</f>
        <v>74.599999999999994</v>
      </c>
      <c r="E429" s="29">
        <v>71.333333300000007</v>
      </c>
      <c r="F429" t="str" cm="1">
        <f t="array" ref="F429">_xlfn.IFS(E429&lt;=plotting!$E$64,"na",AND(E429&gt;plotting!$E$64,E429&lt;=plotting!$F$64),"1",AND(E429&gt;plotting!$F$64,E429&lt;=plotting!$E$65),"na",AND(E429&gt;plotting!$E$65,E429&lt;=plotting!$F$65),"2",AND(E429&gt;plotting!$F$65,E429&lt;=plotting!$E$66),"na",AND(E429&gt;plotting!$E$66,E429&lt;=plotting!$F$66),"3",AND(E429&gt;plotting!$F$66,E429&lt;=plotting!$E$67),"na",AND(E429&gt;plotting!$E$67,E429&lt;=plotting!$F$67),"4",E429&gt;plotting!$F$67,"na")</f>
        <v>na</v>
      </c>
      <c r="G429" t="str" cm="1">
        <f t="array" ref="G429">_xlfn.IFS(E429&lt;=plotting!$E$64,"na",AND(E429&gt;plotting!$E$64,E429&lt;=plotting!$F$64),plotting!$G$64,AND(E429&gt;plotting!$F$64,E429&lt;=plotting!$E$65),"na",AND(E429&gt;plotting!$E$65,E429&lt;=plotting!$F$65),plotting!$G$65,AND(E429&gt;plotting!$F$65,E429&lt;=plotting!$E$66),"na",AND(E429&gt;plotting!$E$66,E429&lt;=plotting!$F$66),plotting!$G$66,AND(E429&gt;plotting!$F$66,E429&lt;=plotting!$E$67),"na",AND(E429&gt;plotting!$E$67,E429&lt;=plotting!$F$67),plotting!$G$67,E429&gt;plotting!$F$67,"na")</f>
        <v>na</v>
      </c>
      <c r="H429" t="str" cm="1">
        <f t="array" ref="H429">_xlfn.IFS(E429&lt;=plotting!$E$64,"na",AND(E429&gt;plotting!$E$64,E429&lt;=plotting!$F$64),plotting!$H$64,AND(E429&gt;plotting!$F$64,E429&lt;=plotting!$E$65),"na",AND(E429&gt;plotting!$E$65,E429&lt;=plotting!$F$65),plotting!$H$65,AND(E429&gt;plotting!$F$65,E429&lt;=plotting!$E$66),"na",AND(E429&gt;plotting!$E$66,E429&lt;=plotting!$F$66),plotting!$H$66,AND(E429&gt;plotting!$F$66,E429&lt;=plotting!$E$67),"na",AND(E429&gt;plotting!$E$67,E429&lt;=plotting!$F$67),plotting!$H$67,E429&gt;plotting!$F$67,"na")</f>
        <v>na</v>
      </c>
      <c r="I429" t="str" cm="1">
        <f t="array" ref="I429">_xlfn.IFS(E429&lt;=plotting!$E$64,"na",AND(E429&gt;plotting!$E$64,E429&lt;=plotting!$F$64),plotting!$I$64,AND(E429&gt;plotting!$F$64,E429&lt;=plotting!$E$65),"na",AND(E429&gt;plotting!$E$65,E429&lt;=plotting!$F$65),plotting!$I$65,AND(E429&gt;plotting!$F$65,E429&lt;=plotting!$E$66),"na",AND(E429&gt;plotting!$E$66,E429&lt;=plotting!$F$66),plotting!$I$66,AND(E429&gt;plotting!$F$66,E429&lt;=plotting!$E$67),"na",AND(E429&gt;plotting!$E$67,E429&lt;=plotting!$F$67),plotting!$I$67,E429&gt;plotting!$F$67,"na")</f>
        <v>na</v>
      </c>
    </row>
    <row r="430" spans="1:9" x14ac:dyDescent="0.35">
      <c r="A430" s="11">
        <f>IF(plotting!$D$4&gt;0,plotting!$D$4,"na")</f>
        <v>5</v>
      </c>
      <c r="B430" s="11" t="str">
        <f>IF(plotting!$D$10&gt;0,plotting!$D$10,"na")</f>
        <v>idr4000_h24</v>
      </c>
      <c r="C430" s="11" t="str">
        <f>IF(plotting!$D$11&gt;0,plotting!$D$11,"na")</f>
        <v>t1</v>
      </c>
      <c r="D430" s="11">
        <f>IF(plotting!$D$8&gt;0,plotting!$D$8,"na")</f>
        <v>74.599999999999994</v>
      </c>
      <c r="E430" s="29">
        <v>71.5</v>
      </c>
      <c r="F430" t="str" cm="1">
        <f t="array" ref="F430">_xlfn.IFS(E430&lt;=plotting!$E$64,"na",AND(E430&gt;plotting!$E$64,E430&lt;=plotting!$F$64),"1",AND(E430&gt;plotting!$F$64,E430&lt;=plotting!$E$65),"na",AND(E430&gt;plotting!$E$65,E430&lt;=plotting!$F$65),"2",AND(E430&gt;plotting!$F$65,E430&lt;=plotting!$E$66),"na",AND(E430&gt;plotting!$E$66,E430&lt;=plotting!$F$66),"3",AND(E430&gt;plotting!$F$66,E430&lt;=plotting!$E$67),"na",AND(E430&gt;plotting!$E$67,E430&lt;=plotting!$F$67),"4",E430&gt;plotting!$F$67,"na")</f>
        <v>na</v>
      </c>
      <c r="G430" t="str" cm="1">
        <f t="array" ref="G430">_xlfn.IFS(E430&lt;=plotting!$E$64,"na",AND(E430&gt;plotting!$E$64,E430&lt;=plotting!$F$64),plotting!$G$64,AND(E430&gt;plotting!$F$64,E430&lt;=plotting!$E$65),"na",AND(E430&gt;plotting!$E$65,E430&lt;=plotting!$F$65),plotting!$G$65,AND(E430&gt;plotting!$F$65,E430&lt;=plotting!$E$66),"na",AND(E430&gt;plotting!$E$66,E430&lt;=plotting!$F$66),plotting!$G$66,AND(E430&gt;plotting!$F$66,E430&lt;=plotting!$E$67),"na",AND(E430&gt;plotting!$E$67,E430&lt;=plotting!$F$67),plotting!$G$67,E430&gt;plotting!$F$67,"na")</f>
        <v>na</v>
      </c>
      <c r="H430" t="str" cm="1">
        <f t="array" ref="H430">_xlfn.IFS(E430&lt;=plotting!$E$64,"na",AND(E430&gt;plotting!$E$64,E430&lt;=plotting!$F$64),plotting!$H$64,AND(E430&gt;plotting!$F$64,E430&lt;=plotting!$E$65),"na",AND(E430&gt;plotting!$E$65,E430&lt;=plotting!$F$65),plotting!$H$65,AND(E430&gt;plotting!$F$65,E430&lt;=plotting!$E$66),"na",AND(E430&gt;plotting!$E$66,E430&lt;=plotting!$F$66),plotting!$H$66,AND(E430&gt;plotting!$F$66,E430&lt;=plotting!$E$67),"na",AND(E430&gt;plotting!$E$67,E430&lt;=plotting!$F$67),plotting!$H$67,E430&gt;plotting!$F$67,"na")</f>
        <v>na</v>
      </c>
      <c r="I430" t="str" cm="1">
        <f t="array" ref="I430">_xlfn.IFS(E430&lt;=plotting!$E$64,"na",AND(E430&gt;plotting!$E$64,E430&lt;=plotting!$F$64),plotting!$I$64,AND(E430&gt;plotting!$F$64,E430&lt;=plotting!$E$65),"na",AND(E430&gt;plotting!$E$65,E430&lt;=plotting!$F$65),plotting!$I$65,AND(E430&gt;plotting!$F$65,E430&lt;=plotting!$E$66),"na",AND(E430&gt;plotting!$E$66,E430&lt;=plotting!$F$66),plotting!$I$66,AND(E430&gt;plotting!$F$66,E430&lt;=plotting!$E$67),"na",AND(E430&gt;plotting!$E$67,E430&lt;=plotting!$F$67),plotting!$I$67,E430&gt;plotting!$F$67,"na")</f>
        <v>na</v>
      </c>
    </row>
    <row r="431" spans="1:9" x14ac:dyDescent="0.35">
      <c r="A431" s="11">
        <f>IF(plotting!$D$4&gt;0,plotting!$D$4,"na")</f>
        <v>5</v>
      </c>
      <c r="B431" s="11" t="str">
        <f>IF(plotting!$D$10&gt;0,plotting!$D$10,"na")</f>
        <v>idr4000_h24</v>
      </c>
      <c r="C431" s="11" t="str">
        <f>IF(plotting!$D$11&gt;0,plotting!$D$11,"na")</f>
        <v>t1</v>
      </c>
      <c r="D431" s="11">
        <f>IF(plotting!$D$8&gt;0,plotting!$D$8,"na")</f>
        <v>74.599999999999994</v>
      </c>
      <c r="E431" s="29">
        <v>71.666666699999993</v>
      </c>
      <c r="F431" t="str" cm="1">
        <f t="array" ref="F431">_xlfn.IFS(E431&lt;=plotting!$E$64,"na",AND(E431&gt;plotting!$E$64,E431&lt;=plotting!$F$64),"1",AND(E431&gt;plotting!$F$64,E431&lt;=plotting!$E$65),"na",AND(E431&gt;plotting!$E$65,E431&lt;=plotting!$F$65),"2",AND(E431&gt;plotting!$F$65,E431&lt;=plotting!$E$66),"na",AND(E431&gt;plotting!$E$66,E431&lt;=plotting!$F$66),"3",AND(E431&gt;plotting!$F$66,E431&lt;=plotting!$E$67),"na",AND(E431&gt;plotting!$E$67,E431&lt;=plotting!$F$67),"4",E431&gt;plotting!$F$67,"na")</f>
        <v>na</v>
      </c>
      <c r="G431" t="str" cm="1">
        <f t="array" ref="G431">_xlfn.IFS(E431&lt;=plotting!$E$64,"na",AND(E431&gt;plotting!$E$64,E431&lt;=plotting!$F$64),plotting!$G$64,AND(E431&gt;plotting!$F$64,E431&lt;=plotting!$E$65),"na",AND(E431&gt;plotting!$E$65,E431&lt;=plotting!$F$65),plotting!$G$65,AND(E431&gt;plotting!$F$65,E431&lt;=plotting!$E$66),"na",AND(E431&gt;plotting!$E$66,E431&lt;=plotting!$F$66),plotting!$G$66,AND(E431&gt;plotting!$F$66,E431&lt;=plotting!$E$67),"na",AND(E431&gt;plotting!$E$67,E431&lt;=plotting!$F$67),plotting!$G$67,E431&gt;plotting!$F$67,"na")</f>
        <v>na</v>
      </c>
      <c r="H431" t="str" cm="1">
        <f t="array" ref="H431">_xlfn.IFS(E431&lt;=plotting!$E$64,"na",AND(E431&gt;plotting!$E$64,E431&lt;=plotting!$F$64),plotting!$H$64,AND(E431&gt;plotting!$F$64,E431&lt;=plotting!$E$65),"na",AND(E431&gt;plotting!$E$65,E431&lt;=plotting!$F$65),plotting!$H$65,AND(E431&gt;plotting!$F$65,E431&lt;=plotting!$E$66),"na",AND(E431&gt;plotting!$E$66,E431&lt;=plotting!$F$66),plotting!$H$66,AND(E431&gt;plotting!$F$66,E431&lt;=plotting!$E$67),"na",AND(E431&gt;plotting!$E$67,E431&lt;=plotting!$F$67),plotting!$H$67,E431&gt;plotting!$F$67,"na")</f>
        <v>na</v>
      </c>
      <c r="I431" t="str" cm="1">
        <f t="array" ref="I431">_xlfn.IFS(E431&lt;=plotting!$E$64,"na",AND(E431&gt;plotting!$E$64,E431&lt;=plotting!$F$64),plotting!$I$64,AND(E431&gt;plotting!$F$64,E431&lt;=plotting!$E$65),"na",AND(E431&gt;plotting!$E$65,E431&lt;=plotting!$F$65),plotting!$I$65,AND(E431&gt;plotting!$F$65,E431&lt;=plotting!$E$66),"na",AND(E431&gt;plotting!$E$66,E431&lt;=plotting!$F$66),plotting!$I$66,AND(E431&gt;plotting!$F$66,E431&lt;=plotting!$E$67),"na",AND(E431&gt;plotting!$E$67,E431&lt;=plotting!$F$67),plotting!$I$67,E431&gt;plotting!$F$67,"na")</f>
        <v>na</v>
      </c>
    </row>
    <row r="432" spans="1:9" x14ac:dyDescent="0.35">
      <c r="A432" s="11">
        <f>IF(plotting!$D$4&gt;0,plotting!$D$4,"na")</f>
        <v>5</v>
      </c>
      <c r="B432" s="11" t="str">
        <f>IF(plotting!$D$10&gt;0,plotting!$D$10,"na")</f>
        <v>idr4000_h24</v>
      </c>
      <c r="C432" s="11" t="str">
        <f>IF(plotting!$D$11&gt;0,plotting!$D$11,"na")</f>
        <v>t1</v>
      </c>
      <c r="D432" s="11">
        <f>IF(plotting!$D$8&gt;0,plotting!$D$8,"na")</f>
        <v>74.599999999999994</v>
      </c>
      <c r="E432" s="29">
        <v>71.833333300000007</v>
      </c>
      <c r="F432" t="str" cm="1">
        <f t="array" ref="F432">_xlfn.IFS(E432&lt;=plotting!$E$64,"na",AND(E432&gt;plotting!$E$64,E432&lt;=plotting!$F$64),"1",AND(E432&gt;plotting!$F$64,E432&lt;=plotting!$E$65),"na",AND(E432&gt;plotting!$E$65,E432&lt;=plotting!$F$65),"2",AND(E432&gt;plotting!$F$65,E432&lt;=plotting!$E$66),"na",AND(E432&gt;plotting!$E$66,E432&lt;=plotting!$F$66),"3",AND(E432&gt;plotting!$F$66,E432&lt;=plotting!$E$67),"na",AND(E432&gt;plotting!$E$67,E432&lt;=plotting!$F$67),"4",E432&gt;plotting!$F$67,"na")</f>
        <v>na</v>
      </c>
      <c r="G432" t="str" cm="1">
        <f t="array" ref="G432">_xlfn.IFS(E432&lt;=plotting!$E$64,"na",AND(E432&gt;plotting!$E$64,E432&lt;=plotting!$F$64),plotting!$G$64,AND(E432&gt;plotting!$F$64,E432&lt;=plotting!$E$65),"na",AND(E432&gt;plotting!$E$65,E432&lt;=plotting!$F$65),plotting!$G$65,AND(E432&gt;plotting!$F$65,E432&lt;=plotting!$E$66),"na",AND(E432&gt;plotting!$E$66,E432&lt;=plotting!$F$66),plotting!$G$66,AND(E432&gt;plotting!$F$66,E432&lt;=plotting!$E$67),"na",AND(E432&gt;plotting!$E$67,E432&lt;=plotting!$F$67),plotting!$G$67,E432&gt;plotting!$F$67,"na")</f>
        <v>na</v>
      </c>
      <c r="H432" t="str" cm="1">
        <f t="array" ref="H432">_xlfn.IFS(E432&lt;=plotting!$E$64,"na",AND(E432&gt;plotting!$E$64,E432&lt;=plotting!$F$64),plotting!$H$64,AND(E432&gt;plotting!$F$64,E432&lt;=plotting!$E$65),"na",AND(E432&gt;plotting!$E$65,E432&lt;=plotting!$F$65),plotting!$H$65,AND(E432&gt;plotting!$F$65,E432&lt;=plotting!$E$66),"na",AND(E432&gt;plotting!$E$66,E432&lt;=plotting!$F$66),plotting!$H$66,AND(E432&gt;plotting!$F$66,E432&lt;=plotting!$E$67),"na",AND(E432&gt;plotting!$E$67,E432&lt;=plotting!$F$67),plotting!$H$67,E432&gt;plotting!$F$67,"na")</f>
        <v>na</v>
      </c>
      <c r="I432" t="str" cm="1">
        <f t="array" ref="I432">_xlfn.IFS(E432&lt;=plotting!$E$64,"na",AND(E432&gt;plotting!$E$64,E432&lt;=plotting!$F$64),plotting!$I$64,AND(E432&gt;plotting!$F$64,E432&lt;=plotting!$E$65),"na",AND(E432&gt;plotting!$E$65,E432&lt;=plotting!$F$65),plotting!$I$65,AND(E432&gt;plotting!$F$65,E432&lt;=plotting!$E$66),"na",AND(E432&gt;plotting!$E$66,E432&lt;=plotting!$F$66),plotting!$I$66,AND(E432&gt;plotting!$F$66,E432&lt;=plotting!$E$67),"na",AND(E432&gt;plotting!$E$67,E432&lt;=plotting!$F$67),plotting!$I$67,E432&gt;plotting!$F$67,"na")</f>
        <v>na</v>
      </c>
    </row>
    <row r="433" spans="1:9" x14ac:dyDescent="0.35">
      <c r="A433" s="11">
        <f>IF(plotting!$D$4&gt;0,plotting!$D$4,"na")</f>
        <v>5</v>
      </c>
      <c r="B433" s="11" t="str">
        <f>IF(plotting!$D$10&gt;0,plotting!$D$10,"na")</f>
        <v>idr4000_h24</v>
      </c>
      <c r="C433" s="11" t="str">
        <f>IF(plotting!$D$11&gt;0,plotting!$D$11,"na")</f>
        <v>t1</v>
      </c>
      <c r="D433" s="11">
        <f>IF(plotting!$D$8&gt;0,plotting!$D$8,"na")</f>
        <v>74.599999999999994</v>
      </c>
      <c r="E433" s="29">
        <v>72</v>
      </c>
      <c r="F433" t="str" cm="1">
        <f t="array" ref="F433">_xlfn.IFS(E433&lt;=plotting!$E$64,"na",AND(E433&gt;plotting!$E$64,E433&lt;=plotting!$F$64),"1",AND(E433&gt;plotting!$F$64,E433&lt;=plotting!$E$65),"na",AND(E433&gt;plotting!$E$65,E433&lt;=plotting!$F$65),"2",AND(E433&gt;plotting!$F$65,E433&lt;=plotting!$E$66),"na",AND(E433&gt;plotting!$E$66,E433&lt;=plotting!$F$66),"3",AND(E433&gt;plotting!$F$66,E433&lt;=plotting!$E$67),"na",AND(E433&gt;plotting!$E$67,E433&lt;=plotting!$F$67),"4",E433&gt;plotting!$F$67,"na")</f>
        <v>na</v>
      </c>
      <c r="G433" t="str" cm="1">
        <f t="array" ref="G433">_xlfn.IFS(E433&lt;=plotting!$E$64,"na",AND(E433&gt;plotting!$E$64,E433&lt;=plotting!$F$64),plotting!$G$64,AND(E433&gt;plotting!$F$64,E433&lt;=plotting!$E$65),"na",AND(E433&gt;plotting!$E$65,E433&lt;=plotting!$F$65),plotting!$G$65,AND(E433&gt;plotting!$F$65,E433&lt;=plotting!$E$66),"na",AND(E433&gt;plotting!$E$66,E433&lt;=plotting!$F$66),plotting!$G$66,AND(E433&gt;plotting!$F$66,E433&lt;=plotting!$E$67),"na",AND(E433&gt;plotting!$E$67,E433&lt;=plotting!$F$67),plotting!$G$67,E433&gt;plotting!$F$67,"na")</f>
        <v>na</v>
      </c>
      <c r="H433" t="str" cm="1">
        <f t="array" ref="H433">_xlfn.IFS(E433&lt;=plotting!$E$64,"na",AND(E433&gt;plotting!$E$64,E433&lt;=plotting!$F$64),plotting!$H$64,AND(E433&gt;plotting!$F$64,E433&lt;=plotting!$E$65),"na",AND(E433&gt;plotting!$E$65,E433&lt;=plotting!$F$65),plotting!$H$65,AND(E433&gt;plotting!$F$65,E433&lt;=plotting!$E$66),"na",AND(E433&gt;plotting!$E$66,E433&lt;=plotting!$F$66),plotting!$H$66,AND(E433&gt;plotting!$F$66,E433&lt;=plotting!$E$67),"na",AND(E433&gt;plotting!$E$67,E433&lt;=plotting!$F$67),plotting!$H$67,E433&gt;plotting!$F$67,"na")</f>
        <v>na</v>
      </c>
      <c r="I433" t="str" cm="1">
        <f t="array" ref="I433">_xlfn.IFS(E433&lt;=plotting!$E$64,"na",AND(E433&gt;plotting!$E$64,E433&lt;=plotting!$F$64),plotting!$I$64,AND(E433&gt;plotting!$F$64,E433&lt;=plotting!$E$65),"na",AND(E433&gt;plotting!$E$65,E433&lt;=plotting!$F$65),plotting!$I$65,AND(E433&gt;plotting!$F$65,E433&lt;=plotting!$E$66),"na",AND(E433&gt;plotting!$E$66,E433&lt;=plotting!$F$66),plotting!$I$66,AND(E433&gt;plotting!$F$66,E433&lt;=plotting!$E$67),"na",AND(E433&gt;plotting!$E$67,E433&lt;=plotting!$F$67),plotting!$I$67,E433&gt;plotting!$F$67,"na")</f>
        <v>na</v>
      </c>
    </row>
    <row r="434" spans="1:9" x14ac:dyDescent="0.35">
      <c r="A434" s="11">
        <f>IF(plotting!$D$4&gt;0,plotting!$D$4,"na")</f>
        <v>5</v>
      </c>
      <c r="B434" s="11" t="str">
        <f>IF(plotting!$D$10&gt;0,plotting!$D$10,"na")</f>
        <v>idr4000_h24</v>
      </c>
      <c r="C434" s="11" t="str">
        <f>IF(plotting!$D$11&gt;0,plotting!$D$11,"na")</f>
        <v>t1</v>
      </c>
      <c r="D434" s="11">
        <f>IF(plotting!$D$8&gt;0,plotting!$D$8,"na")</f>
        <v>74.599999999999994</v>
      </c>
      <c r="E434" s="29">
        <v>72.166666699999993</v>
      </c>
      <c r="F434" t="str" cm="1">
        <f t="array" ref="F434">_xlfn.IFS(E434&lt;=plotting!$E$64,"na",AND(E434&gt;plotting!$E$64,E434&lt;=plotting!$F$64),"1",AND(E434&gt;plotting!$F$64,E434&lt;=plotting!$E$65),"na",AND(E434&gt;plotting!$E$65,E434&lt;=plotting!$F$65),"2",AND(E434&gt;plotting!$F$65,E434&lt;=plotting!$E$66),"na",AND(E434&gt;plotting!$E$66,E434&lt;=plotting!$F$66),"3",AND(E434&gt;plotting!$F$66,E434&lt;=plotting!$E$67),"na",AND(E434&gt;plotting!$E$67,E434&lt;=plotting!$F$67),"4",E434&gt;plotting!$F$67,"na")</f>
        <v>na</v>
      </c>
      <c r="G434" t="str" cm="1">
        <f t="array" ref="G434">_xlfn.IFS(E434&lt;=plotting!$E$64,"na",AND(E434&gt;plotting!$E$64,E434&lt;=plotting!$F$64),plotting!$G$64,AND(E434&gt;plotting!$F$64,E434&lt;=plotting!$E$65),"na",AND(E434&gt;plotting!$E$65,E434&lt;=plotting!$F$65),plotting!$G$65,AND(E434&gt;plotting!$F$65,E434&lt;=plotting!$E$66),"na",AND(E434&gt;plotting!$E$66,E434&lt;=plotting!$F$66),plotting!$G$66,AND(E434&gt;plotting!$F$66,E434&lt;=plotting!$E$67),"na",AND(E434&gt;plotting!$E$67,E434&lt;=plotting!$F$67),plotting!$G$67,E434&gt;plotting!$F$67,"na")</f>
        <v>na</v>
      </c>
      <c r="H434" t="str" cm="1">
        <f t="array" ref="H434">_xlfn.IFS(E434&lt;=plotting!$E$64,"na",AND(E434&gt;plotting!$E$64,E434&lt;=plotting!$F$64),plotting!$H$64,AND(E434&gt;plotting!$F$64,E434&lt;=plotting!$E$65),"na",AND(E434&gt;plotting!$E$65,E434&lt;=plotting!$F$65),plotting!$H$65,AND(E434&gt;plotting!$F$65,E434&lt;=plotting!$E$66),"na",AND(E434&gt;plotting!$E$66,E434&lt;=plotting!$F$66),plotting!$H$66,AND(E434&gt;plotting!$F$66,E434&lt;=plotting!$E$67),"na",AND(E434&gt;plotting!$E$67,E434&lt;=plotting!$F$67),plotting!$H$67,E434&gt;plotting!$F$67,"na")</f>
        <v>na</v>
      </c>
      <c r="I434" t="str" cm="1">
        <f t="array" ref="I434">_xlfn.IFS(E434&lt;=plotting!$E$64,"na",AND(E434&gt;plotting!$E$64,E434&lt;=plotting!$F$64),plotting!$I$64,AND(E434&gt;plotting!$F$64,E434&lt;=plotting!$E$65),"na",AND(E434&gt;plotting!$E$65,E434&lt;=plotting!$F$65),plotting!$I$65,AND(E434&gt;plotting!$F$65,E434&lt;=plotting!$E$66),"na",AND(E434&gt;plotting!$E$66,E434&lt;=plotting!$F$66),plotting!$I$66,AND(E434&gt;plotting!$F$66,E434&lt;=plotting!$E$67),"na",AND(E434&gt;plotting!$E$67,E434&lt;=plotting!$F$67),plotting!$I$67,E434&gt;plotting!$F$67,"na")</f>
        <v>na</v>
      </c>
    </row>
    <row r="435" spans="1:9" x14ac:dyDescent="0.35">
      <c r="A435" s="11">
        <f>IF(plotting!$D$4&gt;0,plotting!$D$4,"na")</f>
        <v>5</v>
      </c>
      <c r="B435" s="11" t="str">
        <f>IF(plotting!$D$10&gt;0,plotting!$D$10,"na")</f>
        <v>idr4000_h24</v>
      </c>
      <c r="C435" s="11" t="str">
        <f>IF(plotting!$D$11&gt;0,plotting!$D$11,"na")</f>
        <v>t1</v>
      </c>
      <c r="D435" s="11">
        <f>IF(plotting!$D$8&gt;0,plotting!$D$8,"na")</f>
        <v>74.599999999999994</v>
      </c>
      <c r="E435" s="29">
        <v>72.333333300000007</v>
      </c>
      <c r="F435" t="str" cm="1">
        <f t="array" ref="F435">_xlfn.IFS(E435&lt;=plotting!$E$64,"na",AND(E435&gt;plotting!$E$64,E435&lt;=plotting!$F$64),"1",AND(E435&gt;plotting!$F$64,E435&lt;=plotting!$E$65),"na",AND(E435&gt;plotting!$E$65,E435&lt;=plotting!$F$65),"2",AND(E435&gt;plotting!$F$65,E435&lt;=plotting!$E$66),"na",AND(E435&gt;plotting!$E$66,E435&lt;=plotting!$F$66),"3",AND(E435&gt;plotting!$F$66,E435&lt;=plotting!$E$67),"na",AND(E435&gt;plotting!$E$67,E435&lt;=plotting!$F$67),"4",E435&gt;plotting!$F$67,"na")</f>
        <v>na</v>
      </c>
      <c r="G435" t="str" cm="1">
        <f t="array" ref="G435">_xlfn.IFS(E435&lt;=plotting!$E$64,"na",AND(E435&gt;plotting!$E$64,E435&lt;=plotting!$F$64),plotting!$G$64,AND(E435&gt;plotting!$F$64,E435&lt;=plotting!$E$65),"na",AND(E435&gt;plotting!$E$65,E435&lt;=plotting!$F$65),plotting!$G$65,AND(E435&gt;plotting!$F$65,E435&lt;=plotting!$E$66),"na",AND(E435&gt;plotting!$E$66,E435&lt;=plotting!$F$66),plotting!$G$66,AND(E435&gt;plotting!$F$66,E435&lt;=plotting!$E$67),"na",AND(E435&gt;plotting!$E$67,E435&lt;=plotting!$F$67),plotting!$G$67,E435&gt;plotting!$F$67,"na")</f>
        <v>na</v>
      </c>
      <c r="H435" t="str" cm="1">
        <f t="array" ref="H435">_xlfn.IFS(E435&lt;=plotting!$E$64,"na",AND(E435&gt;plotting!$E$64,E435&lt;=plotting!$F$64),plotting!$H$64,AND(E435&gt;plotting!$F$64,E435&lt;=plotting!$E$65),"na",AND(E435&gt;plotting!$E$65,E435&lt;=plotting!$F$65),plotting!$H$65,AND(E435&gt;plotting!$F$65,E435&lt;=plotting!$E$66),"na",AND(E435&gt;plotting!$E$66,E435&lt;=plotting!$F$66),plotting!$H$66,AND(E435&gt;plotting!$F$66,E435&lt;=plotting!$E$67),"na",AND(E435&gt;plotting!$E$67,E435&lt;=plotting!$F$67),plotting!$H$67,E435&gt;plotting!$F$67,"na")</f>
        <v>na</v>
      </c>
      <c r="I435" t="str" cm="1">
        <f t="array" ref="I435">_xlfn.IFS(E435&lt;=plotting!$E$64,"na",AND(E435&gt;plotting!$E$64,E435&lt;=plotting!$F$64),plotting!$I$64,AND(E435&gt;plotting!$F$64,E435&lt;=plotting!$E$65),"na",AND(E435&gt;plotting!$E$65,E435&lt;=plotting!$F$65),plotting!$I$65,AND(E435&gt;plotting!$F$65,E435&lt;=plotting!$E$66),"na",AND(E435&gt;plotting!$E$66,E435&lt;=plotting!$F$66),plotting!$I$66,AND(E435&gt;plotting!$F$66,E435&lt;=plotting!$E$67),"na",AND(E435&gt;plotting!$E$67,E435&lt;=plotting!$F$67),plotting!$I$67,E435&gt;plotting!$F$67,"na")</f>
        <v>na</v>
      </c>
    </row>
    <row r="436" spans="1:9" x14ac:dyDescent="0.35">
      <c r="A436" s="11">
        <f>IF(plotting!$D$4&gt;0,plotting!$D$4,"na")</f>
        <v>5</v>
      </c>
      <c r="B436" s="11" t="str">
        <f>IF(plotting!$D$10&gt;0,plotting!$D$10,"na")</f>
        <v>idr4000_h24</v>
      </c>
      <c r="C436" s="11" t="str">
        <f>IF(plotting!$D$11&gt;0,plotting!$D$11,"na")</f>
        <v>t1</v>
      </c>
      <c r="D436" s="11">
        <f>IF(plotting!$D$8&gt;0,plotting!$D$8,"na")</f>
        <v>74.599999999999994</v>
      </c>
      <c r="E436" s="29">
        <v>72.5</v>
      </c>
      <c r="F436" t="str" cm="1">
        <f t="array" ref="F436">_xlfn.IFS(E436&lt;=plotting!$E$64,"na",AND(E436&gt;plotting!$E$64,E436&lt;=plotting!$F$64),"1",AND(E436&gt;plotting!$F$64,E436&lt;=plotting!$E$65),"na",AND(E436&gt;plotting!$E$65,E436&lt;=plotting!$F$65),"2",AND(E436&gt;plotting!$F$65,E436&lt;=plotting!$E$66),"na",AND(E436&gt;plotting!$E$66,E436&lt;=plotting!$F$66),"3",AND(E436&gt;plotting!$F$66,E436&lt;=plotting!$E$67),"na",AND(E436&gt;plotting!$E$67,E436&lt;=plotting!$F$67),"4",E436&gt;plotting!$F$67,"na")</f>
        <v>na</v>
      </c>
      <c r="G436" t="str" cm="1">
        <f t="array" ref="G436">_xlfn.IFS(E436&lt;=plotting!$E$64,"na",AND(E436&gt;plotting!$E$64,E436&lt;=plotting!$F$64),plotting!$G$64,AND(E436&gt;plotting!$F$64,E436&lt;=plotting!$E$65),"na",AND(E436&gt;plotting!$E$65,E436&lt;=plotting!$F$65),plotting!$G$65,AND(E436&gt;plotting!$F$65,E436&lt;=plotting!$E$66),"na",AND(E436&gt;plotting!$E$66,E436&lt;=plotting!$F$66),plotting!$G$66,AND(E436&gt;plotting!$F$66,E436&lt;=plotting!$E$67),"na",AND(E436&gt;plotting!$E$67,E436&lt;=plotting!$F$67),plotting!$G$67,E436&gt;plotting!$F$67,"na")</f>
        <v>na</v>
      </c>
      <c r="H436" t="str" cm="1">
        <f t="array" ref="H436">_xlfn.IFS(E436&lt;=plotting!$E$64,"na",AND(E436&gt;plotting!$E$64,E436&lt;=plotting!$F$64),plotting!$H$64,AND(E436&gt;plotting!$F$64,E436&lt;=plotting!$E$65),"na",AND(E436&gt;plotting!$E$65,E436&lt;=plotting!$F$65),plotting!$H$65,AND(E436&gt;plotting!$F$65,E436&lt;=plotting!$E$66),"na",AND(E436&gt;plotting!$E$66,E436&lt;=plotting!$F$66),plotting!$H$66,AND(E436&gt;plotting!$F$66,E436&lt;=plotting!$E$67),"na",AND(E436&gt;plotting!$E$67,E436&lt;=plotting!$F$67),plotting!$H$67,E436&gt;plotting!$F$67,"na")</f>
        <v>na</v>
      </c>
      <c r="I436" t="str" cm="1">
        <f t="array" ref="I436">_xlfn.IFS(E436&lt;=plotting!$E$64,"na",AND(E436&gt;plotting!$E$64,E436&lt;=plotting!$F$64),plotting!$I$64,AND(E436&gt;plotting!$F$64,E436&lt;=plotting!$E$65),"na",AND(E436&gt;plotting!$E$65,E436&lt;=plotting!$F$65),plotting!$I$65,AND(E436&gt;plotting!$F$65,E436&lt;=plotting!$E$66),"na",AND(E436&gt;plotting!$E$66,E436&lt;=plotting!$F$66),plotting!$I$66,AND(E436&gt;plotting!$F$66,E436&lt;=plotting!$E$67),"na",AND(E436&gt;plotting!$E$67,E436&lt;=plotting!$F$67),plotting!$I$67,E436&gt;plotting!$F$67,"na")</f>
        <v>na</v>
      </c>
    </row>
    <row r="437" spans="1:9" x14ac:dyDescent="0.35">
      <c r="A437" s="11">
        <f>IF(plotting!$D$4&gt;0,plotting!$D$4,"na")</f>
        <v>5</v>
      </c>
      <c r="B437" s="11" t="str">
        <f>IF(plotting!$D$10&gt;0,plotting!$D$10,"na")</f>
        <v>idr4000_h24</v>
      </c>
      <c r="C437" s="11" t="str">
        <f>IF(plotting!$D$11&gt;0,plotting!$D$11,"na")</f>
        <v>t1</v>
      </c>
      <c r="D437" s="11">
        <f>IF(plotting!$D$8&gt;0,plotting!$D$8,"na")</f>
        <v>74.599999999999994</v>
      </c>
      <c r="E437" s="29">
        <v>72.666666699999993</v>
      </c>
      <c r="F437" t="str" cm="1">
        <f t="array" ref="F437">_xlfn.IFS(E437&lt;=plotting!$E$64,"na",AND(E437&gt;plotting!$E$64,E437&lt;=plotting!$F$64),"1",AND(E437&gt;plotting!$F$64,E437&lt;=plotting!$E$65),"na",AND(E437&gt;plotting!$E$65,E437&lt;=plotting!$F$65),"2",AND(E437&gt;plotting!$F$65,E437&lt;=plotting!$E$66),"na",AND(E437&gt;plotting!$E$66,E437&lt;=plotting!$F$66),"3",AND(E437&gt;plotting!$F$66,E437&lt;=plotting!$E$67),"na",AND(E437&gt;plotting!$E$67,E437&lt;=plotting!$F$67),"4",E437&gt;plotting!$F$67,"na")</f>
        <v>na</v>
      </c>
      <c r="G437" t="str" cm="1">
        <f t="array" ref="G437">_xlfn.IFS(E437&lt;=plotting!$E$64,"na",AND(E437&gt;plotting!$E$64,E437&lt;=plotting!$F$64),plotting!$G$64,AND(E437&gt;plotting!$F$64,E437&lt;=plotting!$E$65),"na",AND(E437&gt;plotting!$E$65,E437&lt;=plotting!$F$65),plotting!$G$65,AND(E437&gt;plotting!$F$65,E437&lt;=plotting!$E$66),"na",AND(E437&gt;plotting!$E$66,E437&lt;=plotting!$F$66),plotting!$G$66,AND(E437&gt;plotting!$F$66,E437&lt;=plotting!$E$67),"na",AND(E437&gt;plotting!$E$67,E437&lt;=plotting!$F$67),plotting!$G$67,E437&gt;plotting!$F$67,"na")</f>
        <v>na</v>
      </c>
      <c r="H437" t="str" cm="1">
        <f t="array" ref="H437">_xlfn.IFS(E437&lt;=plotting!$E$64,"na",AND(E437&gt;plotting!$E$64,E437&lt;=plotting!$F$64),plotting!$H$64,AND(E437&gt;plotting!$F$64,E437&lt;=plotting!$E$65),"na",AND(E437&gt;plotting!$E$65,E437&lt;=plotting!$F$65),plotting!$H$65,AND(E437&gt;plotting!$F$65,E437&lt;=plotting!$E$66),"na",AND(E437&gt;plotting!$E$66,E437&lt;=plotting!$F$66),plotting!$H$66,AND(E437&gt;plotting!$F$66,E437&lt;=plotting!$E$67),"na",AND(E437&gt;plotting!$E$67,E437&lt;=plotting!$F$67),plotting!$H$67,E437&gt;plotting!$F$67,"na")</f>
        <v>na</v>
      </c>
      <c r="I437" t="str" cm="1">
        <f t="array" ref="I437">_xlfn.IFS(E437&lt;=plotting!$E$64,"na",AND(E437&gt;plotting!$E$64,E437&lt;=plotting!$F$64),plotting!$I$64,AND(E437&gt;plotting!$F$64,E437&lt;=plotting!$E$65),"na",AND(E437&gt;plotting!$E$65,E437&lt;=plotting!$F$65),plotting!$I$65,AND(E437&gt;plotting!$F$65,E437&lt;=plotting!$E$66),"na",AND(E437&gt;plotting!$E$66,E437&lt;=plotting!$F$66),plotting!$I$66,AND(E437&gt;plotting!$F$66,E437&lt;=plotting!$E$67),"na",AND(E437&gt;plotting!$E$67,E437&lt;=plotting!$F$67),plotting!$I$67,E437&gt;plotting!$F$67,"na")</f>
        <v>na</v>
      </c>
    </row>
    <row r="438" spans="1:9" x14ac:dyDescent="0.35">
      <c r="A438" s="11">
        <f>IF(plotting!$D$4&gt;0,plotting!$D$4,"na")</f>
        <v>5</v>
      </c>
      <c r="B438" s="11" t="str">
        <f>IF(plotting!$D$10&gt;0,plotting!$D$10,"na")</f>
        <v>idr4000_h24</v>
      </c>
      <c r="C438" s="11" t="str">
        <f>IF(plotting!$D$11&gt;0,plotting!$D$11,"na")</f>
        <v>t1</v>
      </c>
      <c r="D438" s="11">
        <f>IF(plotting!$D$8&gt;0,plotting!$D$8,"na")</f>
        <v>74.599999999999994</v>
      </c>
      <c r="E438" s="29">
        <v>72.833333300000007</v>
      </c>
      <c r="F438" t="str" cm="1">
        <f t="array" ref="F438">_xlfn.IFS(E438&lt;=plotting!$E$64,"na",AND(E438&gt;plotting!$E$64,E438&lt;=plotting!$F$64),"1",AND(E438&gt;plotting!$F$64,E438&lt;=plotting!$E$65),"na",AND(E438&gt;plotting!$E$65,E438&lt;=plotting!$F$65),"2",AND(E438&gt;plotting!$F$65,E438&lt;=plotting!$E$66),"na",AND(E438&gt;plotting!$E$66,E438&lt;=plotting!$F$66),"3",AND(E438&gt;plotting!$F$66,E438&lt;=plotting!$E$67),"na",AND(E438&gt;plotting!$E$67,E438&lt;=plotting!$F$67),"4",E438&gt;plotting!$F$67,"na")</f>
        <v>na</v>
      </c>
      <c r="G438" t="str" cm="1">
        <f t="array" ref="G438">_xlfn.IFS(E438&lt;=plotting!$E$64,"na",AND(E438&gt;plotting!$E$64,E438&lt;=plotting!$F$64),plotting!$G$64,AND(E438&gt;plotting!$F$64,E438&lt;=plotting!$E$65),"na",AND(E438&gt;plotting!$E$65,E438&lt;=plotting!$F$65),plotting!$G$65,AND(E438&gt;plotting!$F$65,E438&lt;=plotting!$E$66),"na",AND(E438&gt;plotting!$E$66,E438&lt;=plotting!$F$66),plotting!$G$66,AND(E438&gt;plotting!$F$66,E438&lt;=plotting!$E$67),"na",AND(E438&gt;plotting!$E$67,E438&lt;=plotting!$F$67),plotting!$G$67,E438&gt;plotting!$F$67,"na")</f>
        <v>na</v>
      </c>
      <c r="H438" t="str" cm="1">
        <f t="array" ref="H438">_xlfn.IFS(E438&lt;=plotting!$E$64,"na",AND(E438&gt;plotting!$E$64,E438&lt;=plotting!$F$64),plotting!$H$64,AND(E438&gt;plotting!$F$64,E438&lt;=plotting!$E$65),"na",AND(E438&gt;plotting!$E$65,E438&lt;=plotting!$F$65),plotting!$H$65,AND(E438&gt;plotting!$F$65,E438&lt;=plotting!$E$66),"na",AND(E438&gt;plotting!$E$66,E438&lt;=plotting!$F$66),plotting!$H$66,AND(E438&gt;plotting!$F$66,E438&lt;=plotting!$E$67),"na",AND(E438&gt;plotting!$E$67,E438&lt;=plotting!$F$67),plotting!$H$67,E438&gt;plotting!$F$67,"na")</f>
        <v>na</v>
      </c>
      <c r="I438" t="str" cm="1">
        <f t="array" ref="I438">_xlfn.IFS(E438&lt;=plotting!$E$64,"na",AND(E438&gt;plotting!$E$64,E438&lt;=plotting!$F$64),plotting!$I$64,AND(E438&gt;plotting!$F$64,E438&lt;=plotting!$E$65),"na",AND(E438&gt;plotting!$E$65,E438&lt;=plotting!$F$65),plotting!$I$65,AND(E438&gt;plotting!$F$65,E438&lt;=plotting!$E$66),"na",AND(E438&gt;plotting!$E$66,E438&lt;=plotting!$F$66),plotting!$I$66,AND(E438&gt;plotting!$F$66,E438&lt;=plotting!$E$67),"na",AND(E438&gt;plotting!$E$67,E438&lt;=plotting!$F$67),plotting!$I$67,E438&gt;plotting!$F$67,"na")</f>
        <v>na</v>
      </c>
    </row>
    <row r="439" spans="1:9" x14ac:dyDescent="0.35">
      <c r="A439" s="11">
        <f>IF(plotting!$D$4&gt;0,plotting!$D$4,"na")</f>
        <v>5</v>
      </c>
      <c r="B439" s="11" t="str">
        <f>IF(plotting!$D$10&gt;0,plotting!$D$10,"na")</f>
        <v>idr4000_h24</v>
      </c>
      <c r="C439" s="11" t="str">
        <f>IF(plotting!$D$11&gt;0,plotting!$D$11,"na")</f>
        <v>t1</v>
      </c>
      <c r="D439" s="11">
        <f>IF(plotting!$D$8&gt;0,plotting!$D$8,"na")</f>
        <v>74.599999999999994</v>
      </c>
      <c r="E439" s="29">
        <v>73</v>
      </c>
      <c r="F439" t="str" cm="1">
        <f t="array" ref="F439">_xlfn.IFS(E439&lt;=plotting!$E$64,"na",AND(E439&gt;plotting!$E$64,E439&lt;=plotting!$F$64),"1",AND(E439&gt;plotting!$F$64,E439&lt;=plotting!$E$65),"na",AND(E439&gt;plotting!$E$65,E439&lt;=plotting!$F$65),"2",AND(E439&gt;plotting!$F$65,E439&lt;=plotting!$E$66),"na",AND(E439&gt;plotting!$E$66,E439&lt;=plotting!$F$66),"3",AND(E439&gt;plotting!$F$66,E439&lt;=plotting!$E$67),"na",AND(E439&gt;plotting!$E$67,E439&lt;=plotting!$F$67),"4",E439&gt;plotting!$F$67,"na")</f>
        <v>na</v>
      </c>
      <c r="G439" t="str" cm="1">
        <f t="array" ref="G439">_xlfn.IFS(E439&lt;=plotting!$E$64,"na",AND(E439&gt;plotting!$E$64,E439&lt;=plotting!$F$64),plotting!$G$64,AND(E439&gt;plotting!$F$64,E439&lt;=plotting!$E$65),"na",AND(E439&gt;plotting!$E$65,E439&lt;=plotting!$F$65),plotting!$G$65,AND(E439&gt;plotting!$F$65,E439&lt;=plotting!$E$66),"na",AND(E439&gt;plotting!$E$66,E439&lt;=plotting!$F$66),plotting!$G$66,AND(E439&gt;plotting!$F$66,E439&lt;=plotting!$E$67),"na",AND(E439&gt;plotting!$E$67,E439&lt;=plotting!$F$67),plotting!$G$67,E439&gt;plotting!$F$67,"na")</f>
        <v>na</v>
      </c>
      <c r="H439" t="str" cm="1">
        <f t="array" ref="H439">_xlfn.IFS(E439&lt;=plotting!$E$64,"na",AND(E439&gt;plotting!$E$64,E439&lt;=plotting!$F$64),plotting!$H$64,AND(E439&gt;plotting!$F$64,E439&lt;=plotting!$E$65),"na",AND(E439&gt;plotting!$E$65,E439&lt;=plotting!$F$65),plotting!$H$65,AND(E439&gt;plotting!$F$65,E439&lt;=plotting!$E$66),"na",AND(E439&gt;plotting!$E$66,E439&lt;=plotting!$F$66),plotting!$H$66,AND(E439&gt;plotting!$F$66,E439&lt;=plotting!$E$67),"na",AND(E439&gt;plotting!$E$67,E439&lt;=plotting!$F$67),plotting!$H$67,E439&gt;plotting!$F$67,"na")</f>
        <v>na</v>
      </c>
      <c r="I439" t="str" cm="1">
        <f t="array" ref="I439">_xlfn.IFS(E439&lt;=plotting!$E$64,"na",AND(E439&gt;plotting!$E$64,E439&lt;=plotting!$F$64),plotting!$I$64,AND(E439&gt;plotting!$F$64,E439&lt;=plotting!$E$65),"na",AND(E439&gt;plotting!$E$65,E439&lt;=plotting!$F$65),plotting!$I$65,AND(E439&gt;plotting!$F$65,E439&lt;=plotting!$E$66),"na",AND(E439&gt;plotting!$E$66,E439&lt;=plotting!$F$66),plotting!$I$66,AND(E439&gt;plotting!$F$66,E439&lt;=plotting!$E$67),"na",AND(E439&gt;plotting!$E$67,E439&lt;=plotting!$F$67),plotting!$I$67,E439&gt;plotting!$F$67,"na")</f>
        <v>na</v>
      </c>
    </row>
    <row r="440" spans="1:9" x14ac:dyDescent="0.35">
      <c r="A440" s="11">
        <f>IF(plotting!$D$4&gt;0,plotting!$D$4,"na")</f>
        <v>5</v>
      </c>
      <c r="B440" s="11" t="str">
        <f>IF(plotting!$D$10&gt;0,plotting!$D$10,"na")</f>
        <v>idr4000_h24</v>
      </c>
      <c r="C440" s="11" t="str">
        <f>IF(plotting!$D$11&gt;0,plotting!$D$11,"na")</f>
        <v>t1</v>
      </c>
      <c r="D440" s="11">
        <f>IF(plotting!$D$8&gt;0,plotting!$D$8,"na")</f>
        <v>74.599999999999994</v>
      </c>
      <c r="E440" s="29">
        <v>73.166666699999993</v>
      </c>
      <c r="F440" t="str" cm="1">
        <f t="array" ref="F440">_xlfn.IFS(E440&lt;=plotting!$E$64,"na",AND(E440&gt;plotting!$E$64,E440&lt;=plotting!$F$64),"1",AND(E440&gt;plotting!$F$64,E440&lt;=plotting!$E$65),"na",AND(E440&gt;plotting!$E$65,E440&lt;=plotting!$F$65),"2",AND(E440&gt;plotting!$F$65,E440&lt;=plotting!$E$66),"na",AND(E440&gt;plotting!$E$66,E440&lt;=plotting!$F$66),"3",AND(E440&gt;plotting!$F$66,E440&lt;=plotting!$E$67),"na",AND(E440&gt;plotting!$E$67,E440&lt;=plotting!$F$67),"4",E440&gt;plotting!$F$67,"na")</f>
        <v>na</v>
      </c>
      <c r="G440" t="str" cm="1">
        <f t="array" ref="G440">_xlfn.IFS(E440&lt;=plotting!$E$64,"na",AND(E440&gt;plotting!$E$64,E440&lt;=plotting!$F$64),plotting!$G$64,AND(E440&gt;plotting!$F$64,E440&lt;=plotting!$E$65),"na",AND(E440&gt;plotting!$E$65,E440&lt;=plotting!$F$65),plotting!$G$65,AND(E440&gt;plotting!$F$65,E440&lt;=plotting!$E$66),"na",AND(E440&gt;plotting!$E$66,E440&lt;=plotting!$F$66),plotting!$G$66,AND(E440&gt;plotting!$F$66,E440&lt;=plotting!$E$67),"na",AND(E440&gt;plotting!$E$67,E440&lt;=plotting!$F$67),plotting!$G$67,E440&gt;plotting!$F$67,"na")</f>
        <v>na</v>
      </c>
      <c r="H440" t="str" cm="1">
        <f t="array" ref="H440">_xlfn.IFS(E440&lt;=plotting!$E$64,"na",AND(E440&gt;plotting!$E$64,E440&lt;=plotting!$F$64),plotting!$H$64,AND(E440&gt;plotting!$F$64,E440&lt;=plotting!$E$65),"na",AND(E440&gt;plotting!$E$65,E440&lt;=plotting!$F$65),plotting!$H$65,AND(E440&gt;plotting!$F$65,E440&lt;=plotting!$E$66),"na",AND(E440&gt;plotting!$E$66,E440&lt;=plotting!$F$66),plotting!$H$66,AND(E440&gt;plotting!$F$66,E440&lt;=plotting!$E$67),"na",AND(E440&gt;plotting!$E$67,E440&lt;=plotting!$F$67),plotting!$H$67,E440&gt;plotting!$F$67,"na")</f>
        <v>na</v>
      </c>
      <c r="I440" t="str" cm="1">
        <f t="array" ref="I440">_xlfn.IFS(E440&lt;=plotting!$E$64,"na",AND(E440&gt;plotting!$E$64,E440&lt;=plotting!$F$64),plotting!$I$64,AND(E440&gt;plotting!$F$64,E440&lt;=plotting!$E$65),"na",AND(E440&gt;plotting!$E$65,E440&lt;=plotting!$F$65),plotting!$I$65,AND(E440&gt;plotting!$F$65,E440&lt;=plotting!$E$66),"na",AND(E440&gt;plotting!$E$66,E440&lt;=plotting!$F$66),plotting!$I$66,AND(E440&gt;plotting!$F$66,E440&lt;=plotting!$E$67),"na",AND(E440&gt;plotting!$E$67,E440&lt;=plotting!$F$67),plotting!$I$67,E440&gt;plotting!$F$67,"na")</f>
        <v>na</v>
      </c>
    </row>
    <row r="441" spans="1:9" x14ac:dyDescent="0.35">
      <c r="A441" s="11">
        <f>IF(plotting!$D$4&gt;0,plotting!$D$4,"na")</f>
        <v>5</v>
      </c>
      <c r="B441" s="11" t="str">
        <f>IF(plotting!$D$10&gt;0,plotting!$D$10,"na")</f>
        <v>idr4000_h24</v>
      </c>
      <c r="C441" s="11" t="str">
        <f>IF(plotting!$D$11&gt;0,plotting!$D$11,"na")</f>
        <v>t1</v>
      </c>
      <c r="D441" s="11">
        <f>IF(plotting!$D$8&gt;0,plotting!$D$8,"na")</f>
        <v>74.599999999999994</v>
      </c>
      <c r="E441" s="29">
        <v>73.333333300000007</v>
      </c>
      <c r="F441" t="str" cm="1">
        <f t="array" ref="F441">_xlfn.IFS(E441&lt;=plotting!$E$64,"na",AND(E441&gt;plotting!$E$64,E441&lt;=plotting!$F$64),"1",AND(E441&gt;plotting!$F$64,E441&lt;=plotting!$E$65),"na",AND(E441&gt;plotting!$E$65,E441&lt;=plotting!$F$65),"2",AND(E441&gt;plotting!$F$65,E441&lt;=plotting!$E$66),"na",AND(E441&gt;plotting!$E$66,E441&lt;=plotting!$F$66),"3",AND(E441&gt;plotting!$F$66,E441&lt;=plotting!$E$67),"na",AND(E441&gt;plotting!$E$67,E441&lt;=plotting!$F$67),"4",E441&gt;plotting!$F$67,"na")</f>
        <v>na</v>
      </c>
      <c r="G441" t="str" cm="1">
        <f t="array" ref="G441">_xlfn.IFS(E441&lt;=plotting!$E$64,"na",AND(E441&gt;plotting!$E$64,E441&lt;=plotting!$F$64),plotting!$G$64,AND(E441&gt;plotting!$F$64,E441&lt;=plotting!$E$65),"na",AND(E441&gt;plotting!$E$65,E441&lt;=plotting!$F$65),plotting!$G$65,AND(E441&gt;plotting!$F$65,E441&lt;=plotting!$E$66),"na",AND(E441&gt;plotting!$E$66,E441&lt;=plotting!$F$66),plotting!$G$66,AND(E441&gt;plotting!$F$66,E441&lt;=plotting!$E$67),"na",AND(E441&gt;plotting!$E$67,E441&lt;=plotting!$F$67),plotting!$G$67,E441&gt;plotting!$F$67,"na")</f>
        <v>na</v>
      </c>
      <c r="H441" t="str" cm="1">
        <f t="array" ref="H441">_xlfn.IFS(E441&lt;=plotting!$E$64,"na",AND(E441&gt;plotting!$E$64,E441&lt;=plotting!$F$64),plotting!$H$64,AND(E441&gt;plotting!$F$64,E441&lt;=plotting!$E$65),"na",AND(E441&gt;plotting!$E$65,E441&lt;=plotting!$F$65),plotting!$H$65,AND(E441&gt;plotting!$F$65,E441&lt;=plotting!$E$66),"na",AND(E441&gt;plotting!$E$66,E441&lt;=plotting!$F$66),plotting!$H$66,AND(E441&gt;plotting!$F$66,E441&lt;=plotting!$E$67),"na",AND(E441&gt;plotting!$E$67,E441&lt;=plotting!$F$67),plotting!$H$67,E441&gt;plotting!$F$67,"na")</f>
        <v>na</v>
      </c>
      <c r="I441" t="str" cm="1">
        <f t="array" ref="I441">_xlfn.IFS(E441&lt;=plotting!$E$64,"na",AND(E441&gt;plotting!$E$64,E441&lt;=plotting!$F$64),plotting!$I$64,AND(E441&gt;plotting!$F$64,E441&lt;=plotting!$E$65),"na",AND(E441&gt;plotting!$E$65,E441&lt;=plotting!$F$65),plotting!$I$65,AND(E441&gt;plotting!$F$65,E441&lt;=plotting!$E$66),"na",AND(E441&gt;plotting!$E$66,E441&lt;=plotting!$F$66),plotting!$I$66,AND(E441&gt;plotting!$F$66,E441&lt;=plotting!$E$67),"na",AND(E441&gt;plotting!$E$67,E441&lt;=plotting!$F$67),plotting!$I$67,E441&gt;plotting!$F$67,"na")</f>
        <v>na</v>
      </c>
    </row>
    <row r="442" spans="1:9" x14ac:dyDescent="0.35">
      <c r="A442" s="11">
        <f>IF(plotting!$D$4&gt;0,plotting!$D$4,"na")</f>
        <v>5</v>
      </c>
      <c r="B442" s="11" t="str">
        <f>IF(plotting!$D$10&gt;0,plotting!$D$10,"na")</f>
        <v>idr4000_h24</v>
      </c>
      <c r="C442" s="11" t="str">
        <f>IF(plotting!$D$11&gt;0,plotting!$D$11,"na")</f>
        <v>t1</v>
      </c>
      <c r="D442" s="11">
        <f>IF(plotting!$D$8&gt;0,plotting!$D$8,"na")</f>
        <v>74.599999999999994</v>
      </c>
      <c r="E442" s="29">
        <v>73.5</v>
      </c>
      <c r="F442" t="str" cm="1">
        <f t="array" ref="F442">_xlfn.IFS(E442&lt;=plotting!$E$64,"na",AND(E442&gt;plotting!$E$64,E442&lt;=plotting!$F$64),"1",AND(E442&gt;plotting!$F$64,E442&lt;=plotting!$E$65),"na",AND(E442&gt;plotting!$E$65,E442&lt;=plotting!$F$65),"2",AND(E442&gt;plotting!$F$65,E442&lt;=plotting!$E$66),"na",AND(E442&gt;plotting!$E$66,E442&lt;=plotting!$F$66),"3",AND(E442&gt;plotting!$F$66,E442&lt;=plotting!$E$67),"na",AND(E442&gt;plotting!$E$67,E442&lt;=plotting!$F$67),"4",E442&gt;plotting!$F$67,"na")</f>
        <v>na</v>
      </c>
      <c r="G442" t="str" cm="1">
        <f t="array" ref="G442">_xlfn.IFS(E442&lt;=plotting!$E$64,"na",AND(E442&gt;plotting!$E$64,E442&lt;=plotting!$F$64),plotting!$G$64,AND(E442&gt;plotting!$F$64,E442&lt;=plotting!$E$65),"na",AND(E442&gt;plotting!$E$65,E442&lt;=plotting!$F$65),plotting!$G$65,AND(E442&gt;plotting!$F$65,E442&lt;=plotting!$E$66),"na",AND(E442&gt;plotting!$E$66,E442&lt;=plotting!$F$66),plotting!$G$66,AND(E442&gt;plotting!$F$66,E442&lt;=plotting!$E$67),"na",AND(E442&gt;plotting!$E$67,E442&lt;=plotting!$F$67),plotting!$G$67,E442&gt;plotting!$F$67,"na")</f>
        <v>na</v>
      </c>
      <c r="H442" t="str" cm="1">
        <f t="array" ref="H442">_xlfn.IFS(E442&lt;=plotting!$E$64,"na",AND(E442&gt;plotting!$E$64,E442&lt;=plotting!$F$64),plotting!$H$64,AND(E442&gt;plotting!$F$64,E442&lt;=plotting!$E$65),"na",AND(E442&gt;plotting!$E$65,E442&lt;=plotting!$F$65),plotting!$H$65,AND(E442&gt;plotting!$F$65,E442&lt;=plotting!$E$66),"na",AND(E442&gt;plotting!$E$66,E442&lt;=plotting!$F$66),plotting!$H$66,AND(E442&gt;plotting!$F$66,E442&lt;=plotting!$E$67),"na",AND(E442&gt;plotting!$E$67,E442&lt;=plotting!$F$67),plotting!$H$67,E442&gt;plotting!$F$67,"na")</f>
        <v>na</v>
      </c>
      <c r="I442" t="str" cm="1">
        <f t="array" ref="I442">_xlfn.IFS(E442&lt;=plotting!$E$64,"na",AND(E442&gt;plotting!$E$64,E442&lt;=plotting!$F$64),plotting!$I$64,AND(E442&gt;plotting!$F$64,E442&lt;=plotting!$E$65),"na",AND(E442&gt;plotting!$E$65,E442&lt;=plotting!$F$65),plotting!$I$65,AND(E442&gt;plotting!$F$65,E442&lt;=plotting!$E$66),"na",AND(E442&gt;plotting!$E$66,E442&lt;=plotting!$F$66),plotting!$I$66,AND(E442&gt;plotting!$F$66,E442&lt;=plotting!$E$67),"na",AND(E442&gt;plotting!$E$67,E442&lt;=plotting!$F$67),plotting!$I$67,E442&gt;plotting!$F$67,"na")</f>
        <v>na</v>
      </c>
    </row>
    <row r="443" spans="1:9" x14ac:dyDescent="0.35">
      <c r="A443" s="11">
        <f>IF(plotting!$D$4&gt;0,plotting!$D$4,"na")</f>
        <v>5</v>
      </c>
      <c r="B443" s="11" t="str">
        <f>IF(plotting!$D$10&gt;0,plotting!$D$10,"na")</f>
        <v>idr4000_h24</v>
      </c>
      <c r="C443" s="11" t="str">
        <f>IF(plotting!$D$11&gt;0,plotting!$D$11,"na")</f>
        <v>t1</v>
      </c>
      <c r="D443" s="11">
        <f>IF(plotting!$D$8&gt;0,plotting!$D$8,"na")</f>
        <v>74.599999999999994</v>
      </c>
      <c r="E443" s="29">
        <v>73.666666699999993</v>
      </c>
      <c r="F443" t="str" cm="1">
        <f t="array" ref="F443">_xlfn.IFS(E443&lt;=plotting!$E$64,"na",AND(E443&gt;plotting!$E$64,E443&lt;=plotting!$F$64),"1",AND(E443&gt;plotting!$F$64,E443&lt;=plotting!$E$65),"na",AND(E443&gt;plotting!$E$65,E443&lt;=plotting!$F$65),"2",AND(E443&gt;plotting!$F$65,E443&lt;=plotting!$E$66),"na",AND(E443&gt;plotting!$E$66,E443&lt;=plotting!$F$66),"3",AND(E443&gt;plotting!$F$66,E443&lt;=plotting!$E$67),"na",AND(E443&gt;plotting!$E$67,E443&lt;=plotting!$F$67),"4",E443&gt;plotting!$F$67,"na")</f>
        <v>na</v>
      </c>
      <c r="G443" t="str" cm="1">
        <f t="array" ref="G443">_xlfn.IFS(E443&lt;=plotting!$E$64,"na",AND(E443&gt;plotting!$E$64,E443&lt;=plotting!$F$64),plotting!$G$64,AND(E443&gt;plotting!$F$64,E443&lt;=plotting!$E$65),"na",AND(E443&gt;plotting!$E$65,E443&lt;=plotting!$F$65),plotting!$G$65,AND(E443&gt;plotting!$F$65,E443&lt;=plotting!$E$66),"na",AND(E443&gt;plotting!$E$66,E443&lt;=plotting!$F$66),plotting!$G$66,AND(E443&gt;plotting!$F$66,E443&lt;=plotting!$E$67),"na",AND(E443&gt;plotting!$E$67,E443&lt;=plotting!$F$67),plotting!$G$67,E443&gt;plotting!$F$67,"na")</f>
        <v>na</v>
      </c>
      <c r="H443" t="str" cm="1">
        <f t="array" ref="H443">_xlfn.IFS(E443&lt;=plotting!$E$64,"na",AND(E443&gt;plotting!$E$64,E443&lt;=plotting!$F$64),plotting!$H$64,AND(E443&gt;plotting!$F$64,E443&lt;=plotting!$E$65),"na",AND(E443&gt;plotting!$E$65,E443&lt;=plotting!$F$65),plotting!$H$65,AND(E443&gt;plotting!$F$65,E443&lt;=plotting!$E$66),"na",AND(E443&gt;plotting!$E$66,E443&lt;=plotting!$F$66),plotting!$H$66,AND(E443&gt;plotting!$F$66,E443&lt;=plotting!$E$67),"na",AND(E443&gt;plotting!$E$67,E443&lt;=plotting!$F$67),plotting!$H$67,E443&gt;plotting!$F$67,"na")</f>
        <v>na</v>
      </c>
      <c r="I443" t="str" cm="1">
        <f t="array" ref="I443">_xlfn.IFS(E443&lt;=plotting!$E$64,"na",AND(E443&gt;plotting!$E$64,E443&lt;=plotting!$F$64),plotting!$I$64,AND(E443&gt;plotting!$F$64,E443&lt;=plotting!$E$65),"na",AND(E443&gt;plotting!$E$65,E443&lt;=plotting!$F$65),plotting!$I$65,AND(E443&gt;plotting!$F$65,E443&lt;=plotting!$E$66),"na",AND(E443&gt;plotting!$E$66,E443&lt;=plotting!$F$66),plotting!$I$66,AND(E443&gt;plotting!$F$66,E443&lt;=plotting!$E$67),"na",AND(E443&gt;plotting!$E$67,E443&lt;=plotting!$F$67),plotting!$I$67,E443&gt;plotting!$F$67,"na")</f>
        <v>na</v>
      </c>
    </row>
    <row r="444" spans="1:9" x14ac:dyDescent="0.35">
      <c r="A444" s="11">
        <f>IF(plotting!$D$4&gt;0,plotting!$D$4,"na")</f>
        <v>5</v>
      </c>
      <c r="B444" s="11" t="str">
        <f>IF(plotting!$D$10&gt;0,plotting!$D$10,"na")</f>
        <v>idr4000_h24</v>
      </c>
      <c r="C444" s="11" t="str">
        <f>IF(plotting!$D$11&gt;0,plotting!$D$11,"na")</f>
        <v>t1</v>
      </c>
      <c r="D444" s="11">
        <f>IF(plotting!$D$8&gt;0,plotting!$D$8,"na")</f>
        <v>74.599999999999994</v>
      </c>
      <c r="E444" s="29">
        <v>73.833333300000007</v>
      </c>
      <c r="F444" t="str" cm="1">
        <f t="array" ref="F444">_xlfn.IFS(E444&lt;=plotting!$E$64,"na",AND(E444&gt;plotting!$E$64,E444&lt;=plotting!$F$64),"1",AND(E444&gt;plotting!$F$64,E444&lt;=plotting!$E$65),"na",AND(E444&gt;plotting!$E$65,E444&lt;=plotting!$F$65),"2",AND(E444&gt;plotting!$F$65,E444&lt;=plotting!$E$66),"na",AND(E444&gt;plotting!$E$66,E444&lt;=plotting!$F$66),"3",AND(E444&gt;plotting!$F$66,E444&lt;=plotting!$E$67),"na",AND(E444&gt;plotting!$E$67,E444&lt;=plotting!$F$67),"4",E444&gt;plotting!$F$67,"na")</f>
        <v>na</v>
      </c>
      <c r="G444" t="str" cm="1">
        <f t="array" ref="G444">_xlfn.IFS(E444&lt;=plotting!$E$64,"na",AND(E444&gt;plotting!$E$64,E444&lt;=plotting!$F$64),plotting!$G$64,AND(E444&gt;plotting!$F$64,E444&lt;=plotting!$E$65),"na",AND(E444&gt;plotting!$E$65,E444&lt;=plotting!$F$65),plotting!$G$65,AND(E444&gt;plotting!$F$65,E444&lt;=plotting!$E$66),"na",AND(E444&gt;plotting!$E$66,E444&lt;=plotting!$F$66),plotting!$G$66,AND(E444&gt;plotting!$F$66,E444&lt;=plotting!$E$67),"na",AND(E444&gt;plotting!$E$67,E444&lt;=plotting!$F$67),plotting!$G$67,E444&gt;plotting!$F$67,"na")</f>
        <v>na</v>
      </c>
      <c r="H444" t="str" cm="1">
        <f t="array" ref="H444">_xlfn.IFS(E444&lt;=plotting!$E$64,"na",AND(E444&gt;plotting!$E$64,E444&lt;=plotting!$F$64),plotting!$H$64,AND(E444&gt;plotting!$F$64,E444&lt;=plotting!$E$65),"na",AND(E444&gt;plotting!$E$65,E444&lt;=plotting!$F$65),plotting!$H$65,AND(E444&gt;plotting!$F$65,E444&lt;=plotting!$E$66),"na",AND(E444&gt;plotting!$E$66,E444&lt;=plotting!$F$66),plotting!$H$66,AND(E444&gt;plotting!$F$66,E444&lt;=plotting!$E$67),"na",AND(E444&gt;plotting!$E$67,E444&lt;=plotting!$F$67),plotting!$H$67,E444&gt;plotting!$F$67,"na")</f>
        <v>na</v>
      </c>
      <c r="I444" t="str" cm="1">
        <f t="array" ref="I444">_xlfn.IFS(E444&lt;=plotting!$E$64,"na",AND(E444&gt;plotting!$E$64,E444&lt;=plotting!$F$64),plotting!$I$64,AND(E444&gt;plotting!$F$64,E444&lt;=plotting!$E$65),"na",AND(E444&gt;plotting!$E$65,E444&lt;=plotting!$F$65),plotting!$I$65,AND(E444&gt;plotting!$F$65,E444&lt;=plotting!$E$66),"na",AND(E444&gt;plotting!$E$66,E444&lt;=plotting!$F$66),plotting!$I$66,AND(E444&gt;plotting!$F$66,E444&lt;=plotting!$E$67),"na",AND(E444&gt;plotting!$E$67,E444&lt;=plotting!$F$67),plotting!$I$67,E444&gt;plotting!$F$67,"na")</f>
        <v>na</v>
      </c>
    </row>
    <row r="445" spans="1:9" x14ac:dyDescent="0.35">
      <c r="A445" s="11">
        <f>IF(plotting!$D$4&gt;0,plotting!$D$4,"na")</f>
        <v>5</v>
      </c>
      <c r="B445" s="11" t="str">
        <f>IF(plotting!$D$10&gt;0,plotting!$D$10,"na")</f>
        <v>idr4000_h24</v>
      </c>
      <c r="C445" s="11" t="str">
        <f>IF(plotting!$D$11&gt;0,plotting!$D$11,"na")</f>
        <v>t1</v>
      </c>
      <c r="D445" s="11">
        <f>IF(plotting!$D$8&gt;0,plotting!$D$8,"na")</f>
        <v>74.599999999999994</v>
      </c>
      <c r="E445" s="29">
        <v>74</v>
      </c>
      <c r="F445" t="str" cm="1">
        <f t="array" ref="F445">_xlfn.IFS(E445&lt;=plotting!$E$64,"na",AND(E445&gt;plotting!$E$64,E445&lt;=plotting!$F$64),"1",AND(E445&gt;plotting!$F$64,E445&lt;=plotting!$E$65),"na",AND(E445&gt;plotting!$E$65,E445&lt;=plotting!$F$65),"2",AND(E445&gt;plotting!$F$65,E445&lt;=plotting!$E$66),"na",AND(E445&gt;plotting!$E$66,E445&lt;=plotting!$F$66),"3",AND(E445&gt;plotting!$F$66,E445&lt;=plotting!$E$67),"na",AND(E445&gt;plotting!$E$67,E445&lt;=plotting!$F$67),"4",E445&gt;plotting!$F$67,"na")</f>
        <v>na</v>
      </c>
      <c r="G445" t="str" cm="1">
        <f t="array" ref="G445">_xlfn.IFS(E445&lt;=plotting!$E$64,"na",AND(E445&gt;plotting!$E$64,E445&lt;=plotting!$F$64),plotting!$G$64,AND(E445&gt;plotting!$F$64,E445&lt;=plotting!$E$65),"na",AND(E445&gt;plotting!$E$65,E445&lt;=plotting!$F$65),plotting!$G$65,AND(E445&gt;plotting!$F$65,E445&lt;=plotting!$E$66),"na",AND(E445&gt;plotting!$E$66,E445&lt;=plotting!$F$66),plotting!$G$66,AND(E445&gt;plotting!$F$66,E445&lt;=plotting!$E$67),"na",AND(E445&gt;plotting!$E$67,E445&lt;=plotting!$F$67),plotting!$G$67,E445&gt;plotting!$F$67,"na")</f>
        <v>na</v>
      </c>
      <c r="H445" t="str" cm="1">
        <f t="array" ref="H445">_xlfn.IFS(E445&lt;=plotting!$E$64,"na",AND(E445&gt;plotting!$E$64,E445&lt;=plotting!$F$64),plotting!$H$64,AND(E445&gt;plotting!$F$64,E445&lt;=plotting!$E$65),"na",AND(E445&gt;plotting!$E$65,E445&lt;=plotting!$F$65),plotting!$H$65,AND(E445&gt;plotting!$F$65,E445&lt;=plotting!$E$66),"na",AND(E445&gt;plotting!$E$66,E445&lt;=plotting!$F$66),plotting!$H$66,AND(E445&gt;plotting!$F$66,E445&lt;=plotting!$E$67),"na",AND(E445&gt;plotting!$E$67,E445&lt;=plotting!$F$67),plotting!$H$67,E445&gt;plotting!$F$67,"na")</f>
        <v>na</v>
      </c>
      <c r="I445" t="str" cm="1">
        <f t="array" ref="I445">_xlfn.IFS(E445&lt;=plotting!$E$64,"na",AND(E445&gt;plotting!$E$64,E445&lt;=plotting!$F$64),plotting!$I$64,AND(E445&gt;plotting!$F$64,E445&lt;=plotting!$E$65),"na",AND(E445&gt;plotting!$E$65,E445&lt;=plotting!$F$65),plotting!$I$65,AND(E445&gt;plotting!$F$65,E445&lt;=plotting!$E$66),"na",AND(E445&gt;plotting!$E$66,E445&lt;=plotting!$F$66),plotting!$I$66,AND(E445&gt;plotting!$F$66,E445&lt;=plotting!$E$67),"na",AND(E445&gt;plotting!$E$67,E445&lt;=plotting!$F$67),plotting!$I$67,E445&gt;plotting!$F$67,"na")</f>
        <v>na</v>
      </c>
    </row>
    <row r="446" spans="1:9" x14ac:dyDescent="0.35">
      <c r="A446" s="11">
        <f>IF(plotting!$D$4&gt;0,plotting!$D$4,"na")</f>
        <v>5</v>
      </c>
      <c r="B446" s="11" t="str">
        <f>IF(plotting!$D$10&gt;0,plotting!$D$10,"na")</f>
        <v>idr4000_h24</v>
      </c>
      <c r="C446" s="11" t="str">
        <f>IF(plotting!$D$11&gt;0,plotting!$D$11,"na")</f>
        <v>t1</v>
      </c>
      <c r="D446" s="11">
        <f>IF(plotting!$D$8&gt;0,plotting!$D$8,"na")</f>
        <v>74.599999999999994</v>
      </c>
      <c r="E446" s="29">
        <v>74.166666699999993</v>
      </c>
      <c r="F446" t="str" cm="1">
        <f t="array" ref="F446">_xlfn.IFS(E446&lt;=plotting!$E$64,"na",AND(E446&gt;plotting!$E$64,E446&lt;=plotting!$F$64),"1",AND(E446&gt;plotting!$F$64,E446&lt;=plotting!$E$65),"na",AND(E446&gt;plotting!$E$65,E446&lt;=plotting!$F$65),"2",AND(E446&gt;plotting!$F$65,E446&lt;=plotting!$E$66),"na",AND(E446&gt;plotting!$E$66,E446&lt;=plotting!$F$66),"3",AND(E446&gt;plotting!$F$66,E446&lt;=plotting!$E$67),"na",AND(E446&gt;plotting!$E$67,E446&lt;=plotting!$F$67),"4",E446&gt;plotting!$F$67,"na")</f>
        <v>na</v>
      </c>
      <c r="G446" t="str" cm="1">
        <f t="array" ref="G446">_xlfn.IFS(E446&lt;=plotting!$E$64,"na",AND(E446&gt;plotting!$E$64,E446&lt;=plotting!$F$64),plotting!$G$64,AND(E446&gt;plotting!$F$64,E446&lt;=plotting!$E$65),"na",AND(E446&gt;plotting!$E$65,E446&lt;=plotting!$F$65),plotting!$G$65,AND(E446&gt;plotting!$F$65,E446&lt;=plotting!$E$66),"na",AND(E446&gt;plotting!$E$66,E446&lt;=plotting!$F$66),plotting!$G$66,AND(E446&gt;plotting!$F$66,E446&lt;=plotting!$E$67),"na",AND(E446&gt;plotting!$E$67,E446&lt;=plotting!$F$67),plotting!$G$67,E446&gt;plotting!$F$67,"na")</f>
        <v>na</v>
      </c>
      <c r="H446" t="str" cm="1">
        <f t="array" ref="H446">_xlfn.IFS(E446&lt;=plotting!$E$64,"na",AND(E446&gt;plotting!$E$64,E446&lt;=plotting!$F$64),plotting!$H$64,AND(E446&gt;plotting!$F$64,E446&lt;=plotting!$E$65),"na",AND(E446&gt;plotting!$E$65,E446&lt;=plotting!$F$65),plotting!$H$65,AND(E446&gt;plotting!$F$65,E446&lt;=plotting!$E$66),"na",AND(E446&gt;plotting!$E$66,E446&lt;=plotting!$F$66),plotting!$H$66,AND(E446&gt;plotting!$F$66,E446&lt;=plotting!$E$67),"na",AND(E446&gt;plotting!$E$67,E446&lt;=plotting!$F$67),plotting!$H$67,E446&gt;plotting!$F$67,"na")</f>
        <v>na</v>
      </c>
      <c r="I446" t="str" cm="1">
        <f t="array" ref="I446">_xlfn.IFS(E446&lt;=plotting!$E$64,"na",AND(E446&gt;plotting!$E$64,E446&lt;=plotting!$F$64),plotting!$I$64,AND(E446&gt;plotting!$F$64,E446&lt;=plotting!$E$65),"na",AND(E446&gt;plotting!$E$65,E446&lt;=plotting!$F$65),plotting!$I$65,AND(E446&gt;plotting!$F$65,E446&lt;=plotting!$E$66),"na",AND(E446&gt;plotting!$E$66,E446&lt;=plotting!$F$66),plotting!$I$66,AND(E446&gt;plotting!$F$66,E446&lt;=plotting!$E$67),"na",AND(E446&gt;plotting!$E$67,E446&lt;=plotting!$F$67),plotting!$I$67,E446&gt;plotting!$F$67,"na")</f>
        <v>na</v>
      </c>
    </row>
    <row r="447" spans="1:9" x14ac:dyDescent="0.35">
      <c r="A447" s="11">
        <f>IF(plotting!$D$4&gt;0,plotting!$D$4,"na")</f>
        <v>5</v>
      </c>
      <c r="B447" s="11" t="str">
        <f>IF(plotting!$D$10&gt;0,plotting!$D$10,"na")</f>
        <v>idr4000_h24</v>
      </c>
      <c r="C447" s="11" t="str">
        <f>IF(plotting!$D$11&gt;0,plotting!$D$11,"na")</f>
        <v>t1</v>
      </c>
      <c r="D447" s="11">
        <f>IF(plotting!$D$8&gt;0,plotting!$D$8,"na")</f>
        <v>74.599999999999994</v>
      </c>
      <c r="E447" s="29">
        <v>74.333333300000007</v>
      </c>
      <c r="F447" t="str" cm="1">
        <f t="array" ref="F447">_xlfn.IFS(E447&lt;=plotting!$E$64,"na",AND(E447&gt;plotting!$E$64,E447&lt;=plotting!$F$64),"1",AND(E447&gt;plotting!$F$64,E447&lt;=plotting!$E$65),"na",AND(E447&gt;plotting!$E$65,E447&lt;=plotting!$F$65),"2",AND(E447&gt;plotting!$F$65,E447&lt;=plotting!$E$66),"na",AND(E447&gt;plotting!$E$66,E447&lt;=plotting!$F$66),"3",AND(E447&gt;plotting!$F$66,E447&lt;=plotting!$E$67),"na",AND(E447&gt;plotting!$E$67,E447&lt;=plotting!$F$67),"4",E447&gt;plotting!$F$67,"na")</f>
        <v>na</v>
      </c>
      <c r="G447" t="str" cm="1">
        <f t="array" ref="G447">_xlfn.IFS(E447&lt;=plotting!$E$64,"na",AND(E447&gt;plotting!$E$64,E447&lt;=plotting!$F$64),plotting!$G$64,AND(E447&gt;plotting!$F$64,E447&lt;=plotting!$E$65),"na",AND(E447&gt;plotting!$E$65,E447&lt;=plotting!$F$65),plotting!$G$65,AND(E447&gt;plotting!$F$65,E447&lt;=plotting!$E$66),"na",AND(E447&gt;plotting!$E$66,E447&lt;=plotting!$F$66),plotting!$G$66,AND(E447&gt;plotting!$F$66,E447&lt;=plotting!$E$67),"na",AND(E447&gt;plotting!$E$67,E447&lt;=plotting!$F$67),plotting!$G$67,E447&gt;plotting!$F$67,"na")</f>
        <v>na</v>
      </c>
      <c r="H447" t="str" cm="1">
        <f t="array" ref="H447">_xlfn.IFS(E447&lt;=plotting!$E$64,"na",AND(E447&gt;plotting!$E$64,E447&lt;=plotting!$F$64),plotting!$H$64,AND(E447&gt;plotting!$F$64,E447&lt;=plotting!$E$65),"na",AND(E447&gt;plotting!$E$65,E447&lt;=plotting!$F$65),plotting!$H$65,AND(E447&gt;plotting!$F$65,E447&lt;=plotting!$E$66),"na",AND(E447&gt;plotting!$E$66,E447&lt;=plotting!$F$66),plotting!$H$66,AND(E447&gt;plotting!$F$66,E447&lt;=plotting!$E$67),"na",AND(E447&gt;plotting!$E$67,E447&lt;=plotting!$F$67),plotting!$H$67,E447&gt;plotting!$F$67,"na")</f>
        <v>na</v>
      </c>
      <c r="I447" t="str" cm="1">
        <f t="array" ref="I447">_xlfn.IFS(E447&lt;=plotting!$E$64,"na",AND(E447&gt;plotting!$E$64,E447&lt;=plotting!$F$64),plotting!$I$64,AND(E447&gt;plotting!$F$64,E447&lt;=plotting!$E$65),"na",AND(E447&gt;plotting!$E$65,E447&lt;=plotting!$F$65),plotting!$I$65,AND(E447&gt;plotting!$F$65,E447&lt;=plotting!$E$66),"na",AND(E447&gt;plotting!$E$66,E447&lt;=plotting!$F$66),plotting!$I$66,AND(E447&gt;plotting!$F$66,E447&lt;=plotting!$E$67),"na",AND(E447&gt;plotting!$E$67,E447&lt;=plotting!$F$67),plotting!$I$67,E447&gt;plotting!$F$67,"na")</f>
        <v>na</v>
      </c>
    </row>
    <row r="448" spans="1:9" x14ac:dyDescent="0.35">
      <c r="A448" s="11">
        <f>IF(plotting!$D$4&gt;0,plotting!$D$4,"na")</f>
        <v>5</v>
      </c>
      <c r="B448" s="11" t="str">
        <f>IF(plotting!$D$10&gt;0,plotting!$D$10,"na")</f>
        <v>idr4000_h24</v>
      </c>
      <c r="C448" s="11" t="str">
        <f>IF(plotting!$D$11&gt;0,plotting!$D$11,"na")</f>
        <v>t1</v>
      </c>
      <c r="D448" s="11">
        <f>IF(plotting!$D$8&gt;0,plotting!$D$8,"na")</f>
        <v>74.599999999999994</v>
      </c>
      <c r="E448" s="29">
        <v>74.5</v>
      </c>
      <c r="F448" t="str" cm="1">
        <f t="array" ref="F448">_xlfn.IFS(E448&lt;=plotting!$E$64,"na",AND(E448&gt;plotting!$E$64,E448&lt;=plotting!$F$64),"1",AND(E448&gt;plotting!$F$64,E448&lt;=plotting!$E$65),"na",AND(E448&gt;plotting!$E$65,E448&lt;=plotting!$F$65),"2",AND(E448&gt;plotting!$F$65,E448&lt;=plotting!$E$66),"na",AND(E448&gt;plotting!$E$66,E448&lt;=plotting!$F$66),"3",AND(E448&gt;plotting!$F$66,E448&lt;=plotting!$E$67),"na",AND(E448&gt;plotting!$E$67,E448&lt;=plotting!$F$67),"4",E448&gt;plotting!$F$67,"na")</f>
        <v>na</v>
      </c>
      <c r="G448" t="str" cm="1">
        <f t="array" ref="G448">_xlfn.IFS(E448&lt;=plotting!$E$64,"na",AND(E448&gt;plotting!$E$64,E448&lt;=plotting!$F$64),plotting!$G$64,AND(E448&gt;plotting!$F$64,E448&lt;=plotting!$E$65),"na",AND(E448&gt;plotting!$E$65,E448&lt;=plotting!$F$65),plotting!$G$65,AND(E448&gt;plotting!$F$65,E448&lt;=plotting!$E$66),"na",AND(E448&gt;plotting!$E$66,E448&lt;=plotting!$F$66),plotting!$G$66,AND(E448&gt;plotting!$F$66,E448&lt;=plotting!$E$67),"na",AND(E448&gt;plotting!$E$67,E448&lt;=plotting!$F$67),plotting!$G$67,E448&gt;plotting!$F$67,"na")</f>
        <v>na</v>
      </c>
      <c r="H448" t="str" cm="1">
        <f t="array" ref="H448">_xlfn.IFS(E448&lt;=plotting!$E$64,"na",AND(E448&gt;plotting!$E$64,E448&lt;=plotting!$F$64),plotting!$H$64,AND(E448&gt;plotting!$F$64,E448&lt;=plotting!$E$65),"na",AND(E448&gt;plotting!$E$65,E448&lt;=plotting!$F$65),plotting!$H$65,AND(E448&gt;plotting!$F$65,E448&lt;=plotting!$E$66),"na",AND(E448&gt;plotting!$E$66,E448&lt;=plotting!$F$66),plotting!$H$66,AND(E448&gt;plotting!$F$66,E448&lt;=plotting!$E$67),"na",AND(E448&gt;plotting!$E$67,E448&lt;=plotting!$F$67),plotting!$H$67,E448&gt;plotting!$F$67,"na")</f>
        <v>na</v>
      </c>
      <c r="I448" t="str" cm="1">
        <f t="array" ref="I448">_xlfn.IFS(E448&lt;=plotting!$E$64,"na",AND(E448&gt;plotting!$E$64,E448&lt;=plotting!$F$64),plotting!$I$64,AND(E448&gt;plotting!$F$64,E448&lt;=plotting!$E$65),"na",AND(E448&gt;plotting!$E$65,E448&lt;=plotting!$F$65),plotting!$I$65,AND(E448&gt;plotting!$F$65,E448&lt;=plotting!$E$66),"na",AND(E448&gt;plotting!$E$66,E448&lt;=plotting!$F$66),plotting!$I$66,AND(E448&gt;plotting!$F$66,E448&lt;=plotting!$E$67),"na",AND(E448&gt;plotting!$E$67,E448&lt;=plotting!$F$67),plotting!$I$67,E448&gt;plotting!$F$67,"na")</f>
        <v>na</v>
      </c>
    </row>
    <row r="449" spans="1:9" x14ac:dyDescent="0.35">
      <c r="A449" s="11">
        <f>IF(plotting!$D$4&gt;0,plotting!$D$4,"na")</f>
        <v>5</v>
      </c>
      <c r="B449" s="11" t="str">
        <f>IF(plotting!$D$10&gt;0,plotting!$D$10,"na")</f>
        <v>idr4000_h24</v>
      </c>
      <c r="C449" s="11" t="str">
        <f>IF(plotting!$D$11&gt;0,plotting!$D$11,"na")</f>
        <v>t1</v>
      </c>
      <c r="D449" s="11">
        <f>IF(plotting!$D$8&gt;0,plotting!$D$8,"na")</f>
        <v>74.599999999999994</v>
      </c>
      <c r="E449" s="29">
        <v>74.666666699999993</v>
      </c>
      <c r="F449" t="str" cm="1">
        <f t="array" ref="F449">_xlfn.IFS(E449&lt;=plotting!$E$64,"na",AND(E449&gt;plotting!$E$64,E449&lt;=plotting!$F$64),"1",AND(E449&gt;plotting!$F$64,E449&lt;=plotting!$E$65),"na",AND(E449&gt;plotting!$E$65,E449&lt;=plotting!$F$65),"2",AND(E449&gt;plotting!$F$65,E449&lt;=plotting!$E$66),"na",AND(E449&gt;plotting!$E$66,E449&lt;=plotting!$F$66),"3",AND(E449&gt;plotting!$F$66,E449&lt;=plotting!$E$67),"na",AND(E449&gt;plotting!$E$67,E449&lt;=plotting!$F$67),"4",E449&gt;plotting!$F$67,"na")</f>
        <v>na</v>
      </c>
      <c r="G449" t="str" cm="1">
        <f t="array" ref="G449">_xlfn.IFS(E449&lt;=plotting!$E$64,"na",AND(E449&gt;plotting!$E$64,E449&lt;=plotting!$F$64),plotting!$G$64,AND(E449&gt;plotting!$F$64,E449&lt;=plotting!$E$65),"na",AND(E449&gt;plotting!$E$65,E449&lt;=plotting!$F$65),plotting!$G$65,AND(E449&gt;plotting!$F$65,E449&lt;=plotting!$E$66),"na",AND(E449&gt;plotting!$E$66,E449&lt;=plotting!$F$66),plotting!$G$66,AND(E449&gt;plotting!$F$66,E449&lt;=plotting!$E$67),"na",AND(E449&gt;plotting!$E$67,E449&lt;=plotting!$F$67),plotting!$G$67,E449&gt;plotting!$F$67,"na")</f>
        <v>na</v>
      </c>
      <c r="H449" t="str" cm="1">
        <f t="array" ref="H449">_xlfn.IFS(E449&lt;=plotting!$E$64,"na",AND(E449&gt;plotting!$E$64,E449&lt;=plotting!$F$64),plotting!$H$64,AND(E449&gt;plotting!$F$64,E449&lt;=plotting!$E$65),"na",AND(E449&gt;plotting!$E$65,E449&lt;=plotting!$F$65),plotting!$H$65,AND(E449&gt;plotting!$F$65,E449&lt;=plotting!$E$66),"na",AND(E449&gt;plotting!$E$66,E449&lt;=plotting!$F$66),plotting!$H$66,AND(E449&gt;plotting!$F$66,E449&lt;=plotting!$E$67),"na",AND(E449&gt;plotting!$E$67,E449&lt;=plotting!$F$67),plotting!$H$67,E449&gt;plotting!$F$67,"na")</f>
        <v>na</v>
      </c>
      <c r="I449" t="str" cm="1">
        <f t="array" ref="I449">_xlfn.IFS(E449&lt;=plotting!$E$64,"na",AND(E449&gt;plotting!$E$64,E449&lt;=plotting!$F$64),plotting!$I$64,AND(E449&gt;plotting!$F$64,E449&lt;=plotting!$E$65),"na",AND(E449&gt;plotting!$E$65,E449&lt;=plotting!$F$65),plotting!$I$65,AND(E449&gt;plotting!$F$65,E449&lt;=plotting!$E$66),"na",AND(E449&gt;plotting!$E$66,E449&lt;=plotting!$F$66),plotting!$I$66,AND(E449&gt;plotting!$F$66,E449&lt;=plotting!$E$67),"na",AND(E449&gt;plotting!$E$67,E449&lt;=plotting!$F$67),plotting!$I$67,E449&gt;plotting!$F$67,"na")</f>
        <v>na</v>
      </c>
    </row>
    <row r="450" spans="1:9" x14ac:dyDescent="0.35">
      <c r="A450" s="11">
        <f>IF(plotting!$D$4&gt;0,plotting!$D$4,"na")</f>
        <v>5</v>
      </c>
      <c r="B450" s="11" t="str">
        <f>IF(plotting!$D$10&gt;0,plotting!$D$10,"na")</f>
        <v>idr4000_h24</v>
      </c>
      <c r="C450" s="11" t="str">
        <f>IF(plotting!$D$11&gt;0,plotting!$D$11,"na")</f>
        <v>t1</v>
      </c>
      <c r="D450" s="11">
        <f>IF(plotting!$D$8&gt;0,plotting!$D$8,"na")</f>
        <v>74.599999999999994</v>
      </c>
      <c r="E450" s="29">
        <v>74.833333300000007</v>
      </c>
      <c r="F450" t="str" cm="1">
        <f t="array" ref="F450">_xlfn.IFS(E450&lt;=plotting!$E$64,"na",AND(E450&gt;plotting!$E$64,E450&lt;=plotting!$F$64),"1",AND(E450&gt;plotting!$F$64,E450&lt;=plotting!$E$65),"na",AND(E450&gt;plotting!$E$65,E450&lt;=plotting!$F$65),"2",AND(E450&gt;plotting!$F$65,E450&lt;=plotting!$E$66),"na",AND(E450&gt;plotting!$E$66,E450&lt;=plotting!$F$66),"3",AND(E450&gt;plotting!$F$66,E450&lt;=plotting!$E$67),"na",AND(E450&gt;plotting!$E$67,E450&lt;=plotting!$F$67),"4",E450&gt;plotting!$F$67,"na")</f>
        <v>na</v>
      </c>
      <c r="G450" t="str" cm="1">
        <f t="array" ref="G450">_xlfn.IFS(E450&lt;=plotting!$E$64,"na",AND(E450&gt;plotting!$E$64,E450&lt;=plotting!$F$64),plotting!$G$64,AND(E450&gt;plotting!$F$64,E450&lt;=plotting!$E$65),"na",AND(E450&gt;plotting!$E$65,E450&lt;=plotting!$F$65),plotting!$G$65,AND(E450&gt;plotting!$F$65,E450&lt;=plotting!$E$66),"na",AND(E450&gt;plotting!$E$66,E450&lt;=plotting!$F$66),plotting!$G$66,AND(E450&gt;plotting!$F$66,E450&lt;=plotting!$E$67),"na",AND(E450&gt;plotting!$E$67,E450&lt;=plotting!$F$67),plotting!$G$67,E450&gt;plotting!$F$67,"na")</f>
        <v>na</v>
      </c>
      <c r="H450" t="str" cm="1">
        <f t="array" ref="H450">_xlfn.IFS(E450&lt;=plotting!$E$64,"na",AND(E450&gt;plotting!$E$64,E450&lt;=plotting!$F$64),plotting!$H$64,AND(E450&gt;plotting!$F$64,E450&lt;=plotting!$E$65),"na",AND(E450&gt;plotting!$E$65,E450&lt;=plotting!$F$65),plotting!$H$65,AND(E450&gt;plotting!$F$65,E450&lt;=plotting!$E$66),"na",AND(E450&gt;plotting!$E$66,E450&lt;=plotting!$F$66),plotting!$H$66,AND(E450&gt;plotting!$F$66,E450&lt;=plotting!$E$67),"na",AND(E450&gt;plotting!$E$67,E450&lt;=plotting!$F$67),plotting!$H$67,E450&gt;plotting!$F$67,"na")</f>
        <v>na</v>
      </c>
      <c r="I450" t="str" cm="1">
        <f t="array" ref="I450">_xlfn.IFS(E450&lt;=plotting!$E$64,"na",AND(E450&gt;plotting!$E$64,E450&lt;=plotting!$F$64),plotting!$I$64,AND(E450&gt;plotting!$F$64,E450&lt;=plotting!$E$65),"na",AND(E450&gt;plotting!$E$65,E450&lt;=plotting!$F$65),plotting!$I$65,AND(E450&gt;plotting!$F$65,E450&lt;=plotting!$E$66),"na",AND(E450&gt;plotting!$E$66,E450&lt;=plotting!$F$66),plotting!$I$66,AND(E450&gt;plotting!$F$66,E450&lt;=plotting!$E$67),"na",AND(E450&gt;plotting!$E$67,E450&lt;=plotting!$F$67),plotting!$I$67,E450&gt;plotting!$F$67,"na")</f>
        <v>na</v>
      </c>
    </row>
    <row r="451" spans="1:9" x14ac:dyDescent="0.35">
      <c r="A451" s="11">
        <f>IF(plotting!$D$4&gt;0,plotting!$D$4,"na")</f>
        <v>5</v>
      </c>
      <c r="B451" s="11" t="str">
        <f>IF(plotting!$D$10&gt;0,plotting!$D$10,"na")</f>
        <v>idr4000_h24</v>
      </c>
      <c r="C451" s="11" t="str">
        <f>IF(plotting!$D$11&gt;0,plotting!$D$11,"na")</f>
        <v>t1</v>
      </c>
      <c r="D451" s="11">
        <f>IF(plotting!$D$8&gt;0,plotting!$D$8,"na")</f>
        <v>74.599999999999994</v>
      </c>
      <c r="E451" s="29">
        <v>75</v>
      </c>
      <c r="F451" t="str" cm="1">
        <f t="array" ref="F451">_xlfn.IFS(E451&lt;=plotting!$E$64,"na",AND(E451&gt;plotting!$E$64,E451&lt;=plotting!$F$64),"1",AND(E451&gt;plotting!$F$64,E451&lt;=plotting!$E$65),"na",AND(E451&gt;plotting!$E$65,E451&lt;=plotting!$F$65),"2",AND(E451&gt;plotting!$F$65,E451&lt;=plotting!$E$66),"na",AND(E451&gt;plotting!$E$66,E451&lt;=plotting!$F$66),"3",AND(E451&gt;plotting!$F$66,E451&lt;=plotting!$E$67),"na",AND(E451&gt;plotting!$E$67,E451&lt;=plotting!$F$67),"4",E451&gt;plotting!$F$67,"na")</f>
        <v>na</v>
      </c>
      <c r="G451" t="str" cm="1">
        <f t="array" ref="G451">_xlfn.IFS(E451&lt;=plotting!$E$64,"na",AND(E451&gt;plotting!$E$64,E451&lt;=plotting!$F$64),plotting!$G$64,AND(E451&gt;plotting!$F$64,E451&lt;=plotting!$E$65),"na",AND(E451&gt;plotting!$E$65,E451&lt;=plotting!$F$65),plotting!$G$65,AND(E451&gt;plotting!$F$65,E451&lt;=plotting!$E$66),"na",AND(E451&gt;plotting!$E$66,E451&lt;=plotting!$F$66),plotting!$G$66,AND(E451&gt;plotting!$F$66,E451&lt;=plotting!$E$67),"na",AND(E451&gt;plotting!$E$67,E451&lt;=plotting!$F$67),plotting!$G$67,E451&gt;plotting!$F$67,"na")</f>
        <v>na</v>
      </c>
      <c r="H451" t="str" cm="1">
        <f t="array" ref="H451">_xlfn.IFS(E451&lt;=plotting!$E$64,"na",AND(E451&gt;plotting!$E$64,E451&lt;=plotting!$F$64),plotting!$H$64,AND(E451&gt;plotting!$F$64,E451&lt;=plotting!$E$65),"na",AND(E451&gt;plotting!$E$65,E451&lt;=plotting!$F$65),plotting!$H$65,AND(E451&gt;plotting!$F$65,E451&lt;=plotting!$E$66),"na",AND(E451&gt;plotting!$E$66,E451&lt;=plotting!$F$66),plotting!$H$66,AND(E451&gt;plotting!$F$66,E451&lt;=plotting!$E$67),"na",AND(E451&gt;plotting!$E$67,E451&lt;=plotting!$F$67),plotting!$H$67,E451&gt;plotting!$F$67,"na")</f>
        <v>na</v>
      </c>
      <c r="I451" t="str" cm="1">
        <f t="array" ref="I451">_xlfn.IFS(E451&lt;=plotting!$E$64,"na",AND(E451&gt;plotting!$E$64,E451&lt;=plotting!$F$64),plotting!$I$64,AND(E451&gt;plotting!$F$64,E451&lt;=plotting!$E$65),"na",AND(E451&gt;plotting!$E$65,E451&lt;=plotting!$F$65),plotting!$I$65,AND(E451&gt;plotting!$F$65,E451&lt;=plotting!$E$66),"na",AND(E451&gt;plotting!$E$66,E451&lt;=plotting!$F$66),plotting!$I$66,AND(E451&gt;plotting!$F$66,E451&lt;=plotting!$E$67),"na",AND(E451&gt;plotting!$E$67,E451&lt;=plotting!$F$67),plotting!$I$67,E451&gt;plotting!$F$67,"na")</f>
        <v>na</v>
      </c>
    </row>
    <row r="452" spans="1:9" x14ac:dyDescent="0.35">
      <c r="A452" s="11">
        <f>IF(plotting!$D$4&gt;0,plotting!$D$4,"na")</f>
        <v>5</v>
      </c>
      <c r="B452" s="11" t="str">
        <f>IF(plotting!$D$10&gt;0,plotting!$D$10,"na")</f>
        <v>idr4000_h24</v>
      </c>
      <c r="C452" s="11" t="str">
        <f>IF(plotting!$D$11&gt;0,plotting!$D$11,"na")</f>
        <v>t1</v>
      </c>
      <c r="D452" s="11">
        <f>IF(plotting!$D$8&gt;0,plotting!$D$8,"na")</f>
        <v>74.599999999999994</v>
      </c>
      <c r="E452" s="29">
        <v>75.166666699999993</v>
      </c>
      <c r="F452" t="str" cm="1">
        <f t="array" ref="F452">_xlfn.IFS(E452&lt;=plotting!$E$64,"na",AND(E452&gt;plotting!$E$64,E452&lt;=plotting!$F$64),"1",AND(E452&gt;plotting!$F$64,E452&lt;=plotting!$E$65),"na",AND(E452&gt;plotting!$E$65,E452&lt;=plotting!$F$65),"2",AND(E452&gt;plotting!$F$65,E452&lt;=plotting!$E$66),"na",AND(E452&gt;plotting!$E$66,E452&lt;=plotting!$F$66),"3",AND(E452&gt;plotting!$F$66,E452&lt;=plotting!$E$67),"na",AND(E452&gt;plotting!$E$67,E452&lt;=plotting!$F$67),"4",E452&gt;plotting!$F$67,"na")</f>
        <v>na</v>
      </c>
      <c r="G452" t="str" cm="1">
        <f t="array" ref="G452">_xlfn.IFS(E452&lt;=plotting!$E$64,"na",AND(E452&gt;plotting!$E$64,E452&lt;=plotting!$F$64),plotting!$G$64,AND(E452&gt;plotting!$F$64,E452&lt;=plotting!$E$65),"na",AND(E452&gt;plotting!$E$65,E452&lt;=plotting!$F$65),plotting!$G$65,AND(E452&gt;plotting!$F$65,E452&lt;=plotting!$E$66),"na",AND(E452&gt;plotting!$E$66,E452&lt;=plotting!$F$66),plotting!$G$66,AND(E452&gt;plotting!$F$66,E452&lt;=plotting!$E$67),"na",AND(E452&gt;plotting!$E$67,E452&lt;=plotting!$F$67),plotting!$G$67,E452&gt;plotting!$F$67,"na")</f>
        <v>na</v>
      </c>
      <c r="H452" t="str" cm="1">
        <f t="array" ref="H452">_xlfn.IFS(E452&lt;=plotting!$E$64,"na",AND(E452&gt;plotting!$E$64,E452&lt;=plotting!$F$64),plotting!$H$64,AND(E452&gt;plotting!$F$64,E452&lt;=plotting!$E$65),"na",AND(E452&gt;plotting!$E$65,E452&lt;=plotting!$F$65),plotting!$H$65,AND(E452&gt;plotting!$F$65,E452&lt;=plotting!$E$66),"na",AND(E452&gt;plotting!$E$66,E452&lt;=plotting!$F$66),plotting!$H$66,AND(E452&gt;plotting!$F$66,E452&lt;=plotting!$E$67),"na",AND(E452&gt;plotting!$E$67,E452&lt;=plotting!$F$67),plotting!$H$67,E452&gt;plotting!$F$67,"na")</f>
        <v>na</v>
      </c>
      <c r="I452" t="str" cm="1">
        <f t="array" ref="I452">_xlfn.IFS(E452&lt;=plotting!$E$64,"na",AND(E452&gt;plotting!$E$64,E452&lt;=plotting!$F$64),plotting!$I$64,AND(E452&gt;plotting!$F$64,E452&lt;=plotting!$E$65),"na",AND(E452&gt;plotting!$E$65,E452&lt;=plotting!$F$65),plotting!$I$65,AND(E452&gt;plotting!$F$65,E452&lt;=plotting!$E$66),"na",AND(E452&gt;plotting!$E$66,E452&lt;=plotting!$F$66),plotting!$I$66,AND(E452&gt;plotting!$F$66,E452&lt;=plotting!$E$67),"na",AND(E452&gt;plotting!$E$67,E452&lt;=plotting!$F$67),plotting!$I$67,E452&gt;plotting!$F$67,"na")</f>
        <v>na</v>
      </c>
    </row>
    <row r="453" spans="1:9" x14ac:dyDescent="0.35">
      <c r="A453" s="11">
        <f>IF(plotting!$D$4&gt;0,plotting!$D$4,"na")</f>
        <v>5</v>
      </c>
      <c r="B453" s="11" t="str">
        <f>IF(plotting!$D$10&gt;0,plotting!$D$10,"na")</f>
        <v>idr4000_h24</v>
      </c>
      <c r="C453" s="11" t="str">
        <f>IF(plotting!$D$11&gt;0,plotting!$D$11,"na")</f>
        <v>t1</v>
      </c>
      <c r="D453" s="11">
        <f>IF(plotting!$D$8&gt;0,plotting!$D$8,"na")</f>
        <v>74.599999999999994</v>
      </c>
      <c r="E453" s="29">
        <v>75.333333300000007</v>
      </c>
      <c r="F453" t="str" cm="1">
        <f t="array" ref="F453">_xlfn.IFS(E453&lt;=plotting!$E$64,"na",AND(E453&gt;plotting!$E$64,E453&lt;=plotting!$F$64),"1",AND(E453&gt;plotting!$F$64,E453&lt;=plotting!$E$65),"na",AND(E453&gt;plotting!$E$65,E453&lt;=plotting!$F$65),"2",AND(E453&gt;plotting!$F$65,E453&lt;=plotting!$E$66),"na",AND(E453&gt;plotting!$E$66,E453&lt;=plotting!$F$66),"3",AND(E453&gt;plotting!$F$66,E453&lt;=plotting!$E$67),"na",AND(E453&gt;plotting!$E$67,E453&lt;=plotting!$F$67),"4",E453&gt;plotting!$F$67,"na")</f>
        <v>na</v>
      </c>
      <c r="G453" t="str" cm="1">
        <f t="array" ref="G453">_xlfn.IFS(E453&lt;=plotting!$E$64,"na",AND(E453&gt;plotting!$E$64,E453&lt;=plotting!$F$64),plotting!$G$64,AND(E453&gt;plotting!$F$64,E453&lt;=plotting!$E$65),"na",AND(E453&gt;plotting!$E$65,E453&lt;=plotting!$F$65),plotting!$G$65,AND(E453&gt;plotting!$F$65,E453&lt;=plotting!$E$66),"na",AND(E453&gt;plotting!$E$66,E453&lt;=plotting!$F$66),plotting!$G$66,AND(E453&gt;plotting!$F$66,E453&lt;=plotting!$E$67),"na",AND(E453&gt;plotting!$E$67,E453&lt;=plotting!$F$67),plotting!$G$67,E453&gt;plotting!$F$67,"na")</f>
        <v>na</v>
      </c>
      <c r="H453" t="str" cm="1">
        <f t="array" ref="H453">_xlfn.IFS(E453&lt;=plotting!$E$64,"na",AND(E453&gt;plotting!$E$64,E453&lt;=plotting!$F$64),plotting!$H$64,AND(E453&gt;plotting!$F$64,E453&lt;=plotting!$E$65),"na",AND(E453&gt;plotting!$E$65,E453&lt;=plotting!$F$65),plotting!$H$65,AND(E453&gt;plotting!$F$65,E453&lt;=plotting!$E$66),"na",AND(E453&gt;plotting!$E$66,E453&lt;=plotting!$F$66),plotting!$H$66,AND(E453&gt;plotting!$F$66,E453&lt;=plotting!$E$67),"na",AND(E453&gt;plotting!$E$67,E453&lt;=plotting!$F$67),plotting!$H$67,E453&gt;plotting!$F$67,"na")</f>
        <v>na</v>
      </c>
      <c r="I453" t="str" cm="1">
        <f t="array" ref="I453">_xlfn.IFS(E453&lt;=plotting!$E$64,"na",AND(E453&gt;plotting!$E$64,E453&lt;=plotting!$F$64),plotting!$I$64,AND(E453&gt;plotting!$F$64,E453&lt;=plotting!$E$65),"na",AND(E453&gt;plotting!$E$65,E453&lt;=plotting!$F$65),plotting!$I$65,AND(E453&gt;plotting!$F$65,E453&lt;=plotting!$E$66),"na",AND(E453&gt;plotting!$E$66,E453&lt;=plotting!$F$66),plotting!$I$66,AND(E453&gt;plotting!$F$66,E453&lt;=plotting!$E$67),"na",AND(E453&gt;plotting!$E$67,E453&lt;=plotting!$F$67),plotting!$I$67,E453&gt;plotting!$F$67,"na")</f>
        <v>na</v>
      </c>
    </row>
    <row r="454" spans="1:9" x14ac:dyDescent="0.35">
      <c r="A454" s="11">
        <f>IF(plotting!$D$4&gt;0,plotting!$D$4,"na")</f>
        <v>5</v>
      </c>
      <c r="B454" s="11" t="str">
        <f>IF(plotting!$D$10&gt;0,plotting!$D$10,"na")</f>
        <v>idr4000_h24</v>
      </c>
      <c r="C454" s="11" t="str">
        <f>IF(plotting!$D$11&gt;0,plotting!$D$11,"na")</f>
        <v>t1</v>
      </c>
      <c r="D454" s="11">
        <f>IF(plotting!$D$8&gt;0,plotting!$D$8,"na")</f>
        <v>74.599999999999994</v>
      </c>
      <c r="E454" s="29">
        <v>75.5</v>
      </c>
      <c r="F454" t="str" cm="1">
        <f t="array" ref="F454">_xlfn.IFS(E454&lt;=plotting!$E$64,"na",AND(E454&gt;plotting!$E$64,E454&lt;=plotting!$F$64),"1",AND(E454&gt;plotting!$F$64,E454&lt;=plotting!$E$65),"na",AND(E454&gt;plotting!$E$65,E454&lt;=plotting!$F$65),"2",AND(E454&gt;plotting!$F$65,E454&lt;=plotting!$E$66),"na",AND(E454&gt;plotting!$E$66,E454&lt;=plotting!$F$66),"3",AND(E454&gt;plotting!$F$66,E454&lt;=plotting!$E$67),"na",AND(E454&gt;plotting!$E$67,E454&lt;=plotting!$F$67),"4",E454&gt;plotting!$F$67,"na")</f>
        <v>na</v>
      </c>
      <c r="G454" t="str" cm="1">
        <f t="array" ref="G454">_xlfn.IFS(E454&lt;=plotting!$E$64,"na",AND(E454&gt;plotting!$E$64,E454&lt;=plotting!$F$64),plotting!$G$64,AND(E454&gt;plotting!$F$64,E454&lt;=plotting!$E$65),"na",AND(E454&gt;plotting!$E$65,E454&lt;=plotting!$F$65),plotting!$G$65,AND(E454&gt;plotting!$F$65,E454&lt;=plotting!$E$66),"na",AND(E454&gt;plotting!$E$66,E454&lt;=plotting!$F$66),plotting!$G$66,AND(E454&gt;plotting!$F$66,E454&lt;=plotting!$E$67),"na",AND(E454&gt;plotting!$E$67,E454&lt;=plotting!$F$67),plotting!$G$67,E454&gt;plotting!$F$67,"na")</f>
        <v>na</v>
      </c>
      <c r="H454" t="str" cm="1">
        <f t="array" ref="H454">_xlfn.IFS(E454&lt;=plotting!$E$64,"na",AND(E454&gt;plotting!$E$64,E454&lt;=plotting!$F$64),plotting!$H$64,AND(E454&gt;plotting!$F$64,E454&lt;=plotting!$E$65),"na",AND(E454&gt;plotting!$E$65,E454&lt;=plotting!$F$65),plotting!$H$65,AND(E454&gt;plotting!$F$65,E454&lt;=plotting!$E$66),"na",AND(E454&gt;plotting!$E$66,E454&lt;=plotting!$F$66),plotting!$H$66,AND(E454&gt;plotting!$F$66,E454&lt;=plotting!$E$67),"na",AND(E454&gt;plotting!$E$67,E454&lt;=plotting!$F$67),plotting!$H$67,E454&gt;plotting!$F$67,"na")</f>
        <v>na</v>
      </c>
      <c r="I454" t="str" cm="1">
        <f t="array" ref="I454">_xlfn.IFS(E454&lt;=plotting!$E$64,"na",AND(E454&gt;plotting!$E$64,E454&lt;=plotting!$F$64),plotting!$I$64,AND(E454&gt;plotting!$F$64,E454&lt;=plotting!$E$65),"na",AND(E454&gt;plotting!$E$65,E454&lt;=plotting!$F$65),plotting!$I$65,AND(E454&gt;plotting!$F$65,E454&lt;=plotting!$E$66),"na",AND(E454&gt;plotting!$E$66,E454&lt;=plotting!$F$66),plotting!$I$66,AND(E454&gt;plotting!$F$66,E454&lt;=plotting!$E$67),"na",AND(E454&gt;plotting!$E$67,E454&lt;=plotting!$F$67),plotting!$I$67,E454&gt;plotting!$F$67,"na")</f>
        <v>na</v>
      </c>
    </row>
    <row r="455" spans="1:9" x14ac:dyDescent="0.35">
      <c r="A455" s="11">
        <f>IF(plotting!$D$4&gt;0,plotting!$D$4,"na")</f>
        <v>5</v>
      </c>
      <c r="B455" s="11" t="str">
        <f>IF(plotting!$D$10&gt;0,plotting!$D$10,"na")</f>
        <v>idr4000_h24</v>
      </c>
      <c r="C455" s="11" t="str">
        <f>IF(plotting!$D$11&gt;0,plotting!$D$11,"na")</f>
        <v>t1</v>
      </c>
      <c r="D455" s="11">
        <f>IF(plotting!$D$8&gt;0,plotting!$D$8,"na")</f>
        <v>74.599999999999994</v>
      </c>
      <c r="E455" s="29">
        <v>75.666666699999993</v>
      </c>
      <c r="F455" t="str" cm="1">
        <f t="array" ref="F455">_xlfn.IFS(E455&lt;=plotting!$E$64,"na",AND(E455&gt;plotting!$E$64,E455&lt;=plotting!$F$64),"1",AND(E455&gt;plotting!$F$64,E455&lt;=plotting!$E$65),"na",AND(E455&gt;plotting!$E$65,E455&lt;=plotting!$F$65),"2",AND(E455&gt;plotting!$F$65,E455&lt;=plotting!$E$66),"na",AND(E455&gt;plotting!$E$66,E455&lt;=plotting!$F$66),"3",AND(E455&gt;plotting!$F$66,E455&lt;=plotting!$E$67),"na",AND(E455&gt;plotting!$E$67,E455&lt;=plotting!$F$67),"4",E455&gt;plotting!$F$67,"na")</f>
        <v>na</v>
      </c>
      <c r="G455" t="str" cm="1">
        <f t="array" ref="G455">_xlfn.IFS(E455&lt;=plotting!$E$64,"na",AND(E455&gt;plotting!$E$64,E455&lt;=plotting!$F$64),plotting!$G$64,AND(E455&gt;plotting!$F$64,E455&lt;=plotting!$E$65),"na",AND(E455&gt;plotting!$E$65,E455&lt;=plotting!$F$65),plotting!$G$65,AND(E455&gt;plotting!$F$65,E455&lt;=plotting!$E$66),"na",AND(E455&gt;plotting!$E$66,E455&lt;=plotting!$F$66),plotting!$G$66,AND(E455&gt;plotting!$F$66,E455&lt;=plotting!$E$67),"na",AND(E455&gt;plotting!$E$67,E455&lt;=plotting!$F$67),plotting!$G$67,E455&gt;plotting!$F$67,"na")</f>
        <v>na</v>
      </c>
      <c r="H455" t="str" cm="1">
        <f t="array" ref="H455">_xlfn.IFS(E455&lt;=plotting!$E$64,"na",AND(E455&gt;plotting!$E$64,E455&lt;=plotting!$F$64),plotting!$H$64,AND(E455&gt;plotting!$F$64,E455&lt;=plotting!$E$65),"na",AND(E455&gt;plotting!$E$65,E455&lt;=plotting!$F$65),plotting!$H$65,AND(E455&gt;plotting!$F$65,E455&lt;=plotting!$E$66),"na",AND(E455&gt;plotting!$E$66,E455&lt;=plotting!$F$66),plotting!$H$66,AND(E455&gt;plotting!$F$66,E455&lt;=plotting!$E$67),"na",AND(E455&gt;plotting!$E$67,E455&lt;=plotting!$F$67),plotting!$H$67,E455&gt;plotting!$F$67,"na")</f>
        <v>na</v>
      </c>
      <c r="I455" t="str" cm="1">
        <f t="array" ref="I455">_xlfn.IFS(E455&lt;=plotting!$E$64,"na",AND(E455&gt;plotting!$E$64,E455&lt;=plotting!$F$64),plotting!$I$64,AND(E455&gt;plotting!$F$64,E455&lt;=plotting!$E$65),"na",AND(E455&gt;plotting!$E$65,E455&lt;=plotting!$F$65),plotting!$I$65,AND(E455&gt;plotting!$F$65,E455&lt;=plotting!$E$66),"na",AND(E455&gt;plotting!$E$66,E455&lt;=plotting!$F$66),plotting!$I$66,AND(E455&gt;plotting!$F$66,E455&lt;=plotting!$E$67),"na",AND(E455&gt;plotting!$E$67,E455&lt;=plotting!$F$67),plotting!$I$67,E455&gt;plotting!$F$67,"na")</f>
        <v>na</v>
      </c>
    </row>
    <row r="456" spans="1:9" x14ac:dyDescent="0.35">
      <c r="A456" s="11">
        <f>IF(plotting!$D$4&gt;0,plotting!$D$4,"na")</f>
        <v>5</v>
      </c>
      <c r="B456" s="11" t="str">
        <f>IF(plotting!$D$10&gt;0,plotting!$D$10,"na")</f>
        <v>idr4000_h24</v>
      </c>
      <c r="C456" s="11" t="str">
        <f>IF(plotting!$D$11&gt;0,plotting!$D$11,"na")</f>
        <v>t1</v>
      </c>
      <c r="D456" s="11">
        <f>IF(plotting!$D$8&gt;0,plotting!$D$8,"na")</f>
        <v>74.599999999999994</v>
      </c>
      <c r="E456" s="29">
        <v>75.833333300000007</v>
      </c>
      <c r="F456" t="str" cm="1">
        <f t="array" ref="F456">_xlfn.IFS(E456&lt;=plotting!$E$64,"na",AND(E456&gt;plotting!$E$64,E456&lt;=plotting!$F$64),"1",AND(E456&gt;plotting!$F$64,E456&lt;=plotting!$E$65),"na",AND(E456&gt;plotting!$E$65,E456&lt;=plotting!$F$65),"2",AND(E456&gt;plotting!$F$65,E456&lt;=plotting!$E$66),"na",AND(E456&gt;plotting!$E$66,E456&lt;=plotting!$F$66),"3",AND(E456&gt;plotting!$F$66,E456&lt;=plotting!$E$67),"na",AND(E456&gt;plotting!$E$67,E456&lt;=plotting!$F$67),"4",E456&gt;plotting!$F$67,"na")</f>
        <v>na</v>
      </c>
      <c r="G456" t="str" cm="1">
        <f t="array" ref="G456">_xlfn.IFS(E456&lt;=plotting!$E$64,"na",AND(E456&gt;plotting!$E$64,E456&lt;=plotting!$F$64),plotting!$G$64,AND(E456&gt;plotting!$F$64,E456&lt;=plotting!$E$65),"na",AND(E456&gt;plotting!$E$65,E456&lt;=plotting!$F$65),plotting!$G$65,AND(E456&gt;plotting!$F$65,E456&lt;=plotting!$E$66),"na",AND(E456&gt;plotting!$E$66,E456&lt;=plotting!$F$66),plotting!$G$66,AND(E456&gt;plotting!$F$66,E456&lt;=plotting!$E$67),"na",AND(E456&gt;plotting!$E$67,E456&lt;=plotting!$F$67),plotting!$G$67,E456&gt;plotting!$F$67,"na")</f>
        <v>na</v>
      </c>
      <c r="H456" t="str" cm="1">
        <f t="array" ref="H456">_xlfn.IFS(E456&lt;=plotting!$E$64,"na",AND(E456&gt;plotting!$E$64,E456&lt;=plotting!$F$64),plotting!$H$64,AND(E456&gt;plotting!$F$64,E456&lt;=plotting!$E$65),"na",AND(E456&gt;plotting!$E$65,E456&lt;=plotting!$F$65),plotting!$H$65,AND(E456&gt;plotting!$F$65,E456&lt;=plotting!$E$66),"na",AND(E456&gt;plotting!$E$66,E456&lt;=plotting!$F$66),plotting!$H$66,AND(E456&gt;plotting!$F$66,E456&lt;=plotting!$E$67),"na",AND(E456&gt;plotting!$E$67,E456&lt;=plotting!$F$67),plotting!$H$67,E456&gt;plotting!$F$67,"na")</f>
        <v>na</v>
      </c>
      <c r="I456" t="str" cm="1">
        <f t="array" ref="I456">_xlfn.IFS(E456&lt;=plotting!$E$64,"na",AND(E456&gt;plotting!$E$64,E456&lt;=plotting!$F$64),plotting!$I$64,AND(E456&gt;plotting!$F$64,E456&lt;=plotting!$E$65),"na",AND(E456&gt;plotting!$E$65,E456&lt;=plotting!$F$65),plotting!$I$65,AND(E456&gt;plotting!$F$65,E456&lt;=plotting!$E$66),"na",AND(E456&gt;plotting!$E$66,E456&lt;=plotting!$F$66),plotting!$I$66,AND(E456&gt;plotting!$F$66,E456&lt;=plotting!$E$67),"na",AND(E456&gt;plotting!$E$67,E456&lt;=plotting!$F$67),plotting!$I$67,E456&gt;plotting!$F$67,"na")</f>
        <v>na</v>
      </c>
    </row>
    <row r="457" spans="1:9" x14ac:dyDescent="0.35">
      <c r="A457" s="11">
        <f>IF(plotting!$D$4&gt;0,plotting!$D$4,"na")</f>
        <v>5</v>
      </c>
      <c r="B457" s="11" t="str">
        <f>IF(plotting!$D$10&gt;0,plotting!$D$10,"na")</f>
        <v>idr4000_h24</v>
      </c>
      <c r="C457" s="11" t="str">
        <f>IF(plotting!$D$11&gt;0,plotting!$D$11,"na")</f>
        <v>t1</v>
      </c>
      <c r="D457" s="11">
        <f>IF(plotting!$D$8&gt;0,plotting!$D$8,"na")</f>
        <v>74.599999999999994</v>
      </c>
      <c r="E457" s="29">
        <v>76</v>
      </c>
      <c r="F457" t="str" cm="1">
        <f t="array" ref="F457">_xlfn.IFS(E457&lt;=plotting!$E$64,"na",AND(E457&gt;plotting!$E$64,E457&lt;=plotting!$F$64),"1",AND(E457&gt;plotting!$F$64,E457&lt;=plotting!$E$65),"na",AND(E457&gt;plotting!$E$65,E457&lt;=plotting!$F$65),"2",AND(E457&gt;plotting!$F$65,E457&lt;=plotting!$E$66),"na",AND(E457&gt;plotting!$E$66,E457&lt;=plotting!$F$66),"3",AND(E457&gt;plotting!$F$66,E457&lt;=plotting!$E$67),"na",AND(E457&gt;plotting!$E$67,E457&lt;=plotting!$F$67),"4",E457&gt;plotting!$F$67,"na")</f>
        <v>na</v>
      </c>
      <c r="G457" t="str" cm="1">
        <f t="array" ref="G457">_xlfn.IFS(E457&lt;=plotting!$E$64,"na",AND(E457&gt;plotting!$E$64,E457&lt;=plotting!$F$64),plotting!$G$64,AND(E457&gt;plotting!$F$64,E457&lt;=plotting!$E$65),"na",AND(E457&gt;plotting!$E$65,E457&lt;=plotting!$F$65),plotting!$G$65,AND(E457&gt;plotting!$F$65,E457&lt;=plotting!$E$66),"na",AND(E457&gt;plotting!$E$66,E457&lt;=plotting!$F$66),plotting!$G$66,AND(E457&gt;plotting!$F$66,E457&lt;=plotting!$E$67),"na",AND(E457&gt;plotting!$E$67,E457&lt;=plotting!$F$67),plotting!$G$67,E457&gt;plotting!$F$67,"na")</f>
        <v>na</v>
      </c>
      <c r="H457" t="str" cm="1">
        <f t="array" ref="H457">_xlfn.IFS(E457&lt;=plotting!$E$64,"na",AND(E457&gt;plotting!$E$64,E457&lt;=plotting!$F$64),plotting!$H$64,AND(E457&gt;plotting!$F$64,E457&lt;=plotting!$E$65),"na",AND(E457&gt;plotting!$E$65,E457&lt;=plotting!$F$65),plotting!$H$65,AND(E457&gt;plotting!$F$65,E457&lt;=plotting!$E$66),"na",AND(E457&gt;plotting!$E$66,E457&lt;=plotting!$F$66),plotting!$H$66,AND(E457&gt;plotting!$F$66,E457&lt;=plotting!$E$67),"na",AND(E457&gt;plotting!$E$67,E457&lt;=plotting!$F$67),plotting!$H$67,E457&gt;plotting!$F$67,"na")</f>
        <v>na</v>
      </c>
      <c r="I457" t="str" cm="1">
        <f t="array" ref="I457">_xlfn.IFS(E457&lt;=plotting!$E$64,"na",AND(E457&gt;plotting!$E$64,E457&lt;=plotting!$F$64),plotting!$I$64,AND(E457&gt;plotting!$F$64,E457&lt;=plotting!$E$65),"na",AND(E457&gt;plotting!$E$65,E457&lt;=plotting!$F$65),plotting!$I$65,AND(E457&gt;plotting!$F$65,E457&lt;=plotting!$E$66),"na",AND(E457&gt;plotting!$E$66,E457&lt;=plotting!$F$66),plotting!$I$66,AND(E457&gt;plotting!$F$66,E457&lt;=plotting!$E$67),"na",AND(E457&gt;plotting!$E$67,E457&lt;=plotting!$F$67),plotting!$I$67,E457&gt;plotting!$F$67,"na")</f>
        <v>na</v>
      </c>
    </row>
    <row r="458" spans="1:9" x14ac:dyDescent="0.35">
      <c r="A458" s="11">
        <f>IF(plotting!$D$4&gt;0,plotting!$D$4,"na")</f>
        <v>5</v>
      </c>
      <c r="B458" s="11" t="str">
        <f>IF(plotting!$D$10&gt;0,plotting!$D$10,"na")</f>
        <v>idr4000_h24</v>
      </c>
      <c r="C458" s="11" t="str">
        <f>IF(plotting!$D$11&gt;0,plotting!$D$11,"na")</f>
        <v>t1</v>
      </c>
      <c r="D458" s="11">
        <f>IF(plotting!$D$8&gt;0,plotting!$D$8,"na")</f>
        <v>74.599999999999994</v>
      </c>
      <c r="E458" s="29">
        <v>76.166666699999993</v>
      </c>
      <c r="F458" t="str" cm="1">
        <f t="array" ref="F458">_xlfn.IFS(E458&lt;=plotting!$E$64,"na",AND(E458&gt;plotting!$E$64,E458&lt;=plotting!$F$64),"1",AND(E458&gt;plotting!$F$64,E458&lt;=plotting!$E$65),"na",AND(E458&gt;plotting!$E$65,E458&lt;=plotting!$F$65),"2",AND(E458&gt;plotting!$F$65,E458&lt;=plotting!$E$66),"na",AND(E458&gt;plotting!$E$66,E458&lt;=plotting!$F$66),"3",AND(E458&gt;plotting!$F$66,E458&lt;=plotting!$E$67),"na",AND(E458&gt;plotting!$E$67,E458&lt;=plotting!$F$67),"4",E458&gt;plotting!$F$67,"na")</f>
        <v>na</v>
      </c>
      <c r="G458" t="str" cm="1">
        <f t="array" ref="G458">_xlfn.IFS(E458&lt;=plotting!$E$64,"na",AND(E458&gt;plotting!$E$64,E458&lt;=plotting!$F$64),plotting!$G$64,AND(E458&gt;plotting!$F$64,E458&lt;=plotting!$E$65),"na",AND(E458&gt;plotting!$E$65,E458&lt;=plotting!$F$65),plotting!$G$65,AND(E458&gt;plotting!$F$65,E458&lt;=plotting!$E$66),"na",AND(E458&gt;plotting!$E$66,E458&lt;=plotting!$F$66),plotting!$G$66,AND(E458&gt;plotting!$F$66,E458&lt;=plotting!$E$67),"na",AND(E458&gt;plotting!$E$67,E458&lt;=plotting!$F$67),plotting!$G$67,E458&gt;plotting!$F$67,"na")</f>
        <v>na</v>
      </c>
      <c r="H458" t="str" cm="1">
        <f t="array" ref="H458">_xlfn.IFS(E458&lt;=plotting!$E$64,"na",AND(E458&gt;plotting!$E$64,E458&lt;=plotting!$F$64),plotting!$H$64,AND(E458&gt;plotting!$F$64,E458&lt;=plotting!$E$65),"na",AND(E458&gt;plotting!$E$65,E458&lt;=plotting!$F$65),plotting!$H$65,AND(E458&gt;plotting!$F$65,E458&lt;=plotting!$E$66),"na",AND(E458&gt;plotting!$E$66,E458&lt;=plotting!$F$66),plotting!$H$66,AND(E458&gt;plotting!$F$66,E458&lt;=plotting!$E$67),"na",AND(E458&gt;plotting!$E$67,E458&lt;=plotting!$F$67),plotting!$H$67,E458&gt;plotting!$F$67,"na")</f>
        <v>na</v>
      </c>
      <c r="I458" t="str" cm="1">
        <f t="array" ref="I458">_xlfn.IFS(E458&lt;=plotting!$E$64,"na",AND(E458&gt;plotting!$E$64,E458&lt;=plotting!$F$64),plotting!$I$64,AND(E458&gt;plotting!$F$64,E458&lt;=plotting!$E$65),"na",AND(E458&gt;plotting!$E$65,E458&lt;=plotting!$F$65),plotting!$I$65,AND(E458&gt;plotting!$F$65,E458&lt;=plotting!$E$66),"na",AND(E458&gt;plotting!$E$66,E458&lt;=plotting!$F$66),plotting!$I$66,AND(E458&gt;plotting!$F$66,E458&lt;=plotting!$E$67),"na",AND(E458&gt;plotting!$E$67,E458&lt;=plotting!$F$67),plotting!$I$67,E458&gt;plotting!$F$67,"na")</f>
        <v>na</v>
      </c>
    </row>
    <row r="459" spans="1:9" x14ac:dyDescent="0.35">
      <c r="A459" s="11">
        <f>IF(plotting!$D$4&gt;0,plotting!$D$4,"na")</f>
        <v>5</v>
      </c>
      <c r="B459" s="11" t="str">
        <f>IF(plotting!$D$10&gt;0,plotting!$D$10,"na")</f>
        <v>idr4000_h24</v>
      </c>
      <c r="C459" s="11" t="str">
        <f>IF(plotting!$D$11&gt;0,plotting!$D$11,"na")</f>
        <v>t1</v>
      </c>
      <c r="D459" s="11">
        <f>IF(plotting!$D$8&gt;0,plotting!$D$8,"na")</f>
        <v>74.599999999999994</v>
      </c>
      <c r="E459" s="29">
        <v>76.333333300000007</v>
      </c>
      <c r="F459" t="str" cm="1">
        <f t="array" ref="F459">_xlfn.IFS(E459&lt;=plotting!$E$64,"na",AND(E459&gt;plotting!$E$64,E459&lt;=plotting!$F$64),"1",AND(E459&gt;plotting!$F$64,E459&lt;=plotting!$E$65),"na",AND(E459&gt;plotting!$E$65,E459&lt;=plotting!$F$65),"2",AND(E459&gt;plotting!$F$65,E459&lt;=plotting!$E$66),"na",AND(E459&gt;plotting!$E$66,E459&lt;=plotting!$F$66),"3",AND(E459&gt;plotting!$F$66,E459&lt;=plotting!$E$67),"na",AND(E459&gt;plotting!$E$67,E459&lt;=plotting!$F$67),"4",E459&gt;plotting!$F$67,"na")</f>
        <v>na</v>
      </c>
      <c r="G459" t="str" cm="1">
        <f t="array" ref="G459">_xlfn.IFS(E459&lt;=plotting!$E$64,"na",AND(E459&gt;plotting!$E$64,E459&lt;=plotting!$F$64),plotting!$G$64,AND(E459&gt;plotting!$F$64,E459&lt;=plotting!$E$65),"na",AND(E459&gt;plotting!$E$65,E459&lt;=plotting!$F$65),plotting!$G$65,AND(E459&gt;plotting!$F$65,E459&lt;=plotting!$E$66),"na",AND(E459&gt;plotting!$E$66,E459&lt;=plotting!$F$66),plotting!$G$66,AND(E459&gt;plotting!$F$66,E459&lt;=plotting!$E$67),"na",AND(E459&gt;plotting!$E$67,E459&lt;=plotting!$F$67),plotting!$G$67,E459&gt;plotting!$F$67,"na")</f>
        <v>na</v>
      </c>
      <c r="H459" t="str" cm="1">
        <f t="array" ref="H459">_xlfn.IFS(E459&lt;=plotting!$E$64,"na",AND(E459&gt;plotting!$E$64,E459&lt;=plotting!$F$64),plotting!$H$64,AND(E459&gt;plotting!$F$64,E459&lt;=plotting!$E$65),"na",AND(E459&gt;plotting!$E$65,E459&lt;=plotting!$F$65),plotting!$H$65,AND(E459&gt;plotting!$F$65,E459&lt;=plotting!$E$66),"na",AND(E459&gt;plotting!$E$66,E459&lt;=plotting!$F$66),plotting!$H$66,AND(E459&gt;plotting!$F$66,E459&lt;=plotting!$E$67),"na",AND(E459&gt;plotting!$E$67,E459&lt;=plotting!$F$67),plotting!$H$67,E459&gt;plotting!$F$67,"na")</f>
        <v>na</v>
      </c>
      <c r="I459" t="str" cm="1">
        <f t="array" ref="I459">_xlfn.IFS(E459&lt;=plotting!$E$64,"na",AND(E459&gt;plotting!$E$64,E459&lt;=plotting!$F$64),plotting!$I$64,AND(E459&gt;plotting!$F$64,E459&lt;=plotting!$E$65),"na",AND(E459&gt;plotting!$E$65,E459&lt;=plotting!$F$65),plotting!$I$65,AND(E459&gt;plotting!$F$65,E459&lt;=plotting!$E$66),"na",AND(E459&gt;plotting!$E$66,E459&lt;=plotting!$F$66),plotting!$I$66,AND(E459&gt;plotting!$F$66,E459&lt;=plotting!$E$67),"na",AND(E459&gt;plotting!$E$67,E459&lt;=plotting!$F$67),plotting!$I$67,E459&gt;plotting!$F$67,"na")</f>
        <v>na</v>
      </c>
    </row>
    <row r="460" spans="1:9" x14ac:dyDescent="0.35">
      <c r="A460" s="11">
        <f>IF(plotting!$D$4&gt;0,plotting!$D$4,"na")</f>
        <v>5</v>
      </c>
      <c r="B460" s="11" t="str">
        <f>IF(plotting!$D$10&gt;0,plotting!$D$10,"na")</f>
        <v>idr4000_h24</v>
      </c>
      <c r="C460" s="11" t="str">
        <f>IF(plotting!$D$11&gt;0,plotting!$D$11,"na")</f>
        <v>t1</v>
      </c>
      <c r="D460" s="11">
        <f>IF(plotting!$D$8&gt;0,plotting!$D$8,"na")</f>
        <v>74.599999999999994</v>
      </c>
      <c r="E460" s="29">
        <v>76.5</v>
      </c>
      <c r="F460" t="str" cm="1">
        <f t="array" ref="F460">_xlfn.IFS(E460&lt;=plotting!$E$64,"na",AND(E460&gt;plotting!$E$64,E460&lt;=plotting!$F$64),"1",AND(E460&gt;plotting!$F$64,E460&lt;=plotting!$E$65),"na",AND(E460&gt;plotting!$E$65,E460&lt;=plotting!$F$65),"2",AND(E460&gt;plotting!$F$65,E460&lt;=plotting!$E$66),"na",AND(E460&gt;plotting!$E$66,E460&lt;=plotting!$F$66),"3",AND(E460&gt;plotting!$F$66,E460&lt;=plotting!$E$67),"na",AND(E460&gt;plotting!$E$67,E460&lt;=plotting!$F$67),"4",E460&gt;plotting!$F$67,"na")</f>
        <v>na</v>
      </c>
      <c r="G460" t="str" cm="1">
        <f t="array" ref="G460">_xlfn.IFS(E460&lt;=plotting!$E$64,"na",AND(E460&gt;plotting!$E$64,E460&lt;=plotting!$F$64),plotting!$G$64,AND(E460&gt;plotting!$F$64,E460&lt;=plotting!$E$65),"na",AND(E460&gt;plotting!$E$65,E460&lt;=plotting!$F$65),plotting!$G$65,AND(E460&gt;plotting!$F$65,E460&lt;=plotting!$E$66),"na",AND(E460&gt;plotting!$E$66,E460&lt;=plotting!$F$66),plotting!$G$66,AND(E460&gt;plotting!$F$66,E460&lt;=plotting!$E$67),"na",AND(E460&gt;plotting!$E$67,E460&lt;=plotting!$F$67),plotting!$G$67,E460&gt;plotting!$F$67,"na")</f>
        <v>na</v>
      </c>
      <c r="H460" t="str" cm="1">
        <f t="array" ref="H460">_xlfn.IFS(E460&lt;=plotting!$E$64,"na",AND(E460&gt;plotting!$E$64,E460&lt;=plotting!$F$64),plotting!$H$64,AND(E460&gt;plotting!$F$64,E460&lt;=plotting!$E$65),"na",AND(E460&gt;plotting!$E$65,E460&lt;=plotting!$F$65),plotting!$H$65,AND(E460&gt;plotting!$F$65,E460&lt;=plotting!$E$66),"na",AND(E460&gt;plotting!$E$66,E460&lt;=plotting!$F$66),plotting!$H$66,AND(E460&gt;plotting!$F$66,E460&lt;=plotting!$E$67),"na",AND(E460&gt;plotting!$E$67,E460&lt;=plotting!$F$67),plotting!$H$67,E460&gt;plotting!$F$67,"na")</f>
        <v>na</v>
      </c>
      <c r="I460" t="str" cm="1">
        <f t="array" ref="I460">_xlfn.IFS(E460&lt;=plotting!$E$64,"na",AND(E460&gt;plotting!$E$64,E460&lt;=plotting!$F$64),plotting!$I$64,AND(E460&gt;plotting!$F$64,E460&lt;=plotting!$E$65),"na",AND(E460&gt;plotting!$E$65,E460&lt;=plotting!$F$65),plotting!$I$65,AND(E460&gt;plotting!$F$65,E460&lt;=plotting!$E$66),"na",AND(E460&gt;plotting!$E$66,E460&lt;=plotting!$F$66),plotting!$I$66,AND(E460&gt;plotting!$F$66,E460&lt;=plotting!$E$67),"na",AND(E460&gt;plotting!$E$67,E460&lt;=plotting!$F$67),plotting!$I$67,E460&gt;plotting!$F$67,"na")</f>
        <v>na</v>
      </c>
    </row>
    <row r="461" spans="1:9" x14ac:dyDescent="0.35">
      <c r="A461" s="11">
        <f>IF(plotting!$D$4&gt;0,plotting!$D$4,"na")</f>
        <v>5</v>
      </c>
      <c r="B461" s="11" t="str">
        <f>IF(plotting!$D$10&gt;0,plotting!$D$10,"na")</f>
        <v>idr4000_h24</v>
      </c>
      <c r="C461" s="11" t="str">
        <f>IF(plotting!$D$11&gt;0,plotting!$D$11,"na")</f>
        <v>t1</v>
      </c>
      <c r="D461" s="11">
        <f>IF(plotting!$D$8&gt;0,plotting!$D$8,"na")</f>
        <v>74.599999999999994</v>
      </c>
      <c r="E461" s="29">
        <v>76.666666699999993</v>
      </c>
      <c r="F461" t="str" cm="1">
        <f t="array" ref="F461">_xlfn.IFS(E461&lt;=plotting!$E$64,"na",AND(E461&gt;plotting!$E$64,E461&lt;=plotting!$F$64),"1",AND(E461&gt;plotting!$F$64,E461&lt;=plotting!$E$65),"na",AND(E461&gt;plotting!$E$65,E461&lt;=plotting!$F$65),"2",AND(E461&gt;plotting!$F$65,E461&lt;=plotting!$E$66),"na",AND(E461&gt;plotting!$E$66,E461&lt;=plotting!$F$66),"3",AND(E461&gt;plotting!$F$66,E461&lt;=plotting!$E$67),"na",AND(E461&gt;plotting!$E$67,E461&lt;=plotting!$F$67),"4",E461&gt;plotting!$F$67,"na")</f>
        <v>na</v>
      </c>
      <c r="G461" t="str" cm="1">
        <f t="array" ref="G461">_xlfn.IFS(E461&lt;=plotting!$E$64,"na",AND(E461&gt;plotting!$E$64,E461&lt;=plotting!$F$64),plotting!$G$64,AND(E461&gt;plotting!$F$64,E461&lt;=plotting!$E$65),"na",AND(E461&gt;plotting!$E$65,E461&lt;=plotting!$F$65),plotting!$G$65,AND(E461&gt;plotting!$F$65,E461&lt;=plotting!$E$66),"na",AND(E461&gt;plotting!$E$66,E461&lt;=plotting!$F$66),plotting!$G$66,AND(E461&gt;plotting!$F$66,E461&lt;=plotting!$E$67),"na",AND(E461&gt;plotting!$E$67,E461&lt;=plotting!$F$67),plotting!$G$67,E461&gt;plotting!$F$67,"na")</f>
        <v>na</v>
      </c>
      <c r="H461" t="str" cm="1">
        <f t="array" ref="H461">_xlfn.IFS(E461&lt;=plotting!$E$64,"na",AND(E461&gt;plotting!$E$64,E461&lt;=plotting!$F$64),plotting!$H$64,AND(E461&gt;plotting!$F$64,E461&lt;=plotting!$E$65),"na",AND(E461&gt;plotting!$E$65,E461&lt;=plotting!$F$65),plotting!$H$65,AND(E461&gt;plotting!$F$65,E461&lt;=plotting!$E$66),"na",AND(E461&gt;plotting!$E$66,E461&lt;=plotting!$F$66),plotting!$H$66,AND(E461&gt;plotting!$F$66,E461&lt;=plotting!$E$67),"na",AND(E461&gt;plotting!$E$67,E461&lt;=plotting!$F$67),plotting!$H$67,E461&gt;plotting!$F$67,"na")</f>
        <v>na</v>
      </c>
      <c r="I461" t="str" cm="1">
        <f t="array" ref="I461">_xlfn.IFS(E461&lt;=plotting!$E$64,"na",AND(E461&gt;plotting!$E$64,E461&lt;=plotting!$F$64),plotting!$I$64,AND(E461&gt;plotting!$F$64,E461&lt;=plotting!$E$65),"na",AND(E461&gt;plotting!$E$65,E461&lt;=plotting!$F$65),plotting!$I$65,AND(E461&gt;plotting!$F$65,E461&lt;=plotting!$E$66),"na",AND(E461&gt;plotting!$E$66,E461&lt;=plotting!$F$66),plotting!$I$66,AND(E461&gt;plotting!$F$66,E461&lt;=plotting!$E$67),"na",AND(E461&gt;plotting!$E$67,E461&lt;=plotting!$F$67),plotting!$I$67,E461&gt;plotting!$F$67,"na")</f>
        <v>na</v>
      </c>
    </row>
    <row r="462" spans="1:9" x14ac:dyDescent="0.35">
      <c r="A462" s="11">
        <f>IF(plotting!$D$4&gt;0,plotting!$D$4,"na")</f>
        <v>5</v>
      </c>
      <c r="B462" s="11" t="str">
        <f>IF(plotting!$D$10&gt;0,plotting!$D$10,"na")</f>
        <v>idr4000_h24</v>
      </c>
      <c r="C462" s="11" t="str">
        <f>IF(plotting!$D$11&gt;0,plotting!$D$11,"na")</f>
        <v>t1</v>
      </c>
      <c r="D462" s="11">
        <f>IF(plotting!$D$8&gt;0,plotting!$D$8,"na")</f>
        <v>74.599999999999994</v>
      </c>
      <c r="E462" s="29">
        <v>76.833333300000007</v>
      </c>
      <c r="F462" t="str" cm="1">
        <f t="array" ref="F462">_xlfn.IFS(E462&lt;=plotting!$E$64,"na",AND(E462&gt;plotting!$E$64,E462&lt;=plotting!$F$64),"1",AND(E462&gt;plotting!$F$64,E462&lt;=plotting!$E$65),"na",AND(E462&gt;plotting!$E$65,E462&lt;=plotting!$F$65),"2",AND(E462&gt;plotting!$F$65,E462&lt;=plotting!$E$66),"na",AND(E462&gt;plotting!$E$66,E462&lt;=plotting!$F$66),"3",AND(E462&gt;plotting!$F$66,E462&lt;=plotting!$E$67),"na",AND(E462&gt;plotting!$E$67,E462&lt;=plotting!$F$67),"4",E462&gt;plotting!$F$67,"na")</f>
        <v>na</v>
      </c>
      <c r="G462" t="str" cm="1">
        <f t="array" ref="G462">_xlfn.IFS(E462&lt;=plotting!$E$64,"na",AND(E462&gt;plotting!$E$64,E462&lt;=plotting!$F$64),plotting!$G$64,AND(E462&gt;plotting!$F$64,E462&lt;=plotting!$E$65),"na",AND(E462&gt;plotting!$E$65,E462&lt;=plotting!$F$65),plotting!$G$65,AND(E462&gt;plotting!$F$65,E462&lt;=plotting!$E$66),"na",AND(E462&gt;plotting!$E$66,E462&lt;=plotting!$F$66),plotting!$G$66,AND(E462&gt;plotting!$F$66,E462&lt;=plotting!$E$67),"na",AND(E462&gt;plotting!$E$67,E462&lt;=plotting!$F$67),plotting!$G$67,E462&gt;plotting!$F$67,"na")</f>
        <v>na</v>
      </c>
      <c r="H462" t="str" cm="1">
        <f t="array" ref="H462">_xlfn.IFS(E462&lt;=plotting!$E$64,"na",AND(E462&gt;plotting!$E$64,E462&lt;=plotting!$F$64),plotting!$H$64,AND(E462&gt;plotting!$F$64,E462&lt;=plotting!$E$65),"na",AND(E462&gt;plotting!$E$65,E462&lt;=plotting!$F$65),plotting!$H$65,AND(E462&gt;plotting!$F$65,E462&lt;=plotting!$E$66),"na",AND(E462&gt;plotting!$E$66,E462&lt;=plotting!$F$66),plotting!$H$66,AND(E462&gt;plotting!$F$66,E462&lt;=plotting!$E$67),"na",AND(E462&gt;plotting!$E$67,E462&lt;=plotting!$F$67),plotting!$H$67,E462&gt;plotting!$F$67,"na")</f>
        <v>na</v>
      </c>
      <c r="I462" t="str" cm="1">
        <f t="array" ref="I462">_xlfn.IFS(E462&lt;=plotting!$E$64,"na",AND(E462&gt;plotting!$E$64,E462&lt;=plotting!$F$64),plotting!$I$64,AND(E462&gt;plotting!$F$64,E462&lt;=plotting!$E$65),"na",AND(E462&gt;plotting!$E$65,E462&lt;=plotting!$F$65),plotting!$I$65,AND(E462&gt;plotting!$F$65,E462&lt;=plotting!$E$66),"na",AND(E462&gt;plotting!$E$66,E462&lt;=plotting!$F$66),plotting!$I$66,AND(E462&gt;plotting!$F$66,E462&lt;=plotting!$E$67),"na",AND(E462&gt;plotting!$E$67,E462&lt;=plotting!$F$67),plotting!$I$67,E462&gt;plotting!$F$67,"na")</f>
        <v>na</v>
      </c>
    </row>
    <row r="463" spans="1:9" x14ac:dyDescent="0.35">
      <c r="A463" s="11">
        <f>IF(plotting!$D$4&gt;0,plotting!$D$4,"na")</f>
        <v>5</v>
      </c>
      <c r="B463" s="11" t="str">
        <f>IF(plotting!$D$10&gt;0,plotting!$D$10,"na")</f>
        <v>idr4000_h24</v>
      </c>
      <c r="C463" s="11" t="str">
        <f>IF(plotting!$D$11&gt;0,plotting!$D$11,"na")</f>
        <v>t1</v>
      </c>
      <c r="D463" s="11">
        <f>IF(plotting!$D$8&gt;0,plotting!$D$8,"na")</f>
        <v>74.599999999999994</v>
      </c>
      <c r="E463" s="29">
        <v>77</v>
      </c>
      <c r="F463" t="str" cm="1">
        <f t="array" ref="F463">_xlfn.IFS(E463&lt;=plotting!$E$64,"na",AND(E463&gt;plotting!$E$64,E463&lt;=plotting!$F$64),"1",AND(E463&gt;plotting!$F$64,E463&lt;=plotting!$E$65),"na",AND(E463&gt;plotting!$E$65,E463&lt;=plotting!$F$65),"2",AND(E463&gt;plotting!$F$65,E463&lt;=plotting!$E$66),"na",AND(E463&gt;plotting!$E$66,E463&lt;=plotting!$F$66),"3",AND(E463&gt;plotting!$F$66,E463&lt;=plotting!$E$67),"na",AND(E463&gt;plotting!$E$67,E463&lt;=plotting!$F$67),"4",E463&gt;plotting!$F$67,"na")</f>
        <v>na</v>
      </c>
      <c r="G463" t="str" cm="1">
        <f t="array" ref="G463">_xlfn.IFS(E463&lt;=plotting!$E$64,"na",AND(E463&gt;plotting!$E$64,E463&lt;=plotting!$F$64),plotting!$G$64,AND(E463&gt;plotting!$F$64,E463&lt;=plotting!$E$65),"na",AND(E463&gt;plotting!$E$65,E463&lt;=plotting!$F$65),plotting!$G$65,AND(E463&gt;plotting!$F$65,E463&lt;=plotting!$E$66),"na",AND(E463&gt;plotting!$E$66,E463&lt;=plotting!$F$66),plotting!$G$66,AND(E463&gt;plotting!$F$66,E463&lt;=plotting!$E$67),"na",AND(E463&gt;plotting!$E$67,E463&lt;=plotting!$F$67),plotting!$G$67,E463&gt;plotting!$F$67,"na")</f>
        <v>na</v>
      </c>
      <c r="H463" t="str" cm="1">
        <f t="array" ref="H463">_xlfn.IFS(E463&lt;=plotting!$E$64,"na",AND(E463&gt;plotting!$E$64,E463&lt;=plotting!$F$64),plotting!$H$64,AND(E463&gt;plotting!$F$64,E463&lt;=plotting!$E$65),"na",AND(E463&gt;plotting!$E$65,E463&lt;=plotting!$F$65),plotting!$H$65,AND(E463&gt;plotting!$F$65,E463&lt;=plotting!$E$66),"na",AND(E463&gt;plotting!$E$66,E463&lt;=plotting!$F$66),plotting!$H$66,AND(E463&gt;plotting!$F$66,E463&lt;=plotting!$E$67),"na",AND(E463&gt;plotting!$E$67,E463&lt;=plotting!$F$67),plotting!$H$67,E463&gt;plotting!$F$67,"na")</f>
        <v>na</v>
      </c>
      <c r="I463" t="str" cm="1">
        <f t="array" ref="I463">_xlfn.IFS(E463&lt;=plotting!$E$64,"na",AND(E463&gt;plotting!$E$64,E463&lt;=plotting!$F$64),plotting!$I$64,AND(E463&gt;plotting!$F$64,E463&lt;=plotting!$E$65),"na",AND(E463&gt;plotting!$E$65,E463&lt;=plotting!$F$65),plotting!$I$65,AND(E463&gt;plotting!$F$65,E463&lt;=plotting!$E$66),"na",AND(E463&gt;plotting!$E$66,E463&lt;=plotting!$F$66),plotting!$I$66,AND(E463&gt;plotting!$F$66,E463&lt;=plotting!$E$67),"na",AND(E463&gt;plotting!$E$67,E463&lt;=plotting!$F$67),plotting!$I$67,E463&gt;plotting!$F$67,"na")</f>
        <v>na</v>
      </c>
    </row>
    <row r="464" spans="1:9" x14ac:dyDescent="0.35">
      <c r="A464" s="11">
        <f>IF(plotting!$D$4&gt;0,plotting!$D$4,"na")</f>
        <v>5</v>
      </c>
      <c r="B464" s="11" t="str">
        <f>IF(plotting!$D$10&gt;0,plotting!$D$10,"na")</f>
        <v>idr4000_h24</v>
      </c>
      <c r="C464" s="11" t="str">
        <f>IF(plotting!$D$11&gt;0,plotting!$D$11,"na")</f>
        <v>t1</v>
      </c>
      <c r="D464" s="11">
        <f>IF(plotting!$D$8&gt;0,plotting!$D$8,"na")</f>
        <v>74.599999999999994</v>
      </c>
      <c r="E464" s="29">
        <v>77.166666699999993</v>
      </c>
      <c r="F464" t="str" cm="1">
        <f t="array" ref="F464">_xlfn.IFS(E464&lt;=plotting!$E$64,"na",AND(E464&gt;plotting!$E$64,E464&lt;=plotting!$F$64),"1",AND(E464&gt;plotting!$F$64,E464&lt;=plotting!$E$65),"na",AND(E464&gt;plotting!$E$65,E464&lt;=plotting!$F$65),"2",AND(E464&gt;plotting!$F$65,E464&lt;=plotting!$E$66),"na",AND(E464&gt;plotting!$E$66,E464&lt;=plotting!$F$66),"3",AND(E464&gt;plotting!$F$66,E464&lt;=plotting!$E$67),"na",AND(E464&gt;plotting!$E$67,E464&lt;=plotting!$F$67),"4",E464&gt;plotting!$F$67,"na")</f>
        <v>na</v>
      </c>
      <c r="G464" t="str" cm="1">
        <f t="array" ref="G464">_xlfn.IFS(E464&lt;=plotting!$E$64,"na",AND(E464&gt;plotting!$E$64,E464&lt;=plotting!$F$64),plotting!$G$64,AND(E464&gt;plotting!$F$64,E464&lt;=plotting!$E$65),"na",AND(E464&gt;plotting!$E$65,E464&lt;=plotting!$F$65),plotting!$G$65,AND(E464&gt;plotting!$F$65,E464&lt;=plotting!$E$66),"na",AND(E464&gt;plotting!$E$66,E464&lt;=plotting!$F$66),plotting!$G$66,AND(E464&gt;plotting!$F$66,E464&lt;=plotting!$E$67),"na",AND(E464&gt;plotting!$E$67,E464&lt;=plotting!$F$67),plotting!$G$67,E464&gt;plotting!$F$67,"na")</f>
        <v>na</v>
      </c>
      <c r="H464" t="str" cm="1">
        <f t="array" ref="H464">_xlfn.IFS(E464&lt;=plotting!$E$64,"na",AND(E464&gt;plotting!$E$64,E464&lt;=plotting!$F$64),plotting!$H$64,AND(E464&gt;plotting!$F$64,E464&lt;=plotting!$E$65),"na",AND(E464&gt;plotting!$E$65,E464&lt;=plotting!$F$65),plotting!$H$65,AND(E464&gt;plotting!$F$65,E464&lt;=plotting!$E$66),"na",AND(E464&gt;plotting!$E$66,E464&lt;=plotting!$F$66),plotting!$H$66,AND(E464&gt;plotting!$F$66,E464&lt;=plotting!$E$67),"na",AND(E464&gt;plotting!$E$67,E464&lt;=plotting!$F$67),plotting!$H$67,E464&gt;plotting!$F$67,"na")</f>
        <v>na</v>
      </c>
      <c r="I464" t="str" cm="1">
        <f t="array" ref="I464">_xlfn.IFS(E464&lt;=plotting!$E$64,"na",AND(E464&gt;plotting!$E$64,E464&lt;=plotting!$F$64),plotting!$I$64,AND(E464&gt;plotting!$F$64,E464&lt;=plotting!$E$65),"na",AND(E464&gt;plotting!$E$65,E464&lt;=plotting!$F$65),plotting!$I$65,AND(E464&gt;plotting!$F$65,E464&lt;=plotting!$E$66),"na",AND(E464&gt;plotting!$E$66,E464&lt;=plotting!$F$66),plotting!$I$66,AND(E464&gt;plotting!$F$66,E464&lt;=plotting!$E$67),"na",AND(E464&gt;plotting!$E$67,E464&lt;=plotting!$F$67),plotting!$I$67,E464&gt;plotting!$F$67,"na")</f>
        <v>na</v>
      </c>
    </row>
    <row r="465" spans="1:9" x14ac:dyDescent="0.35">
      <c r="A465" s="11">
        <f>IF(plotting!$D$4&gt;0,plotting!$D$4,"na")</f>
        <v>5</v>
      </c>
      <c r="B465" s="11" t="str">
        <f>IF(plotting!$D$10&gt;0,plotting!$D$10,"na")</f>
        <v>idr4000_h24</v>
      </c>
      <c r="C465" s="11" t="str">
        <f>IF(plotting!$D$11&gt;0,plotting!$D$11,"na")</f>
        <v>t1</v>
      </c>
      <c r="D465" s="11">
        <f>IF(plotting!$D$8&gt;0,plotting!$D$8,"na")</f>
        <v>74.599999999999994</v>
      </c>
      <c r="E465" s="29">
        <v>77.333333300000007</v>
      </c>
      <c r="F465" t="str" cm="1">
        <f t="array" ref="F465">_xlfn.IFS(E465&lt;=plotting!$E$64,"na",AND(E465&gt;plotting!$E$64,E465&lt;=plotting!$F$64),"1",AND(E465&gt;plotting!$F$64,E465&lt;=plotting!$E$65),"na",AND(E465&gt;plotting!$E$65,E465&lt;=plotting!$F$65),"2",AND(E465&gt;plotting!$F$65,E465&lt;=plotting!$E$66),"na",AND(E465&gt;plotting!$E$66,E465&lt;=plotting!$F$66),"3",AND(E465&gt;plotting!$F$66,E465&lt;=plotting!$E$67),"na",AND(E465&gt;plotting!$E$67,E465&lt;=plotting!$F$67),"4",E465&gt;plotting!$F$67,"na")</f>
        <v>na</v>
      </c>
      <c r="G465" t="str" cm="1">
        <f t="array" ref="G465">_xlfn.IFS(E465&lt;=plotting!$E$64,"na",AND(E465&gt;plotting!$E$64,E465&lt;=plotting!$F$64),plotting!$G$64,AND(E465&gt;plotting!$F$64,E465&lt;=plotting!$E$65),"na",AND(E465&gt;plotting!$E$65,E465&lt;=plotting!$F$65),plotting!$G$65,AND(E465&gt;plotting!$F$65,E465&lt;=plotting!$E$66),"na",AND(E465&gt;plotting!$E$66,E465&lt;=plotting!$F$66),plotting!$G$66,AND(E465&gt;plotting!$F$66,E465&lt;=plotting!$E$67),"na",AND(E465&gt;plotting!$E$67,E465&lt;=plotting!$F$67),plotting!$G$67,E465&gt;plotting!$F$67,"na")</f>
        <v>na</v>
      </c>
      <c r="H465" t="str" cm="1">
        <f t="array" ref="H465">_xlfn.IFS(E465&lt;=plotting!$E$64,"na",AND(E465&gt;plotting!$E$64,E465&lt;=plotting!$F$64),plotting!$H$64,AND(E465&gt;plotting!$F$64,E465&lt;=plotting!$E$65),"na",AND(E465&gt;plotting!$E$65,E465&lt;=plotting!$F$65),plotting!$H$65,AND(E465&gt;plotting!$F$65,E465&lt;=plotting!$E$66),"na",AND(E465&gt;plotting!$E$66,E465&lt;=plotting!$F$66),plotting!$H$66,AND(E465&gt;plotting!$F$66,E465&lt;=plotting!$E$67),"na",AND(E465&gt;plotting!$E$67,E465&lt;=plotting!$F$67),plotting!$H$67,E465&gt;plotting!$F$67,"na")</f>
        <v>na</v>
      </c>
      <c r="I465" t="str" cm="1">
        <f t="array" ref="I465">_xlfn.IFS(E465&lt;=plotting!$E$64,"na",AND(E465&gt;plotting!$E$64,E465&lt;=plotting!$F$64),plotting!$I$64,AND(E465&gt;plotting!$F$64,E465&lt;=plotting!$E$65),"na",AND(E465&gt;plotting!$E$65,E465&lt;=plotting!$F$65),plotting!$I$65,AND(E465&gt;plotting!$F$65,E465&lt;=plotting!$E$66),"na",AND(E465&gt;plotting!$E$66,E465&lt;=plotting!$F$66),plotting!$I$66,AND(E465&gt;plotting!$F$66,E465&lt;=plotting!$E$67),"na",AND(E465&gt;plotting!$E$67,E465&lt;=plotting!$F$67),plotting!$I$67,E465&gt;plotting!$F$67,"na")</f>
        <v>na</v>
      </c>
    </row>
    <row r="466" spans="1:9" x14ac:dyDescent="0.35">
      <c r="A466" s="11">
        <f>IF(plotting!$D$4&gt;0,plotting!$D$4,"na")</f>
        <v>5</v>
      </c>
      <c r="B466" s="11" t="str">
        <f>IF(plotting!$D$10&gt;0,plotting!$D$10,"na")</f>
        <v>idr4000_h24</v>
      </c>
      <c r="C466" s="11" t="str">
        <f>IF(plotting!$D$11&gt;0,plotting!$D$11,"na")</f>
        <v>t1</v>
      </c>
      <c r="D466" s="11">
        <f>IF(plotting!$D$8&gt;0,plotting!$D$8,"na")</f>
        <v>74.599999999999994</v>
      </c>
      <c r="E466" s="29">
        <v>77.5</v>
      </c>
      <c r="F466" t="str" cm="1">
        <f t="array" ref="F466">_xlfn.IFS(E466&lt;=plotting!$E$64,"na",AND(E466&gt;plotting!$E$64,E466&lt;=plotting!$F$64),"1",AND(E466&gt;plotting!$F$64,E466&lt;=plotting!$E$65),"na",AND(E466&gt;plotting!$E$65,E466&lt;=plotting!$F$65),"2",AND(E466&gt;plotting!$F$65,E466&lt;=plotting!$E$66),"na",AND(E466&gt;plotting!$E$66,E466&lt;=plotting!$F$66),"3",AND(E466&gt;plotting!$F$66,E466&lt;=plotting!$E$67),"na",AND(E466&gt;plotting!$E$67,E466&lt;=plotting!$F$67),"4",E466&gt;plotting!$F$67,"na")</f>
        <v>na</v>
      </c>
      <c r="G466" t="str" cm="1">
        <f t="array" ref="G466">_xlfn.IFS(E466&lt;=plotting!$E$64,"na",AND(E466&gt;plotting!$E$64,E466&lt;=plotting!$F$64),plotting!$G$64,AND(E466&gt;plotting!$F$64,E466&lt;=plotting!$E$65),"na",AND(E466&gt;plotting!$E$65,E466&lt;=plotting!$F$65),plotting!$G$65,AND(E466&gt;plotting!$F$65,E466&lt;=plotting!$E$66),"na",AND(E466&gt;plotting!$E$66,E466&lt;=plotting!$F$66),plotting!$G$66,AND(E466&gt;plotting!$F$66,E466&lt;=plotting!$E$67),"na",AND(E466&gt;plotting!$E$67,E466&lt;=plotting!$F$67),plotting!$G$67,E466&gt;plotting!$F$67,"na")</f>
        <v>na</v>
      </c>
      <c r="H466" t="str" cm="1">
        <f t="array" ref="H466">_xlfn.IFS(E466&lt;=plotting!$E$64,"na",AND(E466&gt;plotting!$E$64,E466&lt;=plotting!$F$64),plotting!$H$64,AND(E466&gt;plotting!$F$64,E466&lt;=plotting!$E$65),"na",AND(E466&gt;plotting!$E$65,E466&lt;=plotting!$F$65),plotting!$H$65,AND(E466&gt;plotting!$F$65,E466&lt;=plotting!$E$66),"na",AND(E466&gt;plotting!$E$66,E466&lt;=plotting!$F$66),plotting!$H$66,AND(E466&gt;plotting!$F$66,E466&lt;=plotting!$E$67),"na",AND(E466&gt;plotting!$E$67,E466&lt;=plotting!$F$67),plotting!$H$67,E466&gt;plotting!$F$67,"na")</f>
        <v>na</v>
      </c>
      <c r="I466" t="str" cm="1">
        <f t="array" ref="I466">_xlfn.IFS(E466&lt;=plotting!$E$64,"na",AND(E466&gt;plotting!$E$64,E466&lt;=plotting!$F$64),plotting!$I$64,AND(E466&gt;plotting!$F$64,E466&lt;=plotting!$E$65),"na",AND(E466&gt;plotting!$E$65,E466&lt;=plotting!$F$65),plotting!$I$65,AND(E466&gt;plotting!$F$65,E466&lt;=plotting!$E$66),"na",AND(E466&gt;plotting!$E$66,E466&lt;=plotting!$F$66),plotting!$I$66,AND(E466&gt;plotting!$F$66,E466&lt;=plotting!$E$67),"na",AND(E466&gt;plotting!$E$67,E466&lt;=plotting!$F$67),plotting!$I$67,E466&gt;plotting!$F$67,"na")</f>
        <v>na</v>
      </c>
    </row>
    <row r="467" spans="1:9" x14ac:dyDescent="0.35">
      <c r="A467" s="11">
        <f>IF(plotting!$D$4&gt;0,plotting!$D$4,"na")</f>
        <v>5</v>
      </c>
      <c r="B467" s="11" t="str">
        <f>IF(plotting!$D$10&gt;0,plotting!$D$10,"na")</f>
        <v>idr4000_h24</v>
      </c>
      <c r="C467" s="11" t="str">
        <f>IF(plotting!$D$11&gt;0,plotting!$D$11,"na")</f>
        <v>t1</v>
      </c>
      <c r="D467" s="11">
        <f>IF(plotting!$D$8&gt;0,plotting!$D$8,"na")</f>
        <v>74.599999999999994</v>
      </c>
      <c r="E467" s="29">
        <v>77.666666699999993</v>
      </c>
      <c r="F467" t="str" cm="1">
        <f t="array" ref="F467">_xlfn.IFS(E467&lt;=plotting!$E$64,"na",AND(E467&gt;plotting!$E$64,E467&lt;=plotting!$F$64),"1",AND(E467&gt;plotting!$F$64,E467&lt;=plotting!$E$65),"na",AND(E467&gt;plotting!$E$65,E467&lt;=plotting!$F$65),"2",AND(E467&gt;plotting!$F$65,E467&lt;=plotting!$E$66),"na",AND(E467&gt;plotting!$E$66,E467&lt;=plotting!$F$66),"3",AND(E467&gt;plotting!$F$66,E467&lt;=plotting!$E$67),"na",AND(E467&gt;plotting!$E$67,E467&lt;=plotting!$F$67),"4",E467&gt;plotting!$F$67,"na")</f>
        <v>na</v>
      </c>
      <c r="G467" t="str" cm="1">
        <f t="array" ref="G467">_xlfn.IFS(E467&lt;=plotting!$E$64,"na",AND(E467&gt;plotting!$E$64,E467&lt;=plotting!$F$64),plotting!$G$64,AND(E467&gt;plotting!$F$64,E467&lt;=plotting!$E$65),"na",AND(E467&gt;plotting!$E$65,E467&lt;=plotting!$F$65),plotting!$G$65,AND(E467&gt;plotting!$F$65,E467&lt;=plotting!$E$66),"na",AND(E467&gt;plotting!$E$66,E467&lt;=plotting!$F$66),plotting!$G$66,AND(E467&gt;plotting!$F$66,E467&lt;=plotting!$E$67),"na",AND(E467&gt;plotting!$E$67,E467&lt;=plotting!$F$67),plotting!$G$67,E467&gt;plotting!$F$67,"na")</f>
        <v>na</v>
      </c>
      <c r="H467" t="str" cm="1">
        <f t="array" ref="H467">_xlfn.IFS(E467&lt;=plotting!$E$64,"na",AND(E467&gt;plotting!$E$64,E467&lt;=plotting!$F$64),plotting!$H$64,AND(E467&gt;plotting!$F$64,E467&lt;=plotting!$E$65),"na",AND(E467&gt;plotting!$E$65,E467&lt;=plotting!$F$65),plotting!$H$65,AND(E467&gt;plotting!$F$65,E467&lt;=plotting!$E$66),"na",AND(E467&gt;plotting!$E$66,E467&lt;=plotting!$F$66),plotting!$H$66,AND(E467&gt;plotting!$F$66,E467&lt;=plotting!$E$67),"na",AND(E467&gt;plotting!$E$67,E467&lt;=plotting!$F$67),plotting!$H$67,E467&gt;plotting!$F$67,"na")</f>
        <v>na</v>
      </c>
      <c r="I467" t="str" cm="1">
        <f t="array" ref="I467">_xlfn.IFS(E467&lt;=plotting!$E$64,"na",AND(E467&gt;plotting!$E$64,E467&lt;=plotting!$F$64),plotting!$I$64,AND(E467&gt;plotting!$F$64,E467&lt;=plotting!$E$65),"na",AND(E467&gt;plotting!$E$65,E467&lt;=plotting!$F$65),plotting!$I$65,AND(E467&gt;plotting!$F$65,E467&lt;=plotting!$E$66),"na",AND(E467&gt;plotting!$E$66,E467&lt;=plotting!$F$66),plotting!$I$66,AND(E467&gt;plotting!$F$66,E467&lt;=plotting!$E$67),"na",AND(E467&gt;plotting!$E$67,E467&lt;=plotting!$F$67),plotting!$I$67,E467&gt;plotting!$F$67,"na")</f>
        <v>na</v>
      </c>
    </row>
    <row r="468" spans="1:9" x14ac:dyDescent="0.35">
      <c r="A468" s="11">
        <f>IF(plotting!$D$4&gt;0,plotting!$D$4,"na")</f>
        <v>5</v>
      </c>
      <c r="B468" s="11" t="str">
        <f>IF(plotting!$D$10&gt;0,plotting!$D$10,"na")</f>
        <v>idr4000_h24</v>
      </c>
      <c r="C468" s="11" t="str">
        <f>IF(plotting!$D$11&gt;0,plotting!$D$11,"na")</f>
        <v>t1</v>
      </c>
      <c r="D468" s="11">
        <f>IF(plotting!$D$8&gt;0,plotting!$D$8,"na")</f>
        <v>74.599999999999994</v>
      </c>
      <c r="E468" s="29">
        <v>77.833333300000007</v>
      </c>
      <c r="F468" t="str" cm="1">
        <f t="array" ref="F468">_xlfn.IFS(E468&lt;=plotting!$E$64,"na",AND(E468&gt;plotting!$E$64,E468&lt;=plotting!$F$64),"1",AND(E468&gt;plotting!$F$64,E468&lt;=plotting!$E$65),"na",AND(E468&gt;plotting!$E$65,E468&lt;=plotting!$F$65),"2",AND(E468&gt;plotting!$F$65,E468&lt;=plotting!$E$66),"na",AND(E468&gt;plotting!$E$66,E468&lt;=plotting!$F$66),"3",AND(E468&gt;plotting!$F$66,E468&lt;=plotting!$E$67),"na",AND(E468&gt;plotting!$E$67,E468&lt;=plotting!$F$67),"4",E468&gt;plotting!$F$67,"na")</f>
        <v>na</v>
      </c>
      <c r="G468" t="str" cm="1">
        <f t="array" ref="G468">_xlfn.IFS(E468&lt;=plotting!$E$64,"na",AND(E468&gt;plotting!$E$64,E468&lt;=plotting!$F$64),plotting!$G$64,AND(E468&gt;plotting!$F$64,E468&lt;=plotting!$E$65),"na",AND(E468&gt;plotting!$E$65,E468&lt;=plotting!$F$65),plotting!$G$65,AND(E468&gt;plotting!$F$65,E468&lt;=plotting!$E$66),"na",AND(E468&gt;plotting!$E$66,E468&lt;=plotting!$F$66),plotting!$G$66,AND(E468&gt;plotting!$F$66,E468&lt;=plotting!$E$67),"na",AND(E468&gt;plotting!$E$67,E468&lt;=plotting!$F$67),plotting!$G$67,E468&gt;plotting!$F$67,"na")</f>
        <v>na</v>
      </c>
      <c r="H468" t="str" cm="1">
        <f t="array" ref="H468">_xlfn.IFS(E468&lt;=plotting!$E$64,"na",AND(E468&gt;plotting!$E$64,E468&lt;=plotting!$F$64),plotting!$H$64,AND(E468&gt;plotting!$F$64,E468&lt;=plotting!$E$65),"na",AND(E468&gt;plotting!$E$65,E468&lt;=plotting!$F$65),plotting!$H$65,AND(E468&gt;plotting!$F$65,E468&lt;=plotting!$E$66),"na",AND(E468&gt;plotting!$E$66,E468&lt;=plotting!$F$66),plotting!$H$66,AND(E468&gt;plotting!$F$66,E468&lt;=plotting!$E$67),"na",AND(E468&gt;plotting!$E$67,E468&lt;=plotting!$F$67),plotting!$H$67,E468&gt;plotting!$F$67,"na")</f>
        <v>na</v>
      </c>
      <c r="I468" t="str" cm="1">
        <f t="array" ref="I468">_xlfn.IFS(E468&lt;=plotting!$E$64,"na",AND(E468&gt;plotting!$E$64,E468&lt;=plotting!$F$64),plotting!$I$64,AND(E468&gt;plotting!$F$64,E468&lt;=plotting!$E$65),"na",AND(E468&gt;plotting!$E$65,E468&lt;=plotting!$F$65),plotting!$I$65,AND(E468&gt;plotting!$F$65,E468&lt;=plotting!$E$66),"na",AND(E468&gt;plotting!$E$66,E468&lt;=plotting!$F$66),plotting!$I$66,AND(E468&gt;plotting!$F$66,E468&lt;=plotting!$E$67),"na",AND(E468&gt;plotting!$E$67,E468&lt;=plotting!$F$67),plotting!$I$67,E468&gt;plotting!$F$67,"na")</f>
        <v>na</v>
      </c>
    </row>
    <row r="469" spans="1:9" x14ac:dyDescent="0.35">
      <c r="A469" s="11">
        <f>IF(plotting!$D$4&gt;0,plotting!$D$4,"na")</f>
        <v>5</v>
      </c>
      <c r="B469" s="11" t="str">
        <f>IF(plotting!$D$10&gt;0,plotting!$D$10,"na")</f>
        <v>idr4000_h24</v>
      </c>
      <c r="C469" s="11" t="str">
        <f>IF(plotting!$D$11&gt;0,plotting!$D$11,"na")</f>
        <v>t1</v>
      </c>
      <c r="D469" s="11">
        <f>IF(plotting!$D$8&gt;0,plotting!$D$8,"na")</f>
        <v>74.599999999999994</v>
      </c>
      <c r="E469" s="29">
        <v>78</v>
      </c>
      <c r="F469" t="str" cm="1">
        <f t="array" ref="F469">_xlfn.IFS(E469&lt;=plotting!$E$64,"na",AND(E469&gt;plotting!$E$64,E469&lt;=plotting!$F$64),"1",AND(E469&gt;plotting!$F$64,E469&lt;=plotting!$E$65),"na",AND(E469&gt;plotting!$E$65,E469&lt;=plotting!$F$65),"2",AND(E469&gt;plotting!$F$65,E469&lt;=plotting!$E$66),"na",AND(E469&gt;plotting!$E$66,E469&lt;=plotting!$F$66),"3",AND(E469&gt;plotting!$F$66,E469&lt;=plotting!$E$67),"na",AND(E469&gt;plotting!$E$67,E469&lt;=plotting!$F$67),"4",E469&gt;plotting!$F$67,"na")</f>
        <v>na</v>
      </c>
      <c r="G469" t="str" cm="1">
        <f t="array" ref="G469">_xlfn.IFS(E469&lt;=plotting!$E$64,"na",AND(E469&gt;plotting!$E$64,E469&lt;=plotting!$F$64),plotting!$G$64,AND(E469&gt;plotting!$F$64,E469&lt;=plotting!$E$65),"na",AND(E469&gt;plotting!$E$65,E469&lt;=plotting!$F$65),plotting!$G$65,AND(E469&gt;plotting!$F$65,E469&lt;=plotting!$E$66),"na",AND(E469&gt;plotting!$E$66,E469&lt;=plotting!$F$66),plotting!$G$66,AND(E469&gt;plotting!$F$66,E469&lt;=plotting!$E$67),"na",AND(E469&gt;plotting!$E$67,E469&lt;=plotting!$F$67),plotting!$G$67,E469&gt;plotting!$F$67,"na")</f>
        <v>na</v>
      </c>
      <c r="H469" t="str" cm="1">
        <f t="array" ref="H469">_xlfn.IFS(E469&lt;=plotting!$E$64,"na",AND(E469&gt;plotting!$E$64,E469&lt;=plotting!$F$64),plotting!$H$64,AND(E469&gt;plotting!$F$64,E469&lt;=plotting!$E$65),"na",AND(E469&gt;plotting!$E$65,E469&lt;=plotting!$F$65),plotting!$H$65,AND(E469&gt;plotting!$F$65,E469&lt;=plotting!$E$66),"na",AND(E469&gt;plotting!$E$66,E469&lt;=plotting!$F$66),plotting!$H$66,AND(E469&gt;plotting!$F$66,E469&lt;=plotting!$E$67),"na",AND(E469&gt;plotting!$E$67,E469&lt;=plotting!$F$67),plotting!$H$67,E469&gt;plotting!$F$67,"na")</f>
        <v>na</v>
      </c>
      <c r="I469" t="str" cm="1">
        <f t="array" ref="I469">_xlfn.IFS(E469&lt;=plotting!$E$64,"na",AND(E469&gt;plotting!$E$64,E469&lt;=plotting!$F$64),plotting!$I$64,AND(E469&gt;plotting!$F$64,E469&lt;=plotting!$E$65),"na",AND(E469&gt;plotting!$E$65,E469&lt;=plotting!$F$65),plotting!$I$65,AND(E469&gt;plotting!$F$65,E469&lt;=plotting!$E$66),"na",AND(E469&gt;plotting!$E$66,E469&lt;=plotting!$F$66),plotting!$I$66,AND(E469&gt;plotting!$F$66,E469&lt;=plotting!$E$67),"na",AND(E469&gt;plotting!$E$67,E469&lt;=plotting!$F$67),plotting!$I$67,E469&gt;plotting!$F$67,"na")</f>
        <v>na</v>
      </c>
    </row>
    <row r="470" spans="1:9" x14ac:dyDescent="0.35">
      <c r="A470" s="11">
        <f>IF(plotting!$D$4&gt;0,plotting!$D$4,"na")</f>
        <v>5</v>
      </c>
      <c r="B470" s="11" t="str">
        <f>IF(plotting!$D$10&gt;0,plotting!$D$10,"na")</f>
        <v>idr4000_h24</v>
      </c>
      <c r="C470" s="11" t="str">
        <f>IF(plotting!$D$11&gt;0,plotting!$D$11,"na")</f>
        <v>t1</v>
      </c>
      <c r="D470" s="11">
        <f>IF(plotting!$D$8&gt;0,plotting!$D$8,"na")</f>
        <v>74.599999999999994</v>
      </c>
      <c r="E470" s="29">
        <v>78.166666699999993</v>
      </c>
      <c r="F470" t="str" cm="1">
        <f t="array" ref="F470">_xlfn.IFS(E470&lt;=plotting!$E$64,"na",AND(E470&gt;plotting!$E$64,E470&lt;=plotting!$F$64),"1",AND(E470&gt;plotting!$F$64,E470&lt;=plotting!$E$65),"na",AND(E470&gt;plotting!$E$65,E470&lt;=plotting!$F$65),"2",AND(E470&gt;plotting!$F$65,E470&lt;=plotting!$E$66),"na",AND(E470&gt;plotting!$E$66,E470&lt;=plotting!$F$66),"3",AND(E470&gt;plotting!$F$66,E470&lt;=plotting!$E$67),"na",AND(E470&gt;plotting!$E$67,E470&lt;=plotting!$F$67),"4",E470&gt;plotting!$F$67,"na")</f>
        <v>na</v>
      </c>
      <c r="G470" t="str" cm="1">
        <f t="array" ref="G470">_xlfn.IFS(E470&lt;=plotting!$E$64,"na",AND(E470&gt;plotting!$E$64,E470&lt;=plotting!$F$64),plotting!$G$64,AND(E470&gt;plotting!$F$64,E470&lt;=plotting!$E$65),"na",AND(E470&gt;plotting!$E$65,E470&lt;=plotting!$F$65),plotting!$G$65,AND(E470&gt;plotting!$F$65,E470&lt;=plotting!$E$66),"na",AND(E470&gt;plotting!$E$66,E470&lt;=plotting!$F$66),plotting!$G$66,AND(E470&gt;plotting!$F$66,E470&lt;=plotting!$E$67),"na",AND(E470&gt;plotting!$E$67,E470&lt;=plotting!$F$67),plotting!$G$67,E470&gt;plotting!$F$67,"na")</f>
        <v>na</v>
      </c>
      <c r="H470" t="str" cm="1">
        <f t="array" ref="H470">_xlfn.IFS(E470&lt;=plotting!$E$64,"na",AND(E470&gt;plotting!$E$64,E470&lt;=plotting!$F$64),plotting!$H$64,AND(E470&gt;plotting!$F$64,E470&lt;=plotting!$E$65),"na",AND(E470&gt;plotting!$E$65,E470&lt;=plotting!$F$65),plotting!$H$65,AND(E470&gt;plotting!$F$65,E470&lt;=plotting!$E$66),"na",AND(E470&gt;plotting!$E$66,E470&lt;=plotting!$F$66),plotting!$H$66,AND(E470&gt;plotting!$F$66,E470&lt;=plotting!$E$67),"na",AND(E470&gt;plotting!$E$67,E470&lt;=plotting!$F$67),plotting!$H$67,E470&gt;plotting!$F$67,"na")</f>
        <v>na</v>
      </c>
      <c r="I470" t="str" cm="1">
        <f t="array" ref="I470">_xlfn.IFS(E470&lt;=plotting!$E$64,"na",AND(E470&gt;plotting!$E$64,E470&lt;=plotting!$F$64),plotting!$I$64,AND(E470&gt;plotting!$F$64,E470&lt;=plotting!$E$65),"na",AND(E470&gt;plotting!$E$65,E470&lt;=plotting!$F$65),plotting!$I$65,AND(E470&gt;plotting!$F$65,E470&lt;=plotting!$E$66),"na",AND(E470&gt;plotting!$E$66,E470&lt;=plotting!$F$66),plotting!$I$66,AND(E470&gt;plotting!$F$66,E470&lt;=plotting!$E$67),"na",AND(E470&gt;plotting!$E$67,E470&lt;=plotting!$F$67),plotting!$I$67,E470&gt;plotting!$F$67,"na")</f>
        <v>na</v>
      </c>
    </row>
    <row r="471" spans="1:9" x14ac:dyDescent="0.35">
      <c r="A471" s="11">
        <f>IF(plotting!$D$4&gt;0,plotting!$D$4,"na")</f>
        <v>5</v>
      </c>
      <c r="B471" s="11" t="str">
        <f>IF(plotting!$D$10&gt;0,plotting!$D$10,"na")</f>
        <v>idr4000_h24</v>
      </c>
      <c r="C471" s="11" t="str">
        <f>IF(plotting!$D$11&gt;0,plotting!$D$11,"na")</f>
        <v>t1</v>
      </c>
      <c r="D471" s="11">
        <f>IF(plotting!$D$8&gt;0,plotting!$D$8,"na")</f>
        <v>74.599999999999994</v>
      </c>
      <c r="E471" s="29">
        <v>78.333333300000007</v>
      </c>
      <c r="F471" t="str" cm="1">
        <f t="array" ref="F471">_xlfn.IFS(E471&lt;=plotting!$E$64,"na",AND(E471&gt;plotting!$E$64,E471&lt;=plotting!$F$64),"1",AND(E471&gt;plotting!$F$64,E471&lt;=plotting!$E$65),"na",AND(E471&gt;plotting!$E$65,E471&lt;=plotting!$F$65),"2",AND(E471&gt;plotting!$F$65,E471&lt;=plotting!$E$66),"na",AND(E471&gt;plotting!$E$66,E471&lt;=plotting!$F$66),"3",AND(E471&gt;plotting!$F$66,E471&lt;=plotting!$E$67),"na",AND(E471&gt;plotting!$E$67,E471&lt;=plotting!$F$67),"4",E471&gt;plotting!$F$67,"na")</f>
        <v>na</v>
      </c>
      <c r="G471" t="str" cm="1">
        <f t="array" ref="G471">_xlfn.IFS(E471&lt;=plotting!$E$64,"na",AND(E471&gt;plotting!$E$64,E471&lt;=plotting!$F$64),plotting!$G$64,AND(E471&gt;plotting!$F$64,E471&lt;=plotting!$E$65),"na",AND(E471&gt;plotting!$E$65,E471&lt;=plotting!$F$65),plotting!$G$65,AND(E471&gt;plotting!$F$65,E471&lt;=plotting!$E$66),"na",AND(E471&gt;plotting!$E$66,E471&lt;=plotting!$F$66),plotting!$G$66,AND(E471&gt;plotting!$F$66,E471&lt;=plotting!$E$67),"na",AND(E471&gt;plotting!$E$67,E471&lt;=plotting!$F$67),plotting!$G$67,E471&gt;plotting!$F$67,"na")</f>
        <v>na</v>
      </c>
      <c r="H471" t="str" cm="1">
        <f t="array" ref="H471">_xlfn.IFS(E471&lt;=plotting!$E$64,"na",AND(E471&gt;plotting!$E$64,E471&lt;=plotting!$F$64),plotting!$H$64,AND(E471&gt;plotting!$F$64,E471&lt;=plotting!$E$65),"na",AND(E471&gt;plotting!$E$65,E471&lt;=plotting!$F$65),plotting!$H$65,AND(E471&gt;plotting!$F$65,E471&lt;=plotting!$E$66),"na",AND(E471&gt;plotting!$E$66,E471&lt;=plotting!$F$66),plotting!$H$66,AND(E471&gt;plotting!$F$66,E471&lt;=plotting!$E$67),"na",AND(E471&gt;plotting!$E$67,E471&lt;=plotting!$F$67),plotting!$H$67,E471&gt;plotting!$F$67,"na")</f>
        <v>na</v>
      </c>
      <c r="I471" t="str" cm="1">
        <f t="array" ref="I471">_xlfn.IFS(E471&lt;=plotting!$E$64,"na",AND(E471&gt;plotting!$E$64,E471&lt;=plotting!$F$64),plotting!$I$64,AND(E471&gt;plotting!$F$64,E471&lt;=plotting!$E$65),"na",AND(E471&gt;plotting!$E$65,E471&lt;=plotting!$F$65),plotting!$I$65,AND(E471&gt;plotting!$F$65,E471&lt;=plotting!$E$66),"na",AND(E471&gt;plotting!$E$66,E471&lt;=plotting!$F$66),plotting!$I$66,AND(E471&gt;plotting!$F$66,E471&lt;=plotting!$E$67),"na",AND(E471&gt;plotting!$E$67,E471&lt;=plotting!$F$67),plotting!$I$67,E471&gt;plotting!$F$67,"na")</f>
        <v>na</v>
      </c>
    </row>
    <row r="472" spans="1:9" x14ac:dyDescent="0.35">
      <c r="A472" s="11">
        <f>IF(plotting!$D$4&gt;0,plotting!$D$4,"na")</f>
        <v>5</v>
      </c>
      <c r="B472" s="11" t="str">
        <f>IF(plotting!$D$10&gt;0,plotting!$D$10,"na")</f>
        <v>idr4000_h24</v>
      </c>
      <c r="C472" s="11" t="str">
        <f>IF(plotting!$D$11&gt;0,plotting!$D$11,"na")</f>
        <v>t1</v>
      </c>
      <c r="D472" s="11">
        <f>IF(plotting!$D$8&gt;0,plotting!$D$8,"na")</f>
        <v>74.599999999999994</v>
      </c>
      <c r="E472" s="29">
        <v>78.5</v>
      </c>
      <c r="F472" t="str" cm="1">
        <f t="array" ref="F472">_xlfn.IFS(E472&lt;=plotting!$E$64,"na",AND(E472&gt;plotting!$E$64,E472&lt;=plotting!$F$64),"1",AND(E472&gt;plotting!$F$64,E472&lt;=plotting!$E$65),"na",AND(E472&gt;plotting!$E$65,E472&lt;=plotting!$F$65),"2",AND(E472&gt;plotting!$F$65,E472&lt;=plotting!$E$66),"na",AND(E472&gt;plotting!$E$66,E472&lt;=plotting!$F$66),"3",AND(E472&gt;plotting!$F$66,E472&lt;=plotting!$E$67),"na",AND(E472&gt;plotting!$E$67,E472&lt;=plotting!$F$67),"4",E472&gt;plotting!$F$67,"na")</f>
        <v>na</v>
      </c>
      <c r="G472" t="str" cm="1">
        <f t="array" ref="G472">_xlfn.IFS(E472&lt;=plotting!$E$64,"na",AND(E472&gt;plotting!$E$64,E472&lt;=plotting!$F$64),plotting!$G$64,AND(E472&gt;plotting!$F$64,E472&lt;=plotting!$E$65),"na",AND(E472&gt;plotting!$E$65,E472&lt;=plotting!$F$65),plotting!$G$65,AND(E472&gt;plotting!$F$65,E472&lt;=plotting!$E$66),"na",AND(E472&gt;plotting!$E$66,E472&lt;=plotting!$F$66),plotting!$G$66,AND(E472&gt;plotting!$F$66,E472&lt;=plotting!$E$67),"na",AND(E472&gt;plotting!$E$67,E472&lt;=plotting!$F$67),plotting!$G$67,E472&gt;plotting!$F$67,"na")</f>
        <v>na</v>
      </c>
      <c r="H472" t="str" cm="1">
        <f t="array" ref="H472">_xlfn.IFS(E472&lt;=plotting!$E$64,"na",AND(E472&gt;plotting!$E$64,E472&lt;=plotting!$F$64),plotting!$H$64,AND(E472&gt;plotting!$F$64,E472&lt;=plotting!$E$65),"na",AND(E472&gt;plotting!$E$65,E472&lt;=plotting!$F$65),plotting!$H$65,AND(E472&gt;plotting!$F$65,E472&lt;=plotting!$E$66),"na",AND(E472&gt;plotting!$E$66,E472&lt;=plotting!$F$66),plotting!$H$66,AND(E472&gt;plotting!$F$66,E472&lt;=plotting!$E$67),"na",AND(E472&gt;plotting!$E$67,E472&lt;=plotting!$F$67),plotting!$H$67,E472&gt;plotting!$F$67,"na")</f>
        <v>na</v>
      </c>
      <c r="I472" t="str" cm="1">
        <f t="array" ref="I472">_xlfn.IFS(E472&lt;=plotting!$E$64,"na",AND(E472&gt;plotting!$E$64,E472&lt;=plotting!$F$64),plotting!$I$64,AND(E472&gt;plotting!$F$64,E472&lt;=plotting!$E$65),"na",AND(E472&gt;plotting!$E$65,E472&lt;=plotting!$F$65),plotting!$I$65,AND(E472&gt;plotting!$F$65,E472&lt;=plotting!$E$66),"na",AND(E472&gt;plotting!$E$66,E472&lt;=plotting!$F$66),plotting!$I$66,AND(E472&gt;plotting!$F$66,E472&lt;=plotting!$E$67),"na",AND(E472&gt;plotting!$E$67,E472&lt;=plotting!$F$67),plotting!$I$67,E472&gt;plotting!$F$67,"na")</f>
        <v>na</v>
      </c>
    </row>
    <row r="473" spans="1:9" x14ac:dyDescent="0.35">
      <c r="A473" s="11">
        <f>IF(plotting!$D$4&gt;0,plotting!$D$4,"na")</f>
        <v>5</v>
      </c>
      <c r="B473" s="11" t="str">
        <f>IF(plotting!$D$10&gt;0,plotting!$D$10,"na")</f>
        <v>idr4000_h24</v>
      </c>
      <c r="C473" s="11" t="str">
        <f>IF(plotting!$D$11&gt;0,plotting!$D$11,"na")</f>
        <v>t1</v>
      </c>
      <c r="D473" s="11">
        <f>IF(plotting!$D$8&gt;0,plotting!$D$8,"na")</f>
        <v>74.599999999999994</v>
      </c>
      <c r="E473" s="29">
        <v>78.666666699999993</v>
      </c>
      <c r="F473" t="str" cm="1">
        <f t="array" ref="F473">_xlfn.IFS(E473&lt;=plotting!$E$64,"na",AND(E473&gt;plotting!$E$64,E473&lt;=plotting!$F$64),"1",AND(E473&gt;plotting!$F$64,E473&lt;=plotting!$E$65),"na",AND(E473&gt;plotting!$E$65,E473&lt;=plotting!$F$65),"2",AND(E473&gt;plotting!$F$65,E473&lt;=plotting!$E$66),"na",AND(E473&gt;plotting!$E$66,E473&lt;=plotting!$F$66),"3",AND(E473&gt;plotting!$F$66,E473&lt;=plotting!$E$67),"na",AND(E473&gt;plotting!$E$67,E473&lt;=plotting!$F$67),"4",E473&gt;plotting!$F$67,"na")</f>
        <v>na</v>
      </c>
      <c r="G473" t="str" cm="1">
        <f t="array" ref="G473">_xlfn.IFS(E473&lt;=plotting!$E$64,"na",AND(E473&gt;plotting!$E$64,E473&lt;=plotting!$F$64),plotting!$G$64,AND(E473&gt;plotting!$F$64,E473&lt;=plotting!$E$65),"na",AND(E473&gt;plotting!$E$65,E473&lt;=plotting!$F$65),plotting!$G$65,AND(E473&gt;plotting!$F$65,E473&lt;=plotting!$E$66),"na",AND(E473&gt;plotting!$E$66,E473&lt;=plotting!$F$66),plotting!$G$66,AND(E473&gt;plotting!$F$66,E473&lt;=plotting!$E$67),"na",AND(E473&gt;plotting!$E$67,E473&lt;=plotting!$F$67),plotting!$G$67,E473&gt;plotting!$F$67,"na")</f>
        <v>na</v>
      </c>
      <c r="H473" t="str" cm="1">
        <f t="array" ref="H473">_xlfn.IFS(E473&lt;=plotting!$E$64,"na",AND(E473&gt;plotting!$E$64,E473&lt;=plotting!$F$64),plotting!$H$64,AND(E473&gt;plotting!$F$64,E473&lt;=plotting!$E$65),"na",AND(E473&gt;plotting!$E$65,E473&lt;=plotting!$F$65),plotting!$H$65,AND(E473&gt;plotting!$F$65,E473&lt;=plotting!$E$66),"na",AND(E473&gt;plotting!$E$66,E473&lt;=plotting!$F$66),plotting!$H$66,AND(E473&gt;plotting!$F$66,E473&lt;=plotting!$E$67),"na",AND(E473&gt;plotting!$E$67,E473&lt;=plotting!$F$67),plotting!$H$67,E473&gt;plotting!$F$67,"na")</f>
        <v>na</v>
      </c>
      <c r="I473" t="str" cm="1">
        <f t="array" ref="I473">_xlfn.IFS(E473&lt;=plotting!$E$64,"na",AND(E473&gt;plotting!$E$64,E473&lt;=plotting!$F$64),plotting!$I$64,AND(E473&gt;plotting!$F$64,E473&lt;=plotting!$E$65),"na",AND(E473&gt;plotting!$E$65,E473&lt;=plotting!$F$65),plotting!$I$65,AND(E473&gt;plotting!$F$65,E473&lt;=plotting!$E$66),"na",AND(E473&gt;plotting!$E$66,E473&lt;=plotting!$F$66),plotting!$I$66,AND(E473&gt;plotting!$F$66,E473&lt;=plotting!$E$67),"na",AND(E473&gt;plotting!$E$67,E473&lt;=plotting!$F$67),plotting!$I$67,E473&gt;plotting!$F$67,"na")</f>
        <v>na</v>
      </c>
    </row>
    <row r="474" spans="1:9" x14ac:dyDescent="0.35">
      <c r="A474" s="11">
        <f>IF(plotting!$D$4&gt;0,plotting!$D$4,"na")</f>
        <v>5</v>
      </c>
      <c r="B474" s="11" t="str">
        <f>IF(plotting!$D$10&gt;0,plotting!$D$10,"na")</f>
        <v>idr4000_h24</v>
      </c>
      <c r="C474" s="11" t="str">
        <f>IF(plotting!$D$11&gt;0,plotting!$D$11,"na")</f>
        <v>t1</v>
      </c>
      <c r="D474" s="11">
        <f>IF(plotting!$D$8&gt;0,plotting!$D$8,"na")</f>
        <v>74.599999999999994</v>
      </c>
      <c r="E474" s="29">
        <v>78.833333300000007</v>
      </c>
      <c r="F474" t="str" cm="1">
        <f t="array" ref="F474">_xlfn.IFS(E474&lt;=plotting!$E$64,"na",AND(E474&gt;plotting!$E$64,E474&lt;=plotting!$F$64),"1",AND(E474&gt;plotting!$F$64,E474&lt;=plotting!$E$65),"na",AND(E474&gt;plotting!$E$65,E474&lt;=plotting!$F$65),"2",AND(E474&gt;plotting!$F$65,E474&lt;=plotting!$E$66),"na",AND(E474&gt;plotting!$E$66,E474&lt;=plotting!$F$66),"3",AND(E474&gt;plotting!$F$66,E474&lt;=plotting!$E$67),"na",AND(E474&gt;plotting!$E$67,E474&lt;=plotting!$F$67),"4",E474&gt;plotting!$F$67,"na")</f>
        <v>na</v>
      </c>
      <c r="G474" t="str" cm="1">
        <f t="array" ref="G474">_xlfn.IFS(E474&lt;=plotting!$E$64,"na",AND(E474&gt;plotting!$E$64,E474&lt;=plotting!$F$64),plotting!$G$64,AND(E474&gt;plotting!$F$64,E474&lt;=plotting!$E$65),"na",AND(E474&gt;plotting!$E$65,E474&lt;=plotting!$F$65),plotting!$G$65,AND(E474&gt;plotting!$F$65,E474&lt;=plotting!$E$66),"na",AND(E474&gt;plotting!$E$66,E474&lt;=plotting!$F$66),plotting!$G$66,AND(E474&gt;plotting!$F$66,E474&lt;=plotting!$E$67),"na",AND(E474&gt;plotting!$E$67,E474&lt;=plotting!$F$67),plotting!$G$67,E474&gt;plotting!$F$67,"na")</f>
        <v>na</v>
      </c>
      <c r="H474" t="str" cm="1">
        <f t="array" ref="H474">_xlfn.IFS(E474&lt;=plotting!$E$64,"na",AND(E474&gt;plotting!$E$64,E474&lt;=plotting!$F$64),plotting!$H$64,AND(E474&gt;plotting!$F$64,E474&lt;=plotting!$E$65),"na",AND(E474&gt;plotting!$E$65,E474&lt;=plotting!$F$65),plotting!$H$65,AND(E474&gt;plotting!$F$65,E474&lt;=plotting!$E$66),"na",AND(E474&gt;plotting!$E$66,E474&lt;=plotting!$F$66),plotting!$H$66,AND(E474&gt;plotting!$F$66,E474&lt;=plotting!$E$67),"na",AND(E474&gt;plotting!$E$67,E474&lt;=plotting!$F$67),plotting!$H$67,E474&gt;plotting!$F$67,"na")</f>
        <v>na</v>
      </c>
      <c r="I474" t="str" cm="1">
        <f t="array" ref="I474">_xlfn.IFS(E474&lt;=plotting!$E$64,"na",AND(E474&gt;plotting!$E$64,E474&lt;=plotting!$F$64),plotting!$I$64,AND(E474&gt;plotting!$F$64,E474&lt;=plotting!$E$65),"na",AND(E474&gt;plotting!$E$65,E474&lt;=plotting!$F$65),plotting!$I$65,AND(E474&gt;plotting!$F$65,E474&lt;=plotting!$E$66),"na",AND(E474&gt;plotting!$E$66,E474&lt;=plotting!$F$66),plotting!$I$66,AND(E474&gt;plotting!$F$66,E474&lt;=plotting!$E$67),"na",AND(E474&gt;plotting!$E$67,E474&lt;=plotting!$F$67),plotting!$I$67,E474&gt;plotting!$F$67,"na")</f>
        <v>na</v>
      </c>
    </row>
    <row r="475" spans="1:9" x14ac:dyDescent="0.35">
      <c r="A475" s="11">
        <f>IF(plotting!$D$4&gt;0,plotting!$D$4,"na")</f>
        <v>5</v>
      </c>
      <c r="B475" s="11" t="str">
        <f>IF(plotting!$D$10&gt;0,plotting!$D$10,"na")</f>
        <v>idr4000_h24</v>
      </c>
      <c r="C475" s="11" t="str">
        <f>IF(plotting!$D$11&gt;0,plotting!$D$11,"na")</f>
        <v>t1</v>
      </c>
      <c r="D475" s="11">
        <f>IF(plotting!$D$8&gt;0,plotting!$D$8,"na")</f>
        <v>74.599999999999994</v>
      </c>
      <c r="E475" s="29">
        <v>79</v>
      </c>
      <c r="F475" t="str" cm="1">
        <f t="array" ref="F475">_xlfn.IFS(E475&lt;=plotting!$E$64,"na",AND(E475&gt;plotting!$E$64,E475&lt;=plotting!$F$64),"1",AND(E475&gt;plotting!$F$64,E475&lt;=plotting!$E$65),"na",AND(E475&gt;plotting!$E$65,E475&lt;=plotting!$F$65),"2",AND(E475&gt;plotting!$F$65,E475&lt;=plotting!$E$66),"na",AND(E475&gt;plotting!$E$66,E475&lt;=plotting!$F$66),"3",AND(E475&gt;plotting!$F$66,E475&lt;=plotting!$E$67),"na",AND(E475&gt;plotting!$E$67,E475&lt;=plotting!$F$67),"4",E475&gt;plotting!$F$67,"na")</f>
        <v>na</v>
      </c>
      <c r="G475" t="str" cm="1">
        <f t="array" ref="G475">_xlfn.IFS(E475&lt;=plotting!$E$64,"na",AND(E475&gt;plotting!$E$64,E475&lt;=plotting!$F$64),plotting!$G$64,AND(E475&gt;plotting!$F$64,E475&lt;=plotting!$E$65),"na",AND(E475&gt;plotting!$E$65,E475&lt;=plotting!$F$65),plotting!$G$65,AND(E475&gt;plotting!$F$65,E475&lt;=plotting!$E$66),"na",AND(E475&gt;plotting!$E$66,E475&lt;=plotting!$F$66),plotting!$G$66,AND(E475&gt;plotting!$F$66,E475&lt;=plotting!$E$67),"na",AND(E475&gt;plotting!$E$67,E475&lt;=plotting!$F$67),plotting!$G$67,E475&gt;plotting!$F$67,"na")</f>
        <v>na</v>
      </c>
      <c r="H475" t="str" cm="1">
        <f t="array" ref="H475">_xlfn.IFS(E475&lt;=plotting!$E$64,"na",AND(E475&gt;plotting!$E$64,E475&lt;=plotting!$F$64),plotting!$H$64,AND(E475&gt;plotting!$F$64,E475&lt;=plotting!$E$65),"na",AND(E475&gt;plotting!$E$65,E475&lt;=plotting!$F$65),plotting!$H$65,AND(E475&gt;plotting!$F$65,E475&lt;=plotting!$E$66),"na",AND(E475&gt;plotting!$E$66,E475&lt;=plotting!$F$66),plotting!$H$66,AND(E475&gt;plotting!$F$66,E475&lt;=plotting!$E$67),"na",AND(E475&gt;plotting!$E$67,E475&lt;=plotting!$F$67),plotting!$H$67,E475&gt;plotting!$F$67,"na")</f>
        <v>na</v>
      </c>
      <c r="I475" t="str" cm="1">
        <f t="array" ref="I475">_xlfn.IFS(E475&lt;=plotting!$E$64,"na",AND(E475&gt;plotting!$E$64,E475&lt;=plotting!$F$64),plotting!$I$64,AND(E475&gt;plotting!$F$64,E475&lt;=plotting!$E$65),"na",AND(E475&gt;plotting!$E$65,E475&lt;=plotting!$F$65),plotting!$I$65,AND(E475&gt;plotting!$F$65,E475&lt;=plotting!$E$66),"na",AND(E475&gt;plotting!$E$66,E475&lt;=plotting!$F$66),plotting!$I$66,AND(E475&gt;plotting!$F$66,E475&lt;=plotting!$E$67),"na",AND(E475&gt;plotting!$E$67,E475&lt;=plotting!$F$67),plotting!$I$67,E475&gt;plotting!$F$67,"na")</f>
        <v>na</v>
      </c>
    </row>
    <row r="476" spans="1:9" x14ac:dyDescent="0.35">
      <c r="A476" s="11">
        <f>IF(plotting!$D$4&gt;0,plotting!$D$4,"na")</f>
        <v>5</v>
      </c>
      <c r="B476" s="11" t="str">
        <f>IF(plotting!$D$10&gt;0,plotting!$D$10,"na")</f>
        <v>idr4000_h24</v>
      </c>
      <c r="C476" s="11" t="str">
        <f>IF(plotting!$D$11&gt;0,plotting!$D$11,"na")</f>
        <v>t1</v>
      </c>
      <c r="D476" s="11">
        <f>IF(plotting!$D$8&gt;0,plotting!$D$8,"na")</f>
        <v>74.599999999999994</v>
      </c>
      <c r="E476" s="29">
        <v>79.166666699999993</v>
      </c>
      <c r="F476" t="str" cm="1">
        <f t="array" ref="F476">_xlfn.IFS(E476&lt;=plotting!$E$64,"na",AND(E476&gt;plotting!$E$64,E476&lt;=plotting!$F$64),"1",AND(E476&gt;plotting!$F$64,E476&lt;=plotting!$E$65),"na",AND(E476&gt;plotting!$E$65,E476&lt;=plotting!$F$65),"2",AND(E476&gt;plotting!$F$65,E476&lt;=plotting!$E$66),"na",AND(E476&gt;plotting!$E$66,E476&lt;=plotting!$F$66),"3",AND(E476&gt;plotting!$F$66,E476&lt;=plotting!$E$67),"na",AND(E476&gt;plotting!$E$67,E476&lt;=plotting!$F$67),"4",E476&gt;plotting!$F$67,"na")</f>
        <v>na</v>
      </c>
      <c r="G476" t="str" cm="1">
        <f t="array" ref="G476">_xlfn.IFS(E476&lt;=plotting!$E$64,"na",AND(E476&gt;plotting!$E$64,E476&lt;=plotting!$F$64),plotting!$G$64,AND(E476&gt;plotting!$F$64,E476&lt;=plotting!$E$65),"na",AND(E476&gt;plotting!$E$65,E476&lt;=plotting!$F$65),plotting!$G$65,AND(E476&gt;plotting!$F$65,E476&lt;=plotting!$E$66),"na",AND(E476&gt;plotting!$E$66,E476&lt;=plotting!$F$66),plotting!$G$66,AND(E476&gt;plotting!$F$66,E476&lt;=plotting!$E$67),"na",AND(E476&gt;plotting!$E$67,E476&lt;=plotting!$F$67),plotting!$G$67,E476&gt;plotting!$F$67,"na")</f>
        <v>na</v>
      </c>
      <c r="H476" t="str" cm="1">
        <f t="array" ref="H476">_xlfn.IFS(E476&lt;=plotting!$E$64,"na",AND(E476&gt;plotting!$E$64,E476&lt;=plotting!$F$64),plotting!$H$64,AND(E476&gt;plotting!$F$64,E476&lt;=plotting!$E$65),"na",AND(E476&gt;plotting!$E$65,E476&lt;=plotting!$F$65),plotting!$H$65,AND(E476&gt;plotting!$F$65,E476&lt;=plotting!$E$66),"na",AND(E476&gt;plotting!$E$66,E476&lt;=plotting!$F$66),plotting!$H$66,AND(E476&gt;plotting!$F$66,E476&lt;=plotting!$E$67),"na",AND(E476&gt;plotting!$E$67,E476&lt;=plotting!$F$67),plotting!$H$67,E476&gt;plotting!$F$67,"na")</f>
        <v>na</v>
      </c>
      <c r="I476" t="str" cm="1">
        <f t="array" ref="I476">_xlfn.IFS(E476&lt;=plotting!$E$64,"na",AND(E476&gt;plotting!$E$64,E476&lt;=plotting!$F$64),plotting!$I$64,AND(E476&gt;plotting!$F$64,E476&lt;=plotting!$E$65),"na",AND(E476&gt;plotting!$E$65,E476&lt;=plotting!$F$65),plotting!$I$65,AND(E476&gt;plotting!$F$65,E476&lt;=plotting!$E$66),"na",AND(E476&gt;plotting!$E$66,E476&lt;=plotting!$F$66),plotting!$I$66,AND(E476&gt;plotting!$F$66,E476&lt;=plotting!$E$67),"na",AND(E476&gt;plotting!$E$67,E476&lt;=plotting!$F$67),plotting!$I$67,E476&gt;plotting!$F$67,"na")</f>
        <v>na</v>
      </c>
    </row>
    <row r="477" spans="1:9" x14ac:dyDescent="0.35">
      <c r="A477" s="11">
        <f>IF(plotting!$D$4&gt;0,plotting!$D$4,"na")</f>
        <v>5</v>
      </c>
      <c r="B477" s="11" t="str">
        <f>IF(plotting!$D$10&gt;0,plotting!$D$10,"na")</f>
        <v>idr4000_h24</v>
      </c>
      <c r="C477" s="11" t="str">
        <f>IF(plotting!$D$11&gt;0,plotting!$D$11,"na")</f>
        <v>t1</v>
      </c>
      <c r="D477" s="11">
        <f>IF(plotting!$D$8&gt;0,plotting!$D$8,"na")</f>
        <v>74.599999999999994</v>
      </c>
      <c r="E477" s="29">
        <v>79.333333300000007</v>
      </c>
      <c r="F477" t="str" cm="1">
        <f t="array" ref="F477">_xlfn.IFS(E477&lt;=plotting!$E$64,"na",AND(E477&gt;plotting!$E$64,E477&lt;=plotting!$F$64),"1",AND(E477&gt;plotting!$F$64,E477&lt;=plotting!$E$65),"na",AND(E477&gt;plotting!$E$65,E477&lt;=plotting!$F$65),"2",AND(E477&gt;plotting!$F$65,E477&lt;=plotting!$E$66),"na",AND(E477&gt;plotting!$E$66,E477&lt;=plotting!$F$66),"3",AND(E477&gt;plotting!$F$66,E477&lt;=plotting!$E$67),"na",AND(E477&gt;plotting!$E$67,E477&lt;=plotting!$F$67),"4",E477&gt;plotting!$F$67,"na")</f>
        <v>na</v>
      </c>
      <c r="G477" t="str" cm="1">
        <f t="array" ref="G477">_xlfn.IFS(E477&lt;=plotting!$E$64,"na",AND(E477&gt;plotting!$E$64,E477&lt;=plotting!$F$64),plotting!$G$64,AND(E477&gt;plotting!$F$64,E477&lt;=plotting!$E$65),"na",AND(E477&gt;plotting!$E$65,E477&lt;=plotting!$F$65),plotting!$G$65,AND(E477&gt;plotting!$F$65,E477&lt;=plotting!$E$66),"na",AND(E477&gt;plotting!$E$66,E477&lt;=plotting!$F$66),plotting!$G$66,AND(E477&gt;plotting!$F$66,E477&lt;=plotting!$E$67),"na",AND(E477&gt;plotting!$E$67,E477&lt;=plotting!$F$67),plotting!$G$67,E477&gt;plotting!$F$67,"na")</f>
        <v>na</v>
      </c>
      <c r="H477" t="str" cm="1">
        <f t="array" ref="H477">_xlfn.IFS(E477&lt;=plotting!$E$64,"na",AND(E477&gt;plotting!$E$64,E477&lt;=plotting!$F$64),plotting!$H$64,AND(E477&gt;plotting!$F$64,E477&lt;=plotting!$E$65),"na",AND(E477&gt;plotting!$E$65,E477&lt;=plotting!$F$65),plotting!$H$65,AND(E477&gt;plotting!$F$65,E477&lt;=plotting!$E$66),"na",AND(E477&gt;plotting!$E$66,E477&lt;=plotting!$F$66),plotting!$H$66,AND(E477&gt;plotting!$F$66,E477&lt;=plotting!$E$67),"na",AND(E477&gt;plotting!$E$67,E477&lt;=plotting!$F$67),plotting!$H$67,E477&gt;plotting!$F$67,"na")</f>
        <v>na</v>
      </c>
      <c r="I477" t="str" cm="1">
        <f t="array" ref="I477">_xlfn.IFS(E477&lt;=plotting!$E$64,"na",AND(E477&gt;plotting!$E$64,E477&lt;=plotting!$F$64),plotting!$I$64,AND(E477&gt;plotting!$F$64,E477&lt;=plotting!$E$65),"na",AND(E477&gt;plotting!$E$65,E477&lt;=plotting!$F$65),plotting!$I$65,AND(E477&gt;plotting!$F$65,E477&lt;=plotting!$E$66),"na",AND(E477&gt;plotting!$E$66,E477&lt;=plotting!$F$66),plotting!$I$66,AND(E477&gt;plotting!$F$66,E477&lt;=plotting!$E$67),"na",AND(E477&gt;plotting!$E$67,E477&lt;=plotting!$F$67),plotting!$I$67,E477&gt;plotting!$F$67,"na")</f>
        <v>na</v>
      </c>
    </row>
    <row r="478" spans="1:9" x14ac:dyDescent="0.35">
      <c r="A478" s="11">
        <f>IF(plotting!$D$4&gt;0,plotting!$D$4,"na")</f>
        <v>5</v>
      </c>
      <c r="B478" s="11" t="str">
        <f>IF(plotting!$D$10&gt;0,plotting!$D$10,"na")</f>
        <v>idr4000_h24</v>
      </c>
      <c r="C478" s="11" t="str">
        <f>IF(plotting!$D$11&gt;0,plotting!$D$11,"na")</f>
        <v>t1</v>
      </c>
      <c r="D478" s="11">
        <f>IF(plotting!$D$8&gt;0,plotting!$D$8,"na")</f>
        <v>74.599999999999994</v>
      </c>
      <c r="E478" s="29">
        <v>79.5</v>
      </c>
      <c r="F478" t="str" cm="1">
        <f t="array" ref="F478">_xlfn.IFS(E478&lt;=plotting!$E$64,"na",AND(E478&gt;plotting!$E$64,E478&lt;=plotting!$F$64),"1",AND(E478&gt;plotting!$F$64,E478&lt;=plotting!$E$65),"na",AND(E478&gt;plotting!$E$65,E478&lt;=plotting!$F$65),"2",AND(E478&gt;plotting!$F$65,E478&lt;=plotting!$E$66),"na",AND(E478&gt;plotting!$E$66,E478&lt;=plotting!$F$66),"3",AND(E478&gt;plotting!$F$66,E478&lt;=plotting!$E$67),"na",AND(E478&gt;plotting!$E$67,E478&lt;=plotting!$F$67),"4",E478&gt;plotting!$F$67,"na")</f>
        <v>na</v>
      </c>
      <c r="G478" t="str" cm="1">
        <f t="array" ref="G478">_xlfn.IFS(E478&lt;=plotting!$E$64,"na",AND(E478&gt;plotting!$E$64,E478&lt;=plotting!$F$64),plotting!$G$64,AND(E478&gt;plotting!$F$64,E478&lt;=plotting!$E$65),"na",AND(E478&gt;plotting!$E$65,E478&lt;=plotting!$F$65),plotting!$G$65,AND(E478&gt;plotting!$F$65,E478&lt;=plotting!$E$66),"na",AND(E478&gt;plotting!$E$66,E478&lt;=plotting!$F$66),plotting!$G$66,AND(E478&gt;plotting!$F$66,E478&lt;=plotting!$E$67),"na",AND(E478&gt;plotting!$E$67,E478&lt;=plotting!$F$67),plotting!$G$67,E478&gt;plotting!$F$67,"na")</f>
        <v>na</v>
      </c>
      <c r="H478" t="str" cm="1">
        <f t="array" ref="H478">_xlfn.IFS(E478&lt;=plotting!$E$64,"na",AND(E478&gt;plotting!$E$64,E478&lt;=plotting!$F$64),plotting!$H$64,AND(E478&gt;plotting!$F$64,E478&lt;=plotting!$E$65),"na",AND(E478&gt;plotting!$E$65,E478&lt;=plotting!$F$65),plotting!$H$65,AND(E478&gt;plotting!$F$65,E478&lt;=plotting!$E$66),"na",AND(E478&gt;plotting!$E$66,E478&lt;=plotting!$F$66),plotting!$H$66,AND(E478&gt;plotting!$F$66,E478&lt;=plotting!$E$67),"na",AND(E478&gt;plotting!$E$67,E478&lt;=plotting!$F$67),plotting!$H$67,E478&gt;plotting!$F$67,"na")</f>
        <v>na</v>
      </c>
      <c r="I478" t="str" cm="1">
        <f t="array" ref="I478">_xlfn.IFS(E478&lt;=plotting!$E$64,"na",AND(E478&gt;plotting!$E$64,E478&lt;=plotting!$F$64),plotting!$I$64,AND(E478&gt;plotting!$F$64,E478&lt;=plotting!$E$65),"na",AND(E478&gt;plotting!$E$65,E478&lt;=plotting!$F$65),plotting!$I$65,AND(E478&gt;plotting!$F$65,E478&lt;=plotting!$E$66),"na",AND(E478&gt;plotting!$E$66,E478&lt;=plotting!$F$66),plotting!$I$66,AND(E478&gt;plotting!$F$66,E478&lt;=plotting!$E$67),"na",AND(E478&gt;plotting!$E$67,E478&lt;=plotting!$F$67),plotting!$I$67,E478&gt;plotting!$F$67,"na")</f>
        <v>na</v>
      </c>
    </row>
    <row r="479" spans="1:9" x14ac:dyDescent="0.35">
      <c r="A479" s="11">
        <f>IF(plotting!$D$4&gt;0,plotting!$D$4,"na")</f>
        <v>5</v>
      </c>
      <c r="B479" s="11" t="str">
        <f>IF(plotting!$D$10&gt;0,plotting!$D$10,"na")</f>
        <v>idr4000_h24</v>
      </c>
      <c r="C479" s="11" t="str">
        <f>IF(plotting!$D$11&gt;0,plotting!$D$11,"na")</f>
        <v>t1</v>
      </c>
      <c r="D479" s="11">
        <f>IF(plotting!$D$8&gt;0,plotting!$D$8,"na")</f>
        <v>74.599999999999994</v>
      </c>
      <c r="E479" s="29">
        <v>79.666666699999993</v>
      </c>
      <c r="F479" t="str" cm="1">
        <f t="array" ref="F479">_xlfn.IFS(E479&lt;=plotting!$E$64,"na",AND(E479&gt;plotting!$E$64,E479&lt;=plotting!$F$64),"1",AND(E479&gt;plotting!$F$64,E479&lt;=plotting!$E$65),"na",AND(E479&gt;plotting!$E$65,E479&lt;=plotting!$F$65),"2",AND(E479&gt;plotting!$F$65,E479&lt;=plotting!$E$66),"na",AND(E479&gt;plotting!$E$66,E479&lt;=plotting!$F$66),"3",AND(E479&gt;plotting!$F$66,E479&lt;=plotting!$E$67),"na",AND(E479&gt;plotting!$E$67,E479&lt;=plotting!$F$67),"4",E479&gt;plotting!$F$67,"na")</f>
        <v>na</v>
      </c>
      <c r="G479" t="str" cm="1">
        <f t="array" ref="G479">_xlfn.IFS(E479&lt;=plotting!$E$64,"na",AND(E479&gt;plotting!$E$64,E479&lt;=plotting!$F$64),plotting!$G$64,AND(E479&gt;plotting!$F$64,E479&lt;=plotting!$E$65),"na",AND(E479&gt;plotting!$E$65,E479&lt;=plotting!$F$65),plotting!$G$65,AND(E479&gt;plotting!$F$65,E479&lt;=plotting!$E$66),"na",AND(E479&gt;plotting!$E$66,E479&lt;=plotting!$F$66),plotting!$G$66,AND(E479&gt;plotting!$F$66,E479&lt;=plotting!$E$67),"na",AND(E479&gt;plotting!$E$67,E479&lt;=plotting!$F$67),plotting!$G$67,E479&gt;plotting!$F$67,"na")</f>
        <v>na</v>
      </c>
      <c r="H479" t="str" cm="1">
        <f t="array" ref="H479">_xlfn.IFS(E479&lt;=plotting!$E$64,"na",AND(E479&gt;plotting!$E$64,E479&lt;=plotting!$F$64),plotting!$H$64,AND(E479&gt;plotting!$F$64,E479&lt;=plotting!$E$65),"na",AND(E479&gt;plotting!$E$65,E479&lt;=plotting!$F$65),plotting!$H$65,AND(E479&gt;plotting!$F$65,E479&lt;=plotting!$E$66),"na",AND(E479&gt;plotting!$E$66,E479&lt;=plotting!$F$66),plotting!$H$66,AND(E479&gt;plotting!$F$66,E479&lt;=plotting!$E$67),"na",AND(E479&gt;plotting!$E$67,E479&lt;=plotting!$F$67),plotting!$H$67,E479&gt;plotting!$F$67,"na")</f>
        <v>na</v>
      </c>
      <c r="I479" t="str" cm="1">
        <f t="array" ref="I479">_xlfn.IFS(E479&lt;=plotting!$E$64,"na",AND(E479&gt;plotting!$E$64,E479&lt;=plotting!$F$64),plotting!$I$64,AND(E479&gt;plotting!$F$64,E479&lt;=plotting!$E$65),"na",AND(E479&gt;plotting!$E$65,E479&lt;=plotting!$F$65),plotting!$I$65,AND(E479&gt;plotting!$F$65,E479&lt;=plotting!$E$66),"na",AND(E479&gt;plotting!$E$66,E479&lt;=plotting!$F$66),plotting!$I$66,AND(E479&gt;plotting!$F$66,E479&lt;=plotting!$E$67),"na",AND(E479&gt;plotting!$E$67,E479&lt;=plotting!$F$67),plotting!$I$67,E479&gt;plotting!$F$67,"na")</f>
        <v>na</v>
      </c>
    </row>
    <row r="480" spans="1:9" x14ac:dyDescent="0.35">
      <c r="A480" s="11">
        <f>IF(plotting!$D$4&gt;0,plotting!$D$4,"na")</f>
        <v>5</v>
      </c>
      <c r="B480" s="11" t="str">
        <f>IF(plotting!$D$10&gt;0,plotting!$D$10,"na")</f>
        <v>idr4000_h24</v>
      </c>
      <c r="C480" s="11" t="str">
        <f>IF(plotting!$D$11&gt;0,plotting!$D$11,"na")</f>
        <v>t1</v>
      </c>
      <c r="D480" s="11">
        <f>IF(plotting!$D$8&gt;0,plotting!$D$8,"na")</f>
        <v>74.599999999999994</v>
      </c>
      <c r="E480" s="29">
        <v>79.833333300000007</v>
      </c>
      <c r="F480" t="str" cm="1">
        <f t="array" ref="F480">_xlfn.IFS(E480&lt;=plotting!$E$64,"na",AND(E480&gt;plotting!$E$64,E480&lt;=plotting!$F$64),"1",AND(E480&gt;plotting!$F$64,E480&lt;=plotting!$E$65),"na",AND(E480&gt;plotting!$E$65,E480&lt;=plotting!$F$65),"2",AND(E480&gt;plotting!$F$65,E480&lt;=plotting!$E$66),"na",AND(E480&gt;plotting!$E$66,E480&lt;=plotting!$F$66),"3",AND(E480&gt;plotting!$F$66,E480&lt;=plotting!$E$67),"na",AND(E480&gt;plotting!$E$67,E480&lt;=plotting!$F$67),"4",E480&gt;plotting!$F$67,"na")</f>
        <v>na</v>
      </c>
      <c r="G480" t="str" cm="1">
        <f t="array" ref="G480">_xlfn.IFS(E480&lt;=plotting!$E$64,"na",AND(E480&gt;plotting!$E$64,E480&lt;=plotting!$F$64),plotting!$G$64,AND(E480&gt;plotting!$F$64,E480&lt;=plotting!$E$65),"na",AND(E480&gt;plotting!$E$65,E480&lt;=plotting!$F$65),plotting!$G$65,AND(E480&gt;plotting!$F$65,E480&lt;=plotting!$E$66),"na",AND(E480&gt;plotting!$E$66,E480&lt;=plotting!$F$66),plotting!$G$66,AND(E480&gt;plotting!$F$66,E480&lt;=plotting!$E$67),"na",AND(E480&gt;plotting!$E$67,E480&lt;=plotting!$F$67),plotting!$G$67,E480&gt;plotting!$F$67,"na")</f>
        <v>na</v>
      </c>
      <c r="H480" t="str" cm="1">
        <f t="array" ref="H480">_xlfn.IFS(E480&lt;=plotting!$E$64,"na",AND(E480&gt;plotting!$E$64,E480&lt;=plotting!$F$64),plotting!$H$64,AND(E480&gt;plotting!$F$64,E480&lt;=plotting!$E$65),"na",AND(E480&gt;plotting!$E$65,E480&lt;=plotting!$F$65),plotting!$H$65,AND(E480&gt;plotting!$F$65,E480&lt;=plotting!$E$66),"na",AND(E480&gt;plotting!$E$66,E480&lt;=plotting!$F$66),plotting!$H$66,AND(E480&gt;plotting!$F$66,E480&lt;=plotting!$E$67),"na",AND(E480&gt;plotting!$E$67,E480&lt;=plotting!$F$67),plotting!$H$67,E480&gt;plotting!$F$67,"na")</f>
        <v>na</v>
      </c>
      <c r="I480" t="str" cm="1">
        <f t="array" ref="I480">_xlfn.IFS(E480&lt;=plotting!$E$64,"na",AND(E480&gt;plotting!$E$64,E480&lt;=plotting!$F$64),plotting!$I$64,AND(E480&gt;plotting!$F$64,E480&lt;=plotting!$E$65),"na",AND(E480&gt;plotting!$E$65,E480&lt;=plotting!$F$65),plotting!$I$65,AND(E480&gt;plotting!$F$65,E480&lt;=plotting!$E$66),"na",AND(E480&gt;plotting!$E$66,E480&lt;=plotting!$F$66),plotting!$I$66,AND(E480&gt;plotting!$F$66,E480&lt;=plotting!$E$67),"na",AND(E480&gt;plotting!$E$67,E480&lt;=plotting!$F$67),plotting!$I$67,E480&gt;plotting!$F$67,"na")</f>
        <v>na</v>
      </c>
    </row>
    <row r="481" spans="1:9" x14ac:dyDescent="0.35">
      <c r="A481" s="11">
        <f>IF(plotting!$D$4&gt;0,plotting!$D$4,"na")</f>
        <v>5</v>
      </c>
      <c r="B481" s="11" t="str">
        <f>IF(plotting!$D$10&gt;0,plotting!$D$10,"na")</f>
        <v>idr4000_h24</v>
      </c>
      <c r="C481" s="11" t="str">
        <f>IF(plotting!$D$11&gt;0,plotting!$D$11,"na")</f>
        <v>t1</v>
      </c>
      <c r="D481" s="11">
        <f>IF(plotting!$D$8&gt;0,plotting!$D$8,"na")</f>
        <v>74.599999999999994</v>
      </c>
      <c r="E481" s="29">
        <v>80</v>
      </c>
      <c r="F481" t="str" cm="1">
        <f t="array" ref="F481">_xlfn.IFS(E481&lt;=plotting!$E$64,"na",AND(E481&gt;plotting!$E$64,E481&lt;=plotting!$F$64),"1",AND(E481&gt;plotting!$F$64,E481&lt;=plotting!$E$65),"na",AND(E481&gt;plotting!$E$65,E481&lt;=plotting!$F$65),"2",AND(E481&gt;plotting!$F$65,E481&lt;=plotting!$E$66),"na",AND(E481&gt;plotting!$E$66,E481&lt;=plotting!$F$66),"3",AND(E481&gt;plotting!$F$66,E481&lt;=plotting!$E$67),"na",AND(E481&gt;plotting!$E$67,E481&lt;=plotting!$F$67),"4",E481&gt;plotting!$F$67,"na")</f>
        <v>na</v>
      </c>
      <c r="G481" t="str" cm="1">
        <f t="array" ref="G481">_xlfn.IFS(E481&lt;=plotting!$E$64,"na",AND(E481&gt;plotting!$E$64,E481&lt;=plotting!$F$64),plotting!$G$64,AND(E481&gt;plotting!$F$64,E481&lt;=plotting!$E$65),"na",AND(E481&gt;plotting!$E$65,E481&lt;=plotting!$F$65),plotting!$G$65,AND(E481&gt;plotting!$F$65,E481&lt;=plotting!$E$66),"na",AND(E481&gt;plotting!$E$66,E481&lt;=plotting!$F$66),plotting!$G$66,AND(E481&gt;plotting!$F$66,E481&lt;=plotting!$E$67),"na",AND(E481&gt;plotting!$E$67,E481&lt;=plotting!$F$67),plotting!$G$67,E481&gt;plotting!$F$67,"na")</f>
        <v>na</v>
      </c>
      <c r="H481" t="str" cm="1">
        <f t="array" ref="H481">_xlfn.IFS(E481&lt;=plotting!$E$64,"na",AND(E481&gt;plotting!$E$64,E481&lt;=plotting!$F$64),plotting!$H$64,AND(E481&gt;plotting!$F$64,E481&lt;=plotting!$E$65),"na",AND(E481&gt;plotting!$E$65,E481&lt;=plotting!$F$65),plotting!$H$65,AND(E481&gt;plotting!$F$65,E481&lt;=plotting!$E$66),"na",AND(E481&gt;plotting!$E$66,E481&lt;=plotting!$F$66),plotting!$H$66,AND(E481&gt;plotting!$F$66,E481&lt;=plotting!$E$67),"na",AND(E481&gt;plotting!$E$67,E481&lt;=plotting!$F$67),plotting!$H$67,E481&gt;plotting!$F$67,"na")</f>
        <v>na</v>
      </c>
      <c r="I481" t="str" cm="1">
        <f t="array" ref="I481">_xlfn.IFS(E481&lt;=plotting!$E$64,"na",AND(E481&gt;plotting!$E$64,E481&lt;=plotting!$F$64),plotting!$I$64,AND(E481&gt;plotting!$F$64,E481&lt;=plotting!$E$65),"na",AND(E481&gt;plotting!$E$65,E481&lt;=plotting!$F$65),plotting!$I$65,AND(E481&gt;plotting!$F$65,E481&lt;=plotting!$E$66),"na",AND(E481&gt;plotting!$E$66,E481&lt;=plotting!$F$66),plotting!$I$66,AND(E481&gt;plotting!$F$66,E481&lt;=plotting!$E$67),"na",AND(E481&gt;plotting!$E$67,E481&lt;=plotting!$F$67),plotting!$I$67,E481&gt;plotting!$F$67,"na")</f>
        <v>na</v>
      </c>
    </row>
    <row r="482" spans="1:9" x14ac:dyDescent="0.35">
      <c r="A482" s="11">
        <f>IF(plotting!$D$4&gt;0,plotting!$D$4,"na")</f>
        <v>5</v>
      </c>
      <c r="B482" s="11" t="str">
        <f>IF(plotting!$D$10&gt;0,plotting!$D$10,"na")</f>
        <v>idr4000_h24</v>
      </c>
      <c r="C482" s="11" t="str">
        <f>IF(plotting!$D$11&gt;0,plotting!$D$11,"na")</f>
        <v>t1</v>
      </c>
      <c r="D482" s="11">
        <f>IF(plotting!$D$8&gt;0,plotting!$D$8,"na")</f>
        <v>74.599999999999994</v>
      </c>
      <c r="E482" s="29">
        <v>80.166666699999993</v>
      </c>
      <c r="F482" t="str" cm="1">
        <f t="array" ref="F482">_xlfn.IFS(E482&lt;=plotting!$E$64,"na",AND(E482&gt;plotting!$E$64,E482&lt;=plotting!$F$64),"1",AND(E482&gt;plotting!$F$64,E482&lt;=plotting!$E$65),"na",AND(E482&gt;plotting!$E$65,E482&lt;=plotting!$F$65),"2",AND(E482&gt;plotting!$F$65,E482&lt;=plotting!$E$66),"na",AND(E482&gt;plotting!$E$66,E482&lt;=plotting!$F$66),"3",AND(E482&gt;plotting!$F$66,E482&lt;=plotting!$E$67),"na",AND(E482&gt;plotting!$E$67,E482&lt;=plotting!$F$67),"4",E482&gt;plotting!$F$67,"na")</f>
        <v>na</v>
      </c>
      <c r="G482" t="str" cm="1">
        <f t="array" ref="G482">_xlfn.IFS(E482&lt;=plotting!$E$64,"na",AND(E482&gt;plotting!$E$64,E482&lt;=plotting!$F$64),plotting!$G$64,AND(E482&gt;plotting!$F$64,E482&lt;=plotting!$E$65),"na",AND(E482&gt;plotting!$E$65,E482&lt;=plotting!$F$65),plotting!$G$65,AND(E482&gt;plotting!$F$65,E482&lt;=plotting!$E$66),"na",AND(E482&gt;plotting!$E$66,E482&lt;=plotting!$F$66),plotting!$G$66,AND(E482&gt;plotting!$F$66,E482&lt;=plotting!$E$67),"na",AND(E482&gt;plotting!$E$67,E482&lt;=plotting!$F$67),plotting!$G$67,E482&gt;plotting!$F$67,"na")</f>
        <v>na</v>
      </c>
      <c r="H482" t="str" cm="1">
        <f t="array" ref="H482">_xlfn.IFS(E482&lt;=plotting!$E$64,"na",AND(E482&gt;plotting!$E$64,E482&lt;=plotting!$F$64),plotting!$H$64,AND(E482&gt;plotting!$F$64,E482&lt;=plotting!$E$65),"na",AND(E482&gt;plotting!$E$65,E482&lt;=plotting!$F$65),plotting!$H$65,AND(E482&gt;plotting!$F$65,E482&lt;=plotting!$E$66),"na",AND(E482&gt;plotting!$E$66,E482&lt;=plotting!$F$66),plotting!$H$66,AND(E482&gt;plotting!$F$66,E482&lt;=plotting!$E$67),"na",AND(E482&gt;plotting!$E$67,E482&lt;=plotting!$F$67),plotting!$H$67,E482&gt;plotting!$F$67,"na")</f>
        <v>na</v>
      </c>
      <c r="I482" t="str" cm="1">
        <f t="array" ref="I482">_xlfn.IFS(E482&lt;=plotting!$E$64,"na",AND(E482&gt;plotting!$E$64,E482&lt;=plotting!$F$64),plotting!$I$64,AND(E482&gt;plotting!$F$64,E482&lt;=plotting!$E$65),"na",AND(E482&gt;plotting!$E$65,E482&lt;=plotting!$F$65),plotting!$I$65,AND(E482&gt;plotting!$F$65,E482&lt;=plotting!$E$66),"na",AND(E482&gt;plotting!$E$66,E482&lt;=plotting!$F$66),plotting!$I$66,AND(E482&gt;plotting!$F$66,E482&lt;=plotting!$E$67),"na",AND(E482&gt;plotting!$E$67,E482&lt;=plotting!$F$67),plotting!$I$67,E482&gt;plotting!$F$67,"na")</f>
        <v>na</v>
      </c>
    </row>
    <row r="483" spans="1:9" x14ac:dyDescent="0.35">
      <c r="A483" s="11">
        <f>IF(plotting!$D$4&gt;0,plotting!$D$4,"na")</f>
        <v>5</v>
      </c>
      <c r="B483" s="11" t="str">
        <f>IF(plotting!$D$10&gt;0,plotting!$D$10,"na")</f>
        <v>idr4000_h24</v>
      </c>
      <c r="C483" s="11" t="str">
        <f>IF(plotting!$D$11&gt;0,plotting!$D$11,"na")</f>
        <v>t1</v>
      </c>
      <c r="D483" s="11">
        <f>IF(plotting!$D$8&gt;0,plotting!$D$8,"na")</f>
        <v>74.599999999999994</v>
      </c>
      <c r="E483" s="29">
        <v>80.333333300000007</v>
      </c>
      <c r="F483" t="str" cm="1">
        <f t="array" ref="F483">_xlfn.IFS(E483&lt;=plotting!$E$64,"na",AND(E483&gt;plotting!$E$64,E483&lt;=plotting!$F$64),"1",AND(E483&gt;plotting!$F$64,E483&lt;=plotting!$E$65),"na",AND(E483&gt;plotting!$E$65,E483&lt;=plotting!$F$65),"2",AND(E483&gt;plotting!$F$65,E483&lt;=plotting!$E$66),"na",AND(E483&gt;plotting!$E$66,E483&lt;=plotting!$F$66),"3",AND(E483&gt;plotting!$F$66,E483&lt;=plotting!$E$67),"na",AND(E483&gt;plotting!$E$67,E483&lt;=plotting!$F$67),"4",E483&gt;plotting!$F$67,"na")</f>
        <v>na</v>
      </c>
      <c r="G483" t="str" cm="1">
        <f t="array" ref="G483">_xlfn.IFS(E483&lt;=plotting!$E$64,"na",AND(E483&gt;plotting!$E$64,E483&lt;=plotting!$F$64),plotting!$G$64,AND(E483&gt;plotting!$F$64,E483&lt;=plotting!$E$65),"na",AND(E483&gt;plotting!$E$65,E483&lt;=plotting!$F$65),plotting!$G$65,AND(E483&gt;plotting!$F$65,E483&lt;=plotting!$E$66),"na",AND(E483&gt;plotting!$E$66,E483&lt;=plotting!$F$66),plotting!$G$66,AND(E483&gt;plotting!$F$66,E483&lt;=plotting!$E$67),"na",AND(E483&gt;plotting!$E$67,E483&lt;=plotting!$F$67),plotting!$G$67,E483&gt;plotting!$F$67,"na")</f>
        <v>na</v>
      </c>
      <c r="H483" t="str" cm="1">
        <f t="array" ref="H483">_xlfn.IFS(E483&lt;=plotting!$E$64,"na",AND(E483&gt;plotting!$E$64,E483&lt;=plotting!$F$64),plotting!$H$64,AND(E483&gt;plotting!$F$64,E483&lt;=plotting!$E$65),"na",AND(E483&gt;plotting!$E$65,E483&lt;=plotting!$F$65),plotting!$H$65,AND(E483&gt;plotting!$F$65,E483&lt;=plotting!$E$66),"na",AND(E483&gt;plotting!$E$66,E483&lt;=plotting!$F$66),plotting!$H$66,AND(E483&gt;plotting!$F$66,E483&lt;=plotting!$E$67),"na",AND(E483&gt;plotting!$E$67,E483&lt;=plotting!$F$67),plotting!$H$67,E483&gt;plotting!$F$67,"na")</f>
        <v>na</v>
      </c>
      <c r="I483" t="str" cm="1">
        <f t="array" ref="I483">_xlfn.IFS(E483&lt;=plotting!$E$64,"na",AND(E483&gt;plotting!$E$64,E483&lt;=plotting!$F$64),plotting!$I$64,AND(E483&gt;plotting!$F$64,E483&lt;=plotting!$E$65),"na",AND(E483&gt;plotting!$E$65,E483&lt;=plotting!$F$65),plotting!$I$65,AND(E483&gt;plotting!$F$65,E483&lt;=plotting!$E$66),"na",AND(E483&gt;plotting!$E$66,E483&lt;=plotting!$F$66),plotting!$I$66,AND(E483&gt;plotting!$F$66,E483&lt;=plotting!$E$67),"na",AND(E483&gt;plotting!$E$67,E483&lt;=plotting!$F$67),plotting!$I$67,E483&gt;plotting!$F$67,"na")</f>
        <v>na</v>
      </c>
    </row>
    <row r="484" spans="1:9" x14ac:dyDescent="0.35">
      <c r="A484" s="11">
        <f>IF(plotting!$D$4&gt;0,plotting!$D$4,"na")</f>
        <v>5</v>
      </c>
      <c r="B484" s="11" t="str">
        <f>IF(plotting!$D$10&gt;0,plotting!$D$10,"na")</f>
        <v>idr4000_h24</v>
      </c>
      <c r="C484" s="11" t="str">
        <f>IF(plotting!$D$11&gt;0,plotting!$D$11,"na")</f>
        <v>t1</v>
      </c>
      <c r="D484" s="11">
        <f>IF(plotting!$D$8&gt;0,plotting!$D$8,"na")</f>
        <v>74.599999999999994</v>
      </c>
      <c r="E484" s="29">
        <v>80.5</v>
      </c>
      <c r="F484" t="str" cm="1">
        <f t="array" ref="F484">_xlfn.IFS(E484&lt;=plotting!$E$64,"na",AND(E484&gt;plotting!$E$64,E484&lt;=plotting!$F$64),"1",AND(E484&gt;plotting!$F$64,E484&lt;=plotting!$E$65),"na",AND(E484&gt;plotting!$E$65,E484&lt;=plotting!$F$65),"2",AND(E484&gt;plotting!$F$65,E484&lt;=plotting!$E$66),"na",AND(E484&gt;plotting!$E$66,E484&lt;=plotting!$F$66),"3",AND(E484&gt;plotting!$F$66,E484&lt;=plotting!$E$67),"na",AND(E484&gt;plotting!$E$67,E484&lt;=plotting!$F$67),"4",E484&gt;plotting!$F$67,"na")</f>
        <v>na</v>
      </c>
      <c r="G484" t="str" cm="1">
        <f t="array" ref="G484">_xlfn.IFS(E484&lt;=plotting!$E$64,"na",AND(E484&gt;plotting!$E$64,E484&lt;=plotting!$F$64),plotting!$G$64,AND(E484&gt;plotting!$F$64,E484&lt;=plotting!$E$65),"na",AND(E484&gt;plotting!$E$65,E484&lt;=plotting!$F$65),plotting!$G$65,AND(E484&gt;plotting!$F$65,E484&lt;=plotting!$E$66),"na",AND(E484&gt;plotting!$E$66,E484&lt;=plotting!$F$66),plotting!$G$66,AND(E484&gt;plotting!$F$66,E484&lt;=plotting!$E$67),"na",AND(E484&gt;plotting!$E$67,E484&lt;=plotting!$F$67),plotting!$G$67,E484&gt;plotting!$F$67,"na")</f>
        <v>na</v>
      </c>
      <c r="H484" t="str" cm="1">
        <f t="array" ref="H484">_xlfn.IFS(E484&lt;=plotting!$E$64,"na",AND(E484&gt;plotting!$E$64,E484&lt;=plotting!$F$64),plotting!$H$64,AND(E484&gt;plotting!$F$64,E484&lt;=plotting!$E$65),"na",AND(E484&gt;plotting!$E$65,E484&lt;=plotting!$F$65),plotting!$H$65,AND(E484&gt;plotting!$F$65,E484&lt;=plotting!$E$66),"na",AND(E484&gt;plotting!$E$66,E484&lt;=plotting!$F$66),plotting!$H$66,AND(E484&gt;plotting!$F$66,E484&lt;=plotting!$E$67),"na",AND(E484&gt;plotting!$E$67,E484&lt;=plotting!$F$67),plotting!$H$67,E484&gt;plotting!$F$67,"na")</f>
        <v>na</v>
      </c>
      <c r="I484" t="str" cm="1">
        <f t="array" ref="I484">_xlfn.IFS(E484&lt;=plotting!$E$64,"na",AND(E484&gt;plotting!$E$64,E484&lt;=plotting!$F$64),plotting!$I$64,AND(E484&gt;plotting!$F$64,E484&lt;=plotting!$E$65),"na",AND(E484&gt;plotting!$E$65,E484&lt;=plotting!$F$65),plotting!$I$65,AND(E484&gt;plotting!$F$65,E484&lt;=plotting!$E$66),"na",AND(E484&gt;plotting!$E$66,E484&lt;=plotting!$F$66),plotting!$I$66,AND(E484&gt;plotting!$F$66,E484&lt;=plotting!$E$67),"na",AND(E484&gt;plotting!$E$67,E484&lt;=plotting!$F$67),plotting!$I$67,E484&gt;plotting!$F$67,"na")</f>
        <v>na</v>
      </c>
    </row>
    <row r="485" spans="1:9" x14ac:dyDescent="0.35">
      <c r="A485" s="11">
        <f>IF(plotting!$D$4&gt;0,plotting!$D$4,"na")</f>
        <v>5</v>
      </c>
      <c r="B485" s="11" t="str">
        <f>IF(plotting!$D$10&gt;0,plotting!$D$10,"na")</f>
        <v>idr4000_h24</v>
      </c>
      <c r="C485" s="11" t="str">
        <f>IF(plotting!$D$11&gt;0,plotting!$D$11,"na")</f>
        <v>t1</v>
      </c>
      <c r="D485" s="11">
        <f>IF(plotting!$D$8&gt;0,plotting!$D$8,"na")</f>
        <v>74.599999999999994</v>
      </c>
      <c r="E485" s="29">
        <v>80.666666699999993</v>
      </c>
      <c r="F485" t="str" cm="1">
        <f t="array" ref="F485">_xlfn.IFS(E485&lt;=plotting!$E$64,"na",AND(E485&gt;plotting!$E$64,E485&lt;=plotting!$F$64),"1",AND(E485&gt;plotting!$F$64,E485&lt;=plotting!$E$65),"na",AND(E485&gt;plotting!$E$65,E485&lt;=plotting!$F$65),"2",AND(E485&gt;plotting!$F$65,E485&lt;=plotting!$E$66),"na",AND(E485&gt;plotting!$E$66,E485&lt;=plotting!$F$66),"3",AND(E485&gt;plotting!$F$66,E485&lt;=plotting!$E$67),"na",AND(E485&gt;plotting!$E$67,E485&lt;=plotting!$F$67),"4",E485&gt;plotting!$F$67,"na")</f>
        <v>na</v>
      </c>
      <c r="G485" t="str" cm="1">
        <f t="array" ref="G485">_xlfn.IFS(E485&lt;=plotting!$E$64,"na",AND(E485&gt;plotting!$E$64,E485&lt;=plotting!$F$64),plotting!$G$64,AND(E485&gt;plotting!$F$64,E485&lt;=plotting!$E$65),"na",AND(E485&gt;plotting!$E$65,E485&lt;=plotting!$F$65),plotting!$G$65,AND(E485&gt;plotting!$F$65,E485&lt;=plotting!$E$66),"na",AND(E485&gt;plotting!$E$66,E485&lt;=plotting!$F$66),plotting!$G$66,AND(E485&gt;plotting!$F$66,E485&lt;=plotting!$E$67),"na",AND(E485&gt;plotting!$E$67,E485&lt;=plotting!$F$67),plotting!$G$67,E485&gt;plotting!$F$67,"na")</f>
        <v>na</v>
      </c>
      <c r="H485" t="str" cm="1">
        <f t="array" ref="H485">_xlfn.IFS(E485&lt;=plotting!$E$64,"na",AND(E485&gt;plotting!$E$64,E485&lt;=plotting!$F$64),plotting!$H$64,AND(E485&gt;plotting!$F$64,E485&lt;=plotting!$E$65),"na",AND(E485&gt;plotting!$E$65,E485&lt;=plotting!$F$65),plotting!$H$65,AND(E485&gt;plotting!$F$65,E485&lt;=plotting!$E$66),"na",AND(E485&gt;plotting!$E$66,E485&lt;=plotting!$F$66),plotting!$H$66,AND(E485&gt;plotting!$F$66,E485&lt;=plotting!$E$67),"na",AND(E485&gt;plotting!$E$67,E485&lt;=plotting!$F$67),plotting!$H$67,E485&gt;plotting!$F$67,"na")</f>
        <v>na</v>
      </c>
      <c r="I485" t="str" cm="1">
        <f t="array" ref="I485">_xlfn.IFS(E485&lt;=plotting!$E$64,"na",AND(E485&gt;plotting!$E$64,E485&lt;=plotting!$F$64),plotting!$I$64,AND(E485&gt;plotting!$F$64,E485&lt;=plotting!$E$65),"na",AND(E485&gt;plotting!$E$65,E485&lt;=plotting!$F$65),plotting!$I$65,AND(E485&gt;plotting!$F$65,E485&lt;=plotting!$E$66),"na",AND(E485&gt;plotting!$E$66,E485&lt;=plotting!$F$66),plotting!$I$66,AND(E485&gt;plotting!$F$66,E485&lt;=plotting!$E$67),"na",AND(E485&gt;plotting!$E$67,E485&lt;=plotting!$F$67),plotting!$I$67,E485&gt;plotting!$F$67,"na")</f>
        <v>na</v>
      </c>
    </row>
    <row r="486" spans="1:9" x14ac:dyDescent="0.35">
      <c r="A486" s="11">
        <f>IF(plotting!$D$4&gt;0,plotting!$D$4,"na")</f>
        <v>5</v>
      </c>
      <c r="B486" s="11" t="str">
        <f>IF(plotting!$D$10&gt;0,plotting!$D$10,"na")</f>
        <v>idr4000_h24</v>
      </c>
      <c r="C486" s="11" t="str">
        <f>IF(plotting!$D$11&gt;0,plotting!$D$11,"na")</f>
        <v>t1</v>
      </c>
      <c r="D486" s="11">
        <f>IF(plotting!$D$8&gt;0,plotting!$D$8,"na")</f>
        <v>74.599999999999994</v>
      </c>
      <c r="E486" s="29">
        <v>80.833333300000007</v>
      </c>
      <c r="F486" t="str" cm="1">
        <f t="array" ref="F486">_xlfn.IFS(E486&lt;=plotting!$E$64,"na",AND(E486&gt;plotting!$E$64,E486&lt;=plotting!$F$64),"1",AND(E486&gt;plotting!$F$64,E486&lt;=plotting!$E$65),"na",AND(E486&gt;plotting!$E$65,E486&lt;=plotting!$F$65),"2",AND(E486&gt;plotting!$F$65,E486&lt;=plotting!$E$66),"na",AND(E486&gt;plotting!$E$66,E486&lt;=plotting!$F$66),"3",AND(E486&gt;plotting!$F$66,E486&lt;=plotting!$E$67),"na",AND(E486&gt;plotting!$E$67,E486&lt;=plotting!$F$67),"4",E486&gt;plotting!$F$67,"na")</f>
        <v>na</v>
      </c>
      <c r="G486" t="str" cm="1">
        <f t="array" ref="G486">_xlfn.IFS(E486&lt;=plotting!$E$64,"na",AND(E486&gt;plotting!$E$64,E486&lt;=plotting!$F$64),plotting!$G$64,AND(E486&gt;plotting!$F$64,E486&lt;=plotting!$E$65),"na",AND(E486&gt;plotting!$E$65,E486&lt;=plotting!$F$65),plotting!$G$65,AND(E486&gt;plotting!$F$65,E486&lt;=plotting!$E$66),"na",AND(E486&gt;plotting!$E$66,E486&lt;=plotting!$F$66),plotting!$G$66,AND(E486&gt;plotting!$F$66,E486&lt;=plotting!$E$67),"na",AND(E486&gt;plotting!$E$67,E486&lt;=plotting!$F$67),plotting!$G$67,E486&gt;plotting!$F$67,"na")</f>
        <v>na</v>
      </c>
      <c r="H486" t="str" cm="1">
        <f t="array" ref="H486">_xlfn.IFS(E486&lt;=plotting!$E$64,"na",AND(E486&gt;plotting!$E$64,E486&lt;=plotting!$F$64),plotting!$H$64,AND(E486&gt;plotting!$F$64,E486&lt;=plotting!$E$65),"na",AND(E486&gt;plotting!$E$65,E486&lt;=plotting!$F$65),plotting!$H$65,AND(E486&gt;plotting!$F$65,E486&lt;=plotting!$E$66),"na",AND(E486&gt;plotting!$E$66,E486&lt;=plotting!$F$66),plotting!$H$66,AND(E486&gt;plotting!$F$66,E486&lt;=plotting!$E$67),"na",AND(E486&gt;plotting!$E$67,E486&lt;=plotting!$F$67),plotting!$H$67,E486&gt;plotting!$F$67,"na")</f>
        <v>na</v>
      </c>
      <c r="I486" t="str" cm="1">
        <f t="array" ref="I486">_xlfn.IFS(E486&lt;=plotting!$E$64,"na",AND(E486&gt;plotting!$E$64,E486&lt;=plotting!$F$64),plotting!$I$64,AND(E486&gt;plotting!$F$64,E486&lt;=plotting!$E$65),"na",AND(E486&gt;plotting!$E$65,E486&lt;=plotting!$F$65),plotting!$I$65,AND(E486&gt;plotting!$F$65,E486&lt;=plotting!$E$66),"na",AND(E486&gt;plotting!$E$66,E486&lt;=plotting!$F$66),plotting!$I$66,AND(E486&gt;plotting!$F$66,E486&lt;=plotting!$E$67),"na",AND(E486&gt;plotting!$E$67,E486&lt;=plotting!$F$67),plotting!$I$67,E486&gt;plotting!$F$67,"na")</f>
        <v>na</v>
      </c>
    </row>
    <row r="487" spans="1:9" x14ac:dyDescent="0.35">
      <c r="A487" s="11">
        <f>IF(plotting!$D$4&gt;0,plotting!$D$4,"na")</f>
        <v>5</v>
      </c>
      <c r="B487" s="11" t="str">
        <f>IF(plotting!$D$10&gt;0,plotting!$D$10,"na")</f>
        <v>idr4000_h24</v>
      </c>
      <c r="C487" s="11" t="str">
        <f>IF(plotting!$D$11&gt;0,plotting!$D$11,"na")</f>
        <v>t1</v>
      </c>
      <c r="D487" s="11">
        <f>IF(plotting!$D$8&gt;0,plotting!$D$8,"na")</f>
        <v>74.599999999999994</v>
      </c>
      <c r="E487" s="29">
        <v>81</v>
      </c>
      <c r="F487" t="str" cm="1">
        <f t="array" ref="F487">_xlfn.IFS(E487&lt;=plotting!$E$64,"na",AND(E487&gt;plotting!$E$64,E487&lt;=plotting!$F$64),"1",AND(E487&gt;plotting!$F$64,E487&lt;=plotting!$E$65),"na",AND(E487&gt;plotting!$E$65,E487&lt;=plotting!$F$65),"2",AND(E487&gt;plotting!$F$65,E487&lt;=plotting!$E$66),"na",AND(E487&gt;plotting!$E$66,E487&lt;=plotting!$F$66),"3",AND(E487&gt;plotting!$F$66,E487&lt;=plotting!$E$67),"na",AND(E487&gt;plotting!$E$67,E487&lt;=plotting!$F$67),"4",E487&gt;plotting!$F$67,"na")</f>
        <v>na</v>
      </c>
      <c r="G487" t="str" cm="1">
        <f t="array" ref="G487">_xlfn.IFS(E487&lt;=plotting!$E$64,"na",AND(E487&gt;plotting!$E$64,E487&lt;=plotting!$F$64),plotting!$G$64,AND(E487&gt;plotting!$F$64,E487&lt;=plotting!$E$65),"na",AND(E487&gt;plotting!$E$65,E487&lt;=plotting!$F$65),plotting!$G$65,AND(E487&gt;plotting!$F$65,E487&lt;=plotting!$E$66),"na",AND(E487&gt;plotting!$E$66,E487&lt;=plotting!$F$66),plotting!$G$66,AND(E487&gt;plotting!$F$66,E487&lt;=plotting!$E$67),"na",AND(E487&gt;plotting!$E$67,E487&lt;=plotting!$F$67),plotting!$G$67,E487&gt;plotting!$F$67,"na")</f>
        <v>na</v>
      </c>
      <c r="H487" t="str" cm="1">
        <f t="array" ref="H487">_xlfn.IFS(E487&lt;=plotting!$E$64,"na",AND(E487&gt;plotting!$E$64,E487&lt;=plotting!$F$64),plotting!$H$64,AND(E487&gt;plotting!$F$64,E487&lt;=plotting!$E$65),"na",AND(E487&gt;plotting!$E$65,E487&lt;=plotting!$F$65),plotting!$H$65,AND(E487&gt;plotting!$F$65,E487&lt;=plotting!$E$66),"na",AND(E487&gt;plotting!$E$66,E487&lt;=plotting!$F$66),plotting!$H$66,AND(E487&gt;plotting!$F$66,E487&lt;=plotting!$E$67),"na",AND(E487&gt;plotting!$E$67,E487&lt;=plotting!$F$67),plotting!$H$67,E487&gt;plotting!$F$67,"na")</f>
        <v>na</v>
      </c>
      <c r="I487" t="str" cm="1">
        <f t="array" ref="I487">_xlfn.IFS(E487&lt;=plotting!$E$64,"na",AND(E487&gt;plotting!$E$64,E487&lt;=plotting!$F$64),plotting!$I$64,AND(E487&gt;plotting!$F$64,E487&lt;=plotting!$E$65),"na",AND(E487&gt;plotting!$E$65,E487&lt;=plotting!$F$65),plotting!$I$65,AND(E487&gt;plotting!$F$65,E487&lt;=plotting!$E$66),"na",AND(E487&gt;plotting!$E$66,E487&lt;=plotting!$F$66),plotting!$I$66,AND(E487&gt;plotting!$F$66,E487&lt;=plotting!$E$67),"na",AND(E487&gt;plotting!$E$67,E487&lt;=plotting!$F$67),plotting!$I$67,E487&gt;plotting!$F$67,"na")</f>
        <v>na</v>
      </c>
    </row>
    <row r="488" spans="1:9" x14ac:dyDescent="0.35">
      <c r="A488" s="11">
        <f>IF(plotting!$D$4&gt;0,plotting!$D$4,"na")</f>
        <v>5</v>
      </c>
      <c r="B488" s="11" t="str">
        <f>IF(plotting!$D$10&gt;0,plotting!$D$10,"na")</f>
        <v>idr4000_h24</v>
      </c>
      <c r="C488" s="11" t="str">
        <f>IF(plotting!$D$11&gt;0,plotting!$D$11,"na")</f>
        <v>t1</v>
      </c>
      <c r="D488" s="11">
        <f>IF(plotting!$D$8&gt;0,plotting!$D$8,"na")</f>
        <v>74.599999999999994</v>
      </c>
      <c r="E488" s="29">
        <v>81.166666699999993</v>
      </c>
      <c r="F488" t="str" cm="1">
        <f t="array" ref="F488">_xlfn.IFS(E488&lt;=plotting!$E$64,"na",AND(E488&gt;plotting!$E$64,E488&lt;=plotting!$F$64),"1",AND(E488&gt;plotting!$F$64,E488&lt;=plotting!$E$65),"na",AND(E488&gt;plotting!$E$65,E488&lt;=plotting!$F$65),"2",AND(E488&gt;plotting!$F$65,E488&lt;=plotting!$E$66),"na",AND(E488&gt;plotting!$E$66,E488&lt;=plotting!$F$66),"3",AND(E488&gt;plotting!$F$66,E488&lt;=plotting!$E$67),"na",AND(E488&gt;plotting!$E$67,E488&lt;=plotting!$F$67),"4",E488&gt;plotting!$F$67,"na")</f>
        <v>na</v>
      </c>
      <c r="G488" t="str" cm="1">
        <f t="array" ref="G488">_xlfn.IFS(E488&lt;=plotting!$E$64,"na",AND(E488&gt;plotting!$E$64,E488&lt;=plotting!$F$64),plotting!$G$64,AND(E488&gt;plotting!$F$64,E488&lt;=plotting!$E$65),"na",AND(E488&gt;plotting!$E$65,E488&lt;=plotting!$F$65),plotting!$G$65,AND(E488&gt;plotting!$F$65,E488&lt;=plotting!$E$66),"na",AND(E488&gt;plotting!$E$66,E488&lt;=plotting!$F$66),plotting!$G$66,AND(E488&gt;plotting!$F$66,E488&lt;=plotting!$E$67),"na",AND(E488&gt;plotting!$E$67,E488&lt;=plotting!$F$67),plotting!$G$67,E488&gt;plotting!$F$67,"na")</f>
        <v>na</v>
      </c>
      <c r="H488" t="str" cm="1">
        <f t="array" ref="H488">_xlfn.IFS(E488&lt;=plotting!$E$64,"na",AND(E488&gt;plotting!$E$64,E488&lt;=plotting!$F$64),plotting!$H$64,AND(E488&gt;plotting!$F$64,E488&lt;=plotting!$E$65),"na",AND(E488&gt;plotting!$E$65,E488&lt;=plotting!$F$65),plotting!$H$65,AND(E488&gt;plotting!$F$65,E488&lt;=plotting!$E$66),"na",AND(E488&gt;plotting!$E$66,E488&lt;=plotting!$F$66),plotting!$H$66,AND(E488&gt;plotting!$F$66,E488&lt;=plotting!$E$67),"na",AND(E488&gt;plotting!$E$67,E488&lt;=plotting!$F$67),plotting!$H$67,E488&gt;plotting!$F$67,"na")</f>
        <v>na</v>
      </c>
      <c r="I488" t="str" cm="1">
        <f t="array" ref="I488">_xlfn.IFS(E488&lt;=plotting!$E$64,"na",AND(E488&gt;plotting!$E$64,E488&lt;=plotting!$F$64),plotting!$I$64,AND(E488&gt;plotting!$F$64,E488&lt;=plotting!$E$65),"na",AND(E488&gt;plotting!$E$65,E488&lt;=plotting!$F$65),plotting!$I$65,AND(E488&gt;plotting!$F$65,E488&lt;=plotting!$E$66),"na",AND(E488&gt;plotting!$E$66,E488&lt;=plotting!$F$66),plotting!$I$66,AND(E488&gt;plotting!$F$66,E488&lt;=plotting!$E$67),"na",AND(E488&gt;plotting!$E$67,E488&lt;=plotting!$F$67),plotting!$I$67,E488&gt;plotting!$F$67,"na")</f>
        <v>na</v>
      </c>
    </row>
    <row r="489" spans="1:9" x14ac:dyDescent="0.35">
      <c r="A489" s="11">
        <f>IF(plotting!$D$4&gt;0,plotting!$D$4,"na")</f>
        <v>5</v>
      </c>
      <c r="B489" s="11" t="str">
        <f>IF(plotting!$D$10&gt;0,plotting!$D$10,"na")</f>
        <v>idr4000_h24</v>
      </c>
      <c r="C489" s="11" t="str">
        <f>IF(plotting!$D$11&gt;0,plotting!$D$11,"na")</f>
        <v>t1</v>
      </c>
      <c r="D489" s="11">
        <f>IF(plotting!$D$8&gt;0,plotting!$D$8,"na")</f>
        <v>74.599999999999994</v>
      </c>
      <c r="E489" s="29">
        <v>81.333333300000007</v>
      </c>
      <c r="F489" t="str" cm="1">
        <f t="array" ref="F489">_xlfn.IFS(E489&lt;=plotting!$E$64,"na",AND(E489&gt;plotting!$E$64,E489&lt;=plotting!$F$64),"1",AND(E489&gt;plotting!$F$64,E489&lt;=plotting!$E$65),"na",AND(E489&gt;plotting!$E$65,E489&lt;=plotting!$F$65),"2",AND(E489&gt;plotting!$F$65,E489&lt;=plotting!$E$66),"na",AND(E489&gt;plotting!$E$66,E489&lt;=plotting!$F$66),"3",AND(E489&gt;plotting!$F$66,E489&lt;=plotting!$E$67),"na",AND(E489&gt;plotting!$E$67,E489&lt;=plotting!$F$67),"4",E489&gt;plotting!$F$67,"na")</f>
        <v>na</v>
      </c>
      <c r="G489" t="str" cm="1">
        <f t="array" ref="G489">_xlfn.IFS(E489&lt;=plotting!$E$64,"na",AND(E489&gt;plotting!$E$64,E489&lt;=plotting!$F$64),plotting!$G$64,AND(E489&gt;plotting!$F$64,E489&lt;=plotting!$E$65),"na",AND(E489&gt;plotting!$E$65,E489&lt;=plotting!$F$65),plotting!$G$65,AND(E489&gt;plotting!$F$65,E489&lt;=plotting!$E$66),"na",AND(E489&gt;plotting!$E$66,E489&lt;=plotting!$F$66),plotting!$G$66,AND(E489&gt;plotting!$F$66,E489&lt;=plotting!$E$67),"na",AND(E489&gt;plotting!$E$67,E489&lt;=plotting!$F$67),plotting!$G$67,E489&gt;plotting!$F$67,"na")</f>
        <v>na</v>
      </c>
      <c r="H489" t="str" cm="1">
        <f t="array" ref="H489">_xlfn.IFS(E489&lt;=plotting!$E$64,"na",AND(E489&gt;plotting!$E$64,E489&lt;=plotting!$F$64),plotting!$H$64,AND(E489&gt;plotting!$F$64,E489&lt;=plotting!$E$65),"na",AND(E489&gt;plotting!$E$65,E489&lt;=plotting!$F$65),plotting!$H$65,AND(E489&gt;plotting!$F$65,E489&lt;=plotting!$E$66),"na",AND(E489&gt;plotting!$E$66,E489&lt;=plotting!$F$66),plotting!$H$66,AND(E489&gt;plotting!$F$66,E489&lt;=plotting!$E$67),"na",AND(E489&gt;plotting!$E$67,E489&lt;=plotting!$F$67),plotting!$H$67,E489&gt;plotting!$F$67,"na")</f>
        <v>na</v>
      </c>
      <c r="I489" t="str" cm="1">
        <f t="array" ref="I489">_xlfn.IFS(E489&lt;=plotting!$E$64,"na",AND(E489&gt;plotting!$E$64,E489&lt;=plotting!$F$64),plotting!$I$64,AND(E489&gt;plotting!$F$64,E489&lt;=plotting!$E$65),"na",AND(E489&gt;plotting!$E$65,E489&lt;=plotting!$F$65),plotting!$I$65,AND(E489&gt;plotting!$F$65,E489&lt;=plotting!$E$66),"na",AND(E489&gt;plotting!$E$66,E489&lt;=plotting!$F$66),plotting!$I$66,AND(E489&gt;plotting!$F$66,E489&lt;=plotting!$E$67),"na",AND(E489&gt;plotting!$E$67,E489&lt;=plotting!$F$67),plotting!$I$67,E489&gt;plotting!$F$67,"na")</f>
        <v>na</v>
      </c>
    </row>
    <row r="490" spans="1:9" x14ac:dyDescent="0.35">
      <c r="A490" s="11">
        <f>IF(plotting!$D$4&gt;0,plotting!$D$4,"na")</f>
        <v>5</v>
      </c>
      <c r="B490" s="11" t="str">
        <f>IF(plotting!$D$10&gt;0,plotting!$D$10,"na")</f>
        <v>idr4000_h24</v>
      </c>
      <c r="C490" s="11" t="str">
        <f>IF(plotting!$D$11&gt;0,plotting!$D$11,"na")</f>
        <v>t1</v>
      </c>
      <c r="D490" s="11">
        <f>IF(plotting!$D$8&gt;0,plotting!$D$8,"na")</f>
        <v>74.599999999999994</v>
      </c>
      <c r="E490" s="29">
        <v>81.5</v>
      </c>
      <c r="F490" t="str" cm="1">
        <f t="array" ref="F490">_xlfn.IFS(E490&lt;=plotting!$E$64,"na",AND(E490&gt;plotting!$E$64,E490&lt;=plotting!$F$64),"1",AND(E490&gt;plotting!$F$64,E490&lt;=plotting!$E$65),"na",AND(E490&gt;plotting!$E$65,E490&lt;=plotting!$F$65),"2",AND(E490&gt;plotting!$F$65,E490&lt;=plotting!$E$66),"na",AND(E490&gt;plotting!$E$66,E490&lt;=plotting!$F$66),"3",AND(E490&gt;plotting!$F$66,E490&lt;=plotting!$E$67),"na",AND(E490&gt;plotting!$E$67,E490&lt;=plotting!$F$67),"4",E490&gt;plotting!$F$67,"na")</f>
        <v>na</v>
      </c>
      <c r="G490" t="str" cm="1">
        <f t="array" ref="G490">_xlfn.IFS(E490&lt;=plotting!$E$64,"na",AND(E490&gt;plotting!$E$64,E490&lt;=plotting!$F$64),plotting!$G$64,AND(E490&gt;plotting!$F$64,E490&lt;=plotting!$E$65),"na",AND(E490&gt;plotting!$E$65,E490&lt;=plotting!$F$65),plotting!$G$65,AND(E490&gt;plotting!$F$65,E490&lt;=plotting!$E$66),"na",AND(E490&gt;plotting!$E$66,E490&lt;=plotting!$F$66),plotting!$G$66,AND(E490&gt;plotting!$F$66,E490&lt;=plotting!$E$67),"na",AND(E490&gt;plotting!$E$67,E490&lt;=plotting!$F$67),plotting!$G$67,E490&gt;plotting!$F$67,"na")</f>
        <v>na</v>
      </c>
      <c r="H490" t="str" cm="1">
        <f t="array" ref="H490">_xlfn.IFS(E490&lt;=plotting!$E$64,"na",AND(E490&gt;plotting!$E$64,E490&lt;=plotting!$F$64),plotting!$H$64,AND(E490&gt;plotting!$F$64,E490&lt;=plotting!$E$65),"na",AND(E490&gt;plotting!$E$65,E490&lt;=plotting!$F$65),plotting!$H$65,AND(E490&gt;plotting!$F$65,E490&lt;=plotting!$E$66),"na",AND(E490&gt;plotting!$E$66,E490&lt;=plotting!$F$66),plotting!$H$66,AND(E490&gt;plotting!$F$66,E490&lt;=plotting!$E$67),"na",AND(E490&gt;plotting!$E$67,E490&lt;=plotting!$F$67),plotting!$H$67,E490&gt;plotting!$F$67,"na")</f>
        <v>na</v>
      </c>
      <c r="I490" t="str" cm="1">
        <f t="array" ref="I490">_xlfn.IFS(E490&lt;=plotting!$E$64,"na",AND(E490&gt;plotting!$E$64,E490&lt;=plotting!$F$64),plotting!$I$64,AND(E490&gt;plotting!$F$64,E490&lt;=plotting!$E$65),"na",AND(E490&gt;plotting!$E$65,E490&lt;=plotting!$F$65),plotting!$I$65,AND(E490&gt;plotting!$F$65,E490&lt;=plotting!$E$66),"na",AND(E490&gt;plotting!$E$66,E490&lt;=plotting!$F$66),plotting!$I$66,AND(E490&gt;plotting!$F$66,E490&lt;=plotting!$E$67),"na",AND(E490&gt;plotting!$E$67,E490&lt;=plotting!$F$67),plotting!$I$67,E490&gt;plotting!$F$67,"na")</f>
        <v>na</v>
      </c>
    </row>
    <row r="491" spans="1:9" x14ac:dyDescent="0.35">
      <c r="A491" s="11">
        <f>IF(plotting!$D$4&gt;0,plotting!$D$4,"na")</f>
        <v>5</v>
      </c>
      <c r="B491" s="11" t="str">
        <f>IF(plotting!$D$10&gt;0,plotting!$D$10,"na")</f>
        <v>idr4000_h24</v>
      </c>
      <c r="C491" s="11" t="str">
        <f>IF(plotting!$D$11&gt;0,plotting!$D$11,"na")</f>
        <v>t1</v>
      </c>
      <c r="D491" s="11">
        <f>IF(plotting!$D$8&gt;0,plotting!$D$8,"na")</f>
        <v>74.599999999999994</v>
      </c>
      <c r="E491" s="29">
        <v>81.666666699999993</v>
      </c>
      <c r="F491" t="str" cm="1">
        <f t="array" ref="F491">_xlfn.IFS(E491&lt;=plotting!$E$64,"na",AND(E491&gt;plotting!$E$64,E491&lt;=plotting!$F$64),"1",AND(E491&gt;plotting!$F$64,E491&lt;=plotting!$E$65),"na",AND(E491&gt;plotting!$E$65,E491&lt;=plotting!$F$65),"2",AND(E491&gt;plotting!$F$65,E491&lt;=plotting!$E$66),"na",AND(E491&gt;plotting!$E$66,E491&lt;=plotting!$F$66),"3",AND(E491&gt;plotting!$F$66,E491&lt;=plotting!$E$67),"na",AND(E491&gt;plotting!$E$67,E491&lt;=plotting!$F$67),"4",E491&gt;plotting!$F$67,"na")</f>
        <v>na</v>
      </c>
      <c r="G491" t="str" cm="1">
        <f t="array" ref="G491">_xlfn.IFS(E491&lt;=plotting!$E$64,"na",AND(E491&gt;plotting!$E$64,E491&lt;=plotting!$F$64),plotting!$G$64,AND(E491&gt;plotting!$F$64,E491&lt;=plotting!$E$65),"na",AND(E491&gt;plotting!$E$65,E491&lt;=plotting!$F$65),plotting!$G$65,AND(E491&gt;plotting!$F$65,E491&lt;=plotting!$E$66),"na",AND(E491&gt;plotting!$E$66,E491&lt;=plotting!$F$66),plotting!$G$66,AND(E491&gt;plotting!$F$66,E491&lt;=plotting!$E$67),"na",AND(E491&gt;plotting!$E$67,E491&lt;=plotting!$F$67),plotting!$G$67,E491&gt;plotting!$F$67,"na")</f>
        <v>na</v>
      </c>
      <c r="H491" t="str" cm="1">
        <f t="array" ref="H491">_xlfn.IFS(E491&lt;=plotting!$E$64,"na",AND(E491&gt;plotting!$E$64,E491&lt;=plotting!$F$64),plotting!$H$64,AND(E491&gt;plotting!$F$64,E491&lt;=plotting!$E$65),"na",AND(E491&gt;plotting!$E$65,E491&lt;=plotting!$F$65),plotting!$H$65,AND(E491&gt;plotting!$F$65,E491&lt;=plotting!$E$66),"na",AND(E491&gt;plotting!$E$66,E491&lt;=plotting!$F$66),plotting!$H$66,AND(E491&gt;plotting!$F$66,E491&lt;=plotting!$E$67),"na",AND(E491&gt;plotting!$E$67,E491&lt;=plotting!$F$67),plotting!$H$67,E491&gt;plotting!$F$67,"na")</f>
        <v>na</v>
      </c>
      <c r="I491" t="str" cm="1">
        <f t="array" ref="I491">_xlfn.IFS(E491&lt;=plotting!$E$64,"na",AND(E491&gt;plotting!$E$64,E491&lt;=plotting!$F$64),plotting!$I$64,AND(E491&gt;plotting!$F$64,E491&lt;=plotting!$E$65),"na",AND(E491&gt;plotting!$E$65,E491&lt;=plotting!$F$65),plotting!$I$65,AND(E491&gt;plotting!$F$65,E491&lt;=plotting!$E$66),"na",AND(E491&gt;plotting!$E$66,E491&lt;=plotting!$F$66),plotting!$I$66,AND(E491&gt;plotting!$F$66,E491&lt;=plotting!$E$67),"na",AND(E491&gt;plotting!$E$67,E491&lt;=plotting!$F$67),plotting!$I$67,E491&gt;plotting!$F$67,"na")</f>
        <v>na</v>
      </c>
    </row>
    <row r="492" spans="1:9" x14ac:dyDescent="0.35">
      <c r="A492" s="11">
        <f>IF(plotting!$D$4&gt;0,plotting!$D$4,"na")</f>
        <v>5</v>
      </c>
      <c r="B492" s="11" t="str">
        <f>IF(plotting!$D$10&gt;0,plotting!$D$10,"na")</f>
        <v>idr4000_h24</v>
      </c>
      <c r="C492" s="11" t="str">
        <f>IF(plotting!$D$11&gt;0,plotting!$D$11,"na")</f>
        <v>t1</v>
      </c>
      <c r="D492" s="11">
        <f>IF(plotting!$D$8&gt;0,plotting!$D$8,"na")</f>
        <v>74.599999999999994</v>
      </c>
      <c r="E492" s="29">
        <v>81.833333300000007</v>
      </c>
      <c r="F492" t="str" cm="1">
        <f t="array" ref="F492">_xlfn.IFS(E492&lt;=plotting!$E$64,"na",AND(E492&gt;plotting!$E$64,E492&lt;=plotting!$F$64),"1",AND(E492&gt;plotting!$F$64,E492&lt;=plotting!$E$65),"na",AND(E492&gt;plotting!$E$65,E492&lt;=plotting!$F$65),"2",AND(E492&gt;plotting!$F$65,E492&lt;=plotting!$E$66),"na",AND(E492&gt;plotting!$E$66,E492&lt;=plotting!$F$66),"3",AND(E492&gt;plotting!$F$66,E492&lt;=plotting!$E$67),"na",AND(E492&gt;plotting!$E$67,E492&lt;=plotting!$F$67),"4",E492&gt;plotting!$F$67,"na")</f>
        <v>na</v>
      </c>
      <c r="G492" t="str" cm="1">
        <f t="array" ref="G492">_xlfn.IFS(E492&lt;=plotting!$E$64,"na",AND(E492&gt;plotting!$E$64,E492&lt;=plotting!$F$64),plotting!$G$64,AND(E492&gt;plotting!$F$64,E492&lt;=plotting!$E$65),"na",AND(E492&gt;plotting!$E$65,E492&lt;=plotting!$F$65),plotting!$G$65,AND(E492&gt;plotting!$F$65,E492&lt;=plotting!$E$66),"na",AND(E492&gt;plotting!$E$66,E492&lt;=plotting!$F$66),plotting!$G$66,AND(E492&gt;plotting!$F$66,E492&lt;=plotting!$E$67),"na",AND(E492&gt;plotting!$E$67,E492&lt;=plotting!$F$67),plotting!$G$67,E492&gt;plotting!$F$67,"na")</f>
        <v>na</v>
      </c>
      <c r="H492" t="str" cm="1">
        <f t="array" ref="H492">_xlfn.IFS(E492&lt;=plotting!$E$64,"na",AND(E492&gt;plotting!$E$64,E492&lt;=plotting!$F$64),plotting!$H$64,AND(E492&gt;plotting!$F$64,E492&lt;=plotting!$E$65),"na",AND(E492&gt;plotting!$E$65,E492&lt;=plotting!$F$65),plotting!$H$65,AND(E492&gt;plotting!$F$65,E492&lt;=plotting!$E$66),"na",AND(E492&gt;plotting!$E$66,E492&lt;=plotting!$F$66),plotting!$H$66,AND(E492&gt;plotting!$F$66,E492&lt;=plotting!$E$67),"na",AND(E492&gt;plotting!$E$67,E492&lt;=plotting!$F$67),plotting!$H$67,E492&gt;plotting!$F$67,"na")</f>
        <v>na</v>
      </c>
      <c r="I492" t="str" cm="1">
        <f t="array" ref="I492">_xlfn.IFS(E492&lt;=plotting!$E$64,"na",AND(E492&gt;plotting!$E$64,E492&lt;=plotting!$F$64),plotting!$I$64,AND(E492&gt;plotting!$F$64,E492&lt;=plotting!$E$65),"na",AND(E492&gt;plotting!$E$65,E492&lt;=plotting!$F$65),plotting!$I$65,AND(E492&gt;plotting!$F$65,E492&lt;=plotting!$E$66),"na",AND(E492&gt;plotting!$E$66,E492&lt;=plotting!$F$66),plotting!$I$66,AND(E492&gt;plotting!$F$66,E492&lt;=plotting!$E$67),"na",AND(E492&gt;plotting!$E$67,E492&lt;=plotting!$F$67),plotting!$I$67,E492&gt;plotting!$F$67,"na")</f>
        <v>na</v>
      </c>
    </row>
    <row r="493" spans="1:9" x14ac:dyDescent="0.35">
      <c r="A493" s="11">
        <f>IF(plotting!$D$4&gt;0,plotting!$D$4,"na")</f>
        <v>5</v>
      </c>
      <c r="B493" s="11" t="str">
        <f>IF(plotting!$D$10&gt;0,plotting!$D$10,"na")</f>
        <v>idr4000_h24</v>
      </c>
      <c r="C493" s="11" t="str">
        <f>IF(plotting!$D$11&gt;0,plotting!$D$11,"na")</f>
        <v>t1</v>
      </c>
      <c r="D493" s="11">
        <f>IF(plotting!$D$8&gt;0,plotting!$D$8,"na")</f>
        <v>74.599999999999994</v>
      </c>
      <c r="E493" s="29">
        <v>82</v>
      </c>
      <c r="F493" t="str" cm="1">
        <f t="array" ref="F493">_xlfn.IFS(E493&lt;=plotting!$E$64,"na",AND(E493&gt;plotting!$E$64,E493&lt;=plotting!$F$64),"1",AND(E493&gt;plotting!$F$64,E493&lt;=plotting!$E$65),"na",AND(E493&gt;plotting!$E$65,E493&lt;=plotting!$F$65),"2",AND(E493&gt;plotting!$F$65,E493&lt;=plotting!$E$66),"na",AND(E493&gt;plotting!$E$66,E493&lt;=plotting!$F$66),"3",AND(E493&gt;plotting!$F$66,E493&lt;=plotting!$E$67),"na",AND(E493&gt;plotting!$E$67,E493&lt;=plotting!$F$67),"4",E493&gt;plotting!$F$67,"na")</f>
        <v>na</v>
      </c>
      <c r="G493" t="str" cm="1">
        <f t="array" ref="G493">_xlfn.IFS(E493&lt;=plotting!$E$64,"na",AND(E493&gt;plotting!$E$64,E493&lt;=plotting!$F$64),plotting!$G$64,AND(E493&gt;plotting!$F$64,E493&lt;=plotting!$E$65),"na",AND(E493&gt;plotting!$E$65,E493&lt;=plotting!$F$65),plotting!$G$65,AND(E493&gt;plotting!$F$65,E493&lt;=plotting!$E$66),"na",AND(E493&gt;plotting!$E$66,E493&lt;=plotting!$F$66),plotting!$G$66,AND(E493&gt;plotting!$F$66,E493&lt;=plotting!$E$67),"na",AND(E493&gt;plotting!$E$67,E493&lt;=plotting!$F$67),plotting!$G$67,E493&gt;plotting!$F$67,"na")</f>
        <v>na</v>
      </c>
      <c r="H493" t="str" cm="1">
        <f t="array" ref="H493">_xlfn.IFS(E493&lt;=plotting!$E$64,"na",AND(E493&gt;plotting!$E$64,E493&lt;=plotting!$F$64),plotting!$H$64,AND(E493&gt;plotting!$F$64,E493&lt;=plotting!$E$65),"na",AND(E493&gt;plotting!$E$65,E493&lt;=plotting!$F$65),plotting!$H$65,AND(E493&gt;plotting!$F$65,E493&lt;=plotting!$E$66),"na",AND(E493&gt;plotting!$E$66,E493&lt;=plotting!$F$66),plotting!$H$66,AND(E493&gt;plotting!$F$66,E493&lt;=plotting!$E$67),"na",AND(E493&gt;plotting!$E$67,E493&lt;=plotting!$F$67),plotting!$H$67,E493&gt;plotting!$F$67,"na")</f>
        <v>na</v>
      </c>
      <c r="I493" t="str" cm="1">
        <f t="array" ref="I493">_xlfn.IFS(E493&lt;=plotting!$E$64,"na",AND(E493&gt;plotting!$E$64,E493&lt;=plotting!$F$64),plotting!$I$64,AND(E493&gt;plotting!$F$64,E493&lt;=plotting!$E$65),"na",AND(E493&gt;plotting!$E$65,E493&lt;=plotting!$F$65),plotting!$I$65,AND(E493&gt;plotting!$F$65,E493&lt;=plotting!$E$66),"na",AND(E493&gt;plotting!$E$66,E493&lt;=plotting!$F$66),plotting!$I$66,AND(E493&gt;plotting!$F$66,E493&lt;=plotting!$E$67),"na",AND(E493&gt;plotting!$E$67,E493&lt;=plotting!$F$67),plotting!$I$67,E493&gt;plotting!$F$67,"na")</f>
        <v>na</v>
      </c>
    </row>
    <row r="494" spans="1:9" x14ac:dyDescent="0.35">
      <c r="A494" s="11">
        <f>IF(plotting!$D$4&gt;0,plotting!$D$4,"na")</f>
        <v>5</v>
      </c>
      <c r="B494" s="11" t="str">
        <f>IF(plotting!$D$10&gt;0,plotting!$D$10,"na")</f>
        <v>idr4000_h24</v>
      </c>
      <c r="C494" s="11" t="str">
        <f>IF(plotting!$D$11&gt;0,plotting!$D$11,"na")</f>
        <v>t1</v>
      </c>
      <c r="D494" s="11">
        <f>IF(plotting!$D$8&gt;0,plotting!$D$8,"na")</f>
        <v>74.599999999999994</v>
      </c>
      <c r="E494" s="29">
        <v>82.166666699999993</v>
      </c>
      <c r="F494" t="str" cm="1">
        <f t="array" ref="F494">_xlfn.IFS(E494&lt;=plotting!$E$64,"na",AND(E494&gt;plotting!$E$64,E494&lt;=plotting!$F$64),"1",AND(E494&gt;plotting!$F$64,E494&lt;=plotting!$E$65),"na",AND(E494&gt;plotting!$E$65,E494&lt;=plotting!$F$65),"2",AND(E494&gt;plotting!$F$65,E494&lt;=plotting!$E$66),"na",AND(E494&gt;plotting!$E$66,E494&lt;=plotting!$F$66),"3",AND(E494&gt;plotting!$F$66,E494&lt;=plotting!$E$67),"na",AND(E494&gt;plotting!$E$67,E494&lt;=plotting!$F$67),"4",E494&gt;plotting!$F$67,"na")</f>
        <v>na</v>
      </c>
      <c r="G494" t="str" cm="1">
        <f t="array" ref="G494">_xlfn.IFS(E494&lt;=plotting!$E$64,"na",AND(E494&gt;plotting!$E$64,E494&lt;=plotting!$F$64),plotting!$G$64,AND(E494&gt;plotting!$F$64,E494&lt;=plotting!$E$65),"na",AND(E494&gt;plotting!$E$65,E494&lt;=plotting!$F$65),plotting!$G$65,AND(E494&gt;plotting!$F$65,E494&lt;=plotting!$E$66),"na",AND(E494&gt;plotting!$E$66,E494&lt;=plotting!$F$66),plotting!$G$66,AND(E494&gt;plotting!$F$66,E494&lt;=plotting!$E$67),"na",AND(E494&gt;plotting!$E$67,E494&lt;=plotting!$F$67),plotting!$G$67,E494&gt;plotting!$F$67,"na")</f>
        <v>na</v>
      </c>
      <c r="H494" t="str" cm="1">
        <f t="array" ref="H494">_xlfn.IFS(E494&lt;=plotting!$E$64,"na",AND(E494&gt;plotting!$E$64,E494&lt;=plotting!$F$64),plotting!$H$64,AND(E494&gt;plotting!$F$64,E494&lt;=plotting!$E$65),"na",AND(E494&gt;plotting!$E$65,E494&lt;=plotting!$F$65),plotting!$H$65,AND(E494&gt;plotting!$F$65,E494&lt;=plotting!$E$66),"na",AND(E494&gt;plotting!$E$66,E494&lt;=plotting!$F$66),plotting!$H$66,AND(E494&gt;plotting!$F$66,E494&lt;=plotting!$E$67),"na",AND(E494&gt;plotting!$E$67,E494&lt;=plotting!$F$67),plotting!$H$67,E494&gt;plotting!$F$67,"na")</f>
        <v>na</v>
      </c>
      <c r="I494" t="str" cm="1">
        <f t="array" ref="I494">_xlfn.IFS(E494&lt;=plotting!$E$64,"na",AND(E494&gt;plotting!$E$64,E494&lt;=plotting!$F$64),plotting!$I$64,AND(E494&gt;plotting!$F$64,E494&lt;=plotting!$E$65),"na",AND(E494&gt;plotting!$E$65,E494&lt;=plotting!$F$65),plotting!$I$65,AND(E494&gt;plotting!$F$65,E494&lt;=plotting!$E$66),"na",AND(E494&gt;plotting!$E$66,E494&lt;=plotting!$F$66),plotting!$I$66,AND(E494&gt;plotting!$F$66,E494&lt;=plotting!$E$67),"na",AND(E494&gt;plotting!$E$67,E494&lt;=plotting!$F$67),plotting!$I$67,E494&gt;plotting!$F$67,"na")</f>
        <v>na</v>
      </c>
    </row>
    <row r="495" spans="1:9" x14ac:dyDescent="0.35">
      <c r="A495" s="11">
        <f>IF(plotting!$D$4&gt;0,plotting!$D$4,"na")</f>
        <v>5</v>
      </c>
      <c r="B495" s="11" t="str">
        <f>IF(plotting!$D$10&gt;0,plotting!$D$10,"na")</f>
        <v>idr4000_h24</v>
      </c>
      <c r="C495" s="11" t="str">
        <f>IF(plotting!$D$11&gt;0,plotting!$D$11,"na")</f>
        <v>t1</v>
      </c>
      <c r="D495" s="11">
        <f>IF(plotting!$D$8&gt;0,plotting!$D$8,"na")</f>
        <v>74.599999999999994</v>
      </c>
      <c r="E495" s="29">
        <v>82.333333300000007</v>
      </c>
      <c r="F495" t="str" cm="1">
        <f t="array" ref="F495">_xlfn.IFS(E495&lt;=plotting!$E$64,"na",AND(E495&gt;plotting!$E$64,E495&lt;=plotting!$F$64),"1",AND(E495&gt;plotting!$F$64,E495&lt;=plotting!$E$65),"na",AND(E495&gt;plotting!$E$65,E495&lt;=plotting!$F$65),"2",AND(E495&gt;plotting!$F$65,E495&lt;=plotting!$E$66),"na",AND(E495&gt;plotting!$E$66,E495&lt;=plotting!$F$66),"3",AND(E495&gt;plotting!$F$66,E495&lt;=plotting!$E$67),"na",AND(E495&gt;plotting!$E$67,E495&lt;=plotting!$F$67),"4",E495&gt;plotting!$F$67,"na")</f>
        <v>na</v>
      </c>
      <c r="G495" t="str" cm="1">
        <f t="array" ref="G495">_xlfn.IFS(E495&lt;=plotting!$E$64,"na",AND(E495&gt;plotting!$E$64,E495&lt;=plotting!$F$64),plotting!$G$64,AND(E495&gt;plotting!$F$64,E495&lt;=plotting!$E$65),"na",AND(E495&gt;plotting!$E$65,E495&lt;=plotting!$F$65),plotting!$G$65,AND(E495&gt;plotting!$F$65,E495&lt;=plotting!$E$66),"na",AND(E495&gt;plotting!$E$66,E495&lt;=plotting!$F$66),plotting!$G$66,AND(E495&gt;plotting!$F$66,E495&lt;=plotting!$E$67),"na",AND(E495&gt;plotting!$E$67,E495&lt;=plotting!$F$67),plotting!$G$67,E495&gt;plotting!$F$67,"na")</f>
        <v>na</v>
      </c>
      <c r="H495" t="str" cm="1">
        <f t="array" ref="H495">_xlfn.IFS(E495&lt;=plotting!$E$64,"na",AND(E495&gt;plotting!$E$64,E495&lt;=plotting!$F$64),plotting!$H$64,AND(E495&gt;plotting!$F$64,E495&lt;=plotting!$E$65),"na",AND(E495&gt;plotting!$E$65,E495&lt;=plotting!$F$65),plotting!$H$65,AND(E495&gt;plotting!$F$65,E495&lt;=plotting!$E$66),"na",AND(E495&gt;plotting!$E$66,E495&lt;=plotting!$F$66),plotting!$H$66,AND(E495&gt;plotting!$F$66,E495&lt;=plotting!$E$67),"na",AND(E495&gt;plotting!$E$67,E495&lt;=plotting!$F$67),plotting!$H$67,E495&gt;plotting!$F$67,"na")</f>
        <v>na</v>
      </c>
      <c r="I495" t="str" cm="1">
        <f t="array" ref="I495">_xlfn.IFS(E495&lt;=plotting!$E$64,"na",AND(E495&gt;plotting!$E$64,E495&lt;=plotting!$F$64),plotting!$I$64,AND(E495&gt;plotting!$F$64,E495&lt;=plotting!$E$65),"na",AND(E495&gt;plotting!$E$65,E495&lt;=plotting!$F$65),plotting!$I$65,AND(E495&gt;plotting!$F$65,E495&lt;=plotting!$E$66),"na",AND(E495&gt;plotting!$E$66,E495&lt;=plotting!$F$66),plotting!$I$66,AND(E495&gt;plotting!$F$66,E495&lt;=plotting!$E$67),"na",AND(E495&gt;plotting!$E$67,E495&lt;=plotting!$F$67),plotting!$I$67,E495&gt;plotting!$F$67,"na")</f>
        <v>na</v>
      </c>
    </row>
    <row r="496" spans="1:9" x14ac:dyDescent="0.35">
      <c r="A496" s="11">
        <f>IF(plotting!$D$4&gt;0,plotting!$D$4,"na")</f>
        <v>5</v>
      </c>
      <c r="B496" s="11" t="str">
        <f>IF(plotting!$D$10&gt;0,plotting!$D$10,"na")</f>
        <v>idr4000_h24</v>
      </c>
      <c r="C496" s="11" t="str">
        <f>IF(plotting!$D$11&gt;0,plotting!$D$11,"na")</f>
        <v>t1</v>
      </c>
      <c r="D496" s="11">
        <f>IF(plotting!$D$8&gt;0,plotting!$D$8,"na")</f>
        <v>74.599999999999994</v>
      </c>
      <c r="E496" s="29">
        <v>82.5</v>
      </c>
      <c r="F496" t="str" cm="1">
        <f t="array" ref="F496">_xlfn.IFS(E496&lt;=plotting!$E$64,"na",AND(E496&gt;plotting!$E$64,E496&lt;=plotting!$F$64),"1",AND(E496&gt;plotting!$F$64,E496&lt;=plotting!$E$65),"na",AND(E496&gt;plotting!$E$65,E496&lt;=plotting!$F$65),"2",AND(E496&gt;plotting!$F$65,E496&lt;=plotting!$E$66),"na",AND(E496&gt;plotting!$E$66,E496&lt;=plotting!$F$66),"3",AND(E496&gt;plotting!$F$66,E496&lt;=plotting!$E$67),"na",AND(E496&gt;plotting!$E$67,E496&lt;=plotting!$F$67),"4",E496&gt;plotting!$F$67,"na")</f>
        <v>na</v>
      </c>
      <c r="G496" t="str" cm="1">
        <f t="array" ref="G496">_xlfn.IFS(E496&lt;=plotting!$E$64,"na",AND(E496&gt;plotting!$E$64,E496&lt;=plotting!$F$64),plotting!$G$64,AND(E496&gt;plotting!$F$64,E496&lt;=plotting!$E$65),"na",AND(E496&gt;plotting!$E$65,E496&lt;=plotting!$F$65),plotting!$G$65,AND(E496&gt;plotting!$F$65,E496&lt;=plotting!$E$66),"na",AND(E496&gt;plotting!$E$66,E496&lt;=plotting!$F$66),plotting!$G$66,AND(E496&gt;plotting!$F$66,E496&lt;=plotting!$E$67),"na",AND(E496&gt;plotting!$E$67,E496&lt;=plotting!$F$67),plotting!$G$67,E496&gt;plotting!$F$67,"na")</f>
        <v>na</v>
      </c>
      <c r="H496" t="str" cm="1">
        <f t="array" ref="H496">_xlfn.IFS(E496&lt;=plotting!$E$64,"na",AND(E496&gt;plotting!$E$64,E496&lt;=plotting!$F$64),plotting!$H$64,AND(E496&gt;plotting!$F$64,E496&lt;=plotting!$E$65),"na",AND(E496&gt;plotting!$E$65,E496&lt;=plotting!$F$65),plotting!$H$65,AND(E496&gt;plotting!$F$65,E496&lt;=plotting!$E$66),"na",AND(E496&gt;plotting!$E$66,E496&lt;=plotting!$F$66),plotting!$H$66,AND(E496&gt;plotting!$F$66,E496&lt;=plotting!$E$67),"na",AND(E496&gt;plotting!$E$67,E496&lt;=plotting!$F$67),plotting!$H$67,E496&gt;plotting!$F$67,"na")</f>
        <v>na</v>
      </c>
      <c r="I496" t="str" cm="1">
        <f t="array" ref="I496">_xlfn.IFS(E496&lt;=plotting!$E$64,"na",AND(E496&gt;plotting!$E$64,E496&lt;=plotting!$F$64),plotting!$I$64,AND(E496&gt;plotting!$F$64,E496&lt;=plotting!$E$65),"na",AND(E496&gt;plotting!$E$65,E496&lt;=plotting!$F$65),plotting!$I$65,AND(E496&gt;plotting!$F$65,E496&lt;=plotting!$E$66),"na",AND(E496&gt;plotting!$E$66,E496&lt;=plotting!$F$66),plotting!$I$66,AND(E496&gt;plotting!$F$66,E496&lt;=plotting!$E$67),"na",AND(E496&gt;plotting!$E$67,E496&lt;=plotting!$F$67),plotting!$I$67,E496&gt;plotting!$F$67,"na")</f>
        <v>na</v>
      </c>
    </row>
    <row r="497" spans="1:9" x14ac:dyDescent="0.35">
      <c r="A497" s="11">
        <f>IF(plotting!$D$4&gt;0,plotting!$D$4,"na")</f>
        <v>5</v>
      </c>
      <c r="B497" s="11" t="str">
        <f>IF(plotting!$D$10&gt;0,plotting!$D$10,"na")</f>
        <v>idr4000_h24</v>
      </c>
      <c r="C497" s="11" t="str">
        <f>IF(plotting!$D$11&gt;0,plotting!$D$11,"na")</f>
        <v>t1</v>
      </c>
      <c r="D497" s="11">
        <f>IF(plotting!$D$8&gt;0,plotting!$D$8,"na")</f>
        <v>74.599999999999994</v>
      </c>
      <c r="E497" s="29">
        <v>82.666666699999993</v>
      </c>
      <c r="F497" t="str" cm="1">
        <f t="array" ref="F497">_xlfn.IFS(E497&lt;=plotting!$E$64,"na",AND(E497&gt;plotting!$E$64,E497&lt;=plotting!$F$64),"1",AND(E497&gt;plotting!$F$64,E497&lt;=plotting!$E$65),"na",AND(E497&gt;plotting!$E$65,E497&lt;=plotting!$F$65),"2",AND(E497&gt;plotting!$F$65,E497&lt;=plotting!$E$66),"na",AND(E497&gt;plotting!$E$66,E497&lt;=plotting!$F$66),"3",AND(E497&gt;plotting!$F$66,E497&lt;=plotting!$E$67),"na",AND(E497&gt;plotting!$E$67,E497&lt;=plotting!$F$67),"4",E497&gt;plotting!$F$67,"na")</f>
        <v>na</v>
      </c>
      <c r="G497" t="str" cm="1">
        <f t="array" ref="G497">_xlfn.IFS(E497&lt;=plotting!$E$64,"na",AND(E497&gt;plotting!$E$64,E497&lt;=plotting!$F$64),plotting!$G$64,AND(E497&gt;plotting!$F$64,E497&lt;=plotting!$E$65),"na",AND(E497&gt;plotting!$E$65,E497&lt;=plotting!$F$65),plotting!$G$65,AND(E497&gt;plotting!$F$65,E497&lt;=plotting!$E$66),"na",AND(E497&gt;plotting!$E$66,E497&lt;=plotting!$F$66),plotting!$G$66,AND(E497&gt;plotting!$F$66,E497&lt;=plotting!$E$67),"na",AND(E497&gt;plotting!$E$67,E497&lt;=plotting!$F$67),plotting!$G$67,E497&gt;plotting!$F$67,"na")</f>
        <v>na</v>
      </c>
      <c r="H497" t="str" cm="1">
        <f t="array" ref="H497">_xlfn.IFS(E497&lt;=plotting!$E$64,"na",AND(E497&gt;plotting!$E$64,E497&lt;=plotting!$F$64),plotting!$H$64,AND(E497&gt;plotting!$F$64,E497&lt;=plotting!$E$65),"na",AND(E497&gt;plotting!$E$65,E497&lt;=plotting!$F$65),plotting!$H$65,AND(E497&gt;plotting!$F$65,E497&lt;=plotting!$E$66),"na",AND(E497&gt;plotting!$E$66,E497&lt;=plotting!$F$66),plotting!$H$66,AND(E497&gt;plotting!$F$66,E497&lt;=plotting!$E$67),"na",AND(E497&gt;plotting!$E$67,E497&lt;=plotting!$F$67),plotting!$H$67,E497&gt;plotting!$F$67,"na")</f>
        <v>na</v>
      </c>
      <c r="I497" t="str" cm="1">
        <f t="array" ref="I497">_xlfn.IFS(E497&lt;=plotting!$E$64,"na",AND(E497&gt;plotting!$E$64,E497&lt;=plotting!$F$64),plotting!$I$64,AND(E497&gt;plotting!$F$64,E497&lt;=plotting!$E$65),"na",AND(E497&gt;plotting!$E$65,E497&lt;=plotting!$F$65),plotting!$I$65,AND(E497&gt;plotting!$F$65,E497&lt;=plotting!$E$66),"na",AND(E497&gt;plotting!$E$66,E497&lt;=plotting!$F$66),plotting!$I$66,AND(E497&gt;plotting!$F$66,E497&lt;=plotting!$E$67),"na",AND(E497&gt;plotting!$E$67,E497&lt;=plotting!$F$67),plotting!$I$67,E497&gt;plotting!$F$67,"na")</f>
        <v>na</v>
      </c>
    </row>
    <row r="498" spans="1:9" x14ac:dyDescent="0.35">
      <c r="A498" s="11">
        <f>IF(plotting!$D$4&gt;0,plotting!$D$4,"na")</f>
        <v>5</v>
      </c>
      <c r="B498" s="11" t="str">
        <f>IF(plotting!$D$10&gt;0,plotting!$D$10,"na")</f>
        <v>idr4000_h24</v>
      </c>
      <c r="C498" s="11" t="str">
        <f>IF(plotting!$D$11&gt;0,plotting!$D$11,"na")</f>
        <v>t1</v>
      </c>
      <c r="D498" s="11">
        <f>IF(plotting!$D$8&gt;0,plotting!$D$8,"na")</f>
        <v>74.599999999999994</v>
      </c>
      <c r="E498" s="29">
        <v>82.833333300000007</v>
      </c>
      <c r="F498" t="str" cm="1">
        <f t="array" ref="F498">_xlfn.IFS(E498&lt;=plotting!$E$64,"na",AND(E498&gt;plotting!$E$64,E498&lt;=plotting!$F$64),"1",AND(E498&gt;plotting!$F$64,E498&lt;=plotting!$E$65),"na",AND(E498&gt;plotting!$E$65,E498&lt;=plotting!$F$65),"2",AND(E498&gt;plotting!$F$65,E498&lt;=plotting!$E$66),"na",AND(E498&gt;plotting!$E$66,E498&lt;=plotting!$F$66),"3",AND(E498&gt;plotting!$F$66,E498&lt;=plotting!$E$67),"na",AND(E498&gt;plotting!$E$67,E498&lt;=plotting!$F$67),"4",E498&gt;plotting!$F$67,"na")</f>
        <v>na</v>
      </c>
      <c r="G498" t="str" cm="1">
        <f t="array" ref="G498">_xlfn.IFS(E498&lt;=plotting!$E$64,"na",AND(E498&gt;plotting!$E$64,E498&lt;=plotting!$F$64),plotting!$G$64,AND(E498&gt;plotting!$F$64,E498&lt;=plotting!$E$65),"na",AND(E498&gt;plotting!$E$65,E498&lt;=plotting!$F$65),plotting!$G$65,AND(E498&gt;plotting!$F$65,E498&lt;=plotting!$E$66),"na",AND(E498&gt;plotting!$E$66,E498&lt;=plotting!$F$66),plotting!$G$66,AND(E498&gt;plotting!$F$66,E498&lt;=plotting!$E$67),"na",AND(E498&gt;plotting!$E$67,E498&lt;=plotting!$F$67),plotting!$G$67,E498&gt;plotting!$F$67,"na")</f>
        <v>na</v>
      </c>
      <c r="H498" t="str" cm="1">
        <f t="array" ref="H498">_xlfn.IFS(E498&lt;=plotting!$E$64,"na",AND(E498&gt;plotting!$E$64,E498&lt;=plotting!$F$64),plotting!$H$64,AND(E498&gt;plotting!$F$64,E498&lt;=plotting!$E$65),"na",AND(E498&gt;plotting!$E$65,E498&lt;=plotting!$F$65),plotting!$H$65,AND(E498&gt;plotting!$F$65,E498&lt;=plotting!$E$66),"na",AND(E498&gt;plotting!$E$66,E498&lt;=plotting!$F$66),plotting!$H$66,AND(E498&gt;plotting!$F$66,E498&lt;=plotting!$E$67),"na",AND(E498&gt;plotting!$E$67,E498&lt;=plotting!$F$67),plotting!$H$67,E498&gt;plotting!$F$67,"na")</f>
        <v>na</v>
      </c>
      <c r="I498" t="str" cm="1">
        <f t="array" ref="I498">_xlfn.IFS(E498&lt;=plotting!$E$64,"na",AND(E498&gt;plotting!$E$64,E498&lt;=plotting!$F$64),plotting!$I$64,AND(E498&gt;plotting!$F$64,E498&lt;=plotting!$E$65),"na",AND(E498&gt;plotting!$E$65,E498&lt;=plotting!$F$65),plotting!$I$65,AND(E498&gt;plotting!$F$65,E498&lt;=plotting!$E$66),"na",AND(E498&gt;plotting!$E$66,E498&lt;=plotting!$F$66),plotting!$I$66,AND(E498&gt;plotting!$F$66,E498&lt;=plotting!$E$67),"na",AND(E498&gt;plotting!$E$67,E498&lt;=plotting!$F$67),plotting!$I$67,E498&gt;plotting!$F$67,"na")</f>
        <v>na</v>
      </c>
    </row>
    <row r="499" spans="1:9" x14ac:dyDescent="0.35">
      <c r="A499" s="11">
        <f>IF(plotting!$D$4&gt;0,plotting!$D$4,"na")</f>
        <v>5</v>
      </c>
      <c r="B499" s="11" t="str">
        <f>IF(plotting!$D$10&gt;0,plotting!$D$10,"na")</f>
        <v>idr4000_h24</v>
      </c>
      <c r="C499" s="11" t="str">
        <f>IF(plotting!$D$11&gt;0,plotting!$D$11,"na")</f>
        <v>t1</v>
      </c>
      <c r="D499" s="11">
        <f>IF(plotting!$D$8&gt;0,plotting!$D$8,"na")</f>
        <v>74.599999999999994</v>
      </c>
      <c r="E499" s="29">
        <v>83</v>
      </c>
      <c r="F499" t="str" cm="1">
        <f t="array" ref="F499">_xlfn.IFS(E499&lt;=plotting!$E$64,"na",AND(E499&gt;plotting!$E$64,E499&lt;=plotting!$F$64),"1",AND(E499&gt;plotting!$F$64,E499&lt;=plotting!$E$65),"na",AND(E499&gt;plotting!$E$65,E499&lt;=plotting!$F$65),"2",AND(E499&gt;plotting!$F$65,E499&lt;=plotting!$E$66),"na",AND(E499&gt;plotting!$E$66,E499&lt;=plotting!$F$66),"3",AND(E499&gt;plotting!$F$66,E499&lt;=plotting!$E$67),"na",AND(E499&gt;plotting!$E$67,E499&lt;=plotting!$F$67),"4",E499&gt;plotting!$F$67,"na")</f>
        <v>na</v>
      </c>
      <c r="G499" t="str" cm="1">
        <f t="array" ref="G499">_xlfn.IFS(E499&lt;=plotting!$E$64,"na",AND(E499&gt;plotting!$E$64,E499&lt;=plotting!$F$64),plotting!$G$64,AND(E499&gt;plotting!$F$64,E499&lt;=plotting!$E$65),"na",AND(E499&gt;plotting!$E$65,E499&lt;=plotting!$F$65),plotting!$G$65,AND(E499&gt;plotting!$F$65,E499&lt;=plotting!$E$66),"na",AND(E499&gt;plotting!$E$66,E499&lt;=plotting!$F$66),plotting!$G$66,AND(E499&gt;plotting!$F$66,E499&lt;=plotting!$E$67),"na",AND(E499&gt;plotting!$E$67,E499&lt;=plotting!$F$67),plotting!$G$67,E499&gt;plotting!$F$67,"na")</f>
        <v>na</v>
      </c>
      <c r="H499" t="str" cm="1">
        <f t="array" ref="H499">_xlfn.IFS(E499&lt;=plotting!$E$64,"na",AND(E499&gt;plotting!$E$64,E499&lt;=plotting!$F$64),plotting!$H$64,AND(E499&gt;plotting!$F$64,E499&lt;=plotting!$E$65),"na",AND(E499&gt;plotting!$E$65,E499&lt;=plotting!$F$65),plotting!$H$65,AND(E499&gt;plotting!$F$65,E499&lt;=plotting!$E$66),"na",AND(E499&gt;plotting!$E$66,E499&lt;=plotting!$F$66),plotting!$H$66,AND(E499&gt;plotting!$F$66,E499&lt;=plotting!$E$67),"na",AND(E499&gt;plotting!$E$67,E499&lt;=plotting!$F$67),plotting!$H$67,E499&gt;plotting!$F$67,"na")</f>
        <v>na</v>
      </c>
      <c r="I499" t="str" cm="1">
        <f t="array" ref="I499">_xlfn.IFS(E499&lt;=plotting!$E$64,"na",AND(E499&gt;plotting!$E$64,E499&lt;=plotting!$F$64),plotting!$I$64,AND(E499&gt;plotting!$F$64,E499&lt;=plotting!$E$65),"na",AND(E499&gt;plotting!$E$65,E499&lt;=plotting!$F$65),plotting!$I$65,AND(E499&gt;plotting!$F$65,E499&lt;=plotting!$E$66),"na",AND(E499&gt;plotting!$E$66,E499&lt;=plotting!$F$66),plotting!$I$66,AND(E499&gt;plotting!$F$66,E499&lt;=plotting!$E$67),"na",AND(E499&gt;plotting!$E$67,E499&lt;=plotting!$F$67),plotting!$I$67,E499&gt;plotting!$F$67,"na")</f>
        <v>na</v>
      </c>
    </row>
    <row r="500" spans="1:9" x14ac:dyDescent="0.35">
      <c r="A500" s="11">
        <f>IF(plotting!$D$4&gt;0,plotting!$D$4,"na")</f>
        <v>5</v>
      </c>
      <c r="B500" s="11" t="str">
        <f>IF(plotting!$D$10&gt;0,plotting!$D$10,"na")</f>
        <v>idr4000_h24</v>
      </c>
      <c r="C500" s="11" t="str">
        <f>IF(plotting!$D$11&gt;0,plotting!$D$11,"na")</f>
        <v>t1</v>
      </c>
      <c r="D500" s="11">
        <f>IF(plotting!$D$8&gt;0,plotting!$D$8,"na")</f>
        <v>74.599999999999994</v>
      </c>
      <c r="E500" s="29">
        <v>83.166666699999993</v>
      </c>
      <c r="F500" t="str" cm="1">
        <f t="array" ref="F500">_xlfn.IFS(E500&lt;=plotting!$E$64,"na",AND(E500&gt;plotting!$E$64,E500&lt;=plotting!$F$64),"1",AND(E500&gt;plotting!$F$64,E500&lt;=plotting!$E$65),"na",AND(E500&gt;plotting!$E$65,E500&lt;=plotting!$F$65),"2",AND(E500&gt;plotting!$F$65,E500&lt;=plotting!$E$66),"na",AND(E500&gt;plotting!$E$66,E500&lt;=plotting!$F$66),"3",AND(E500&gt;plotting!$F$66,E500&lt;=plotting!$E$67),"na",AND(E500&gt;plotting!$E$67,E500&lt;=plotting!$F$67),"4",E500&gt;plotting!$F$67,"na")</f>
        <v>na</v>
      </c>
      <c r="G500" t="str" cm="1">
        <f t="array" ref="G500">_xlfn.IFS(E500&lt;=plotting!$E$64,"na",AND(E500&gt;plotting!$E$64,E500&lt;=plotting!$F$64),plotting!$G$64,AND(E500&gt;plotting!$F$64,E500&lt;=plotting!$E$65),"na",AND(E500&gt;plotting!$E$65,E500&lt;=plotting!$F$65),plotting!$G$65,AND(E500&gt;plotting!$F$65,E500&lt;=plotting!$E$66),"na",AND(E500&gt;plotting!$E$66,E500&lt;=plotting!$F$66),plotting!$G$66,AND(E500&gt;plotting!$F$66,E500&lt;=plotting!$E$67),"na",AND(E500&gt;plotting!$E$67,E500&lt;=plotting!$F$67),plotting!$G$67,E500&gt;plotting!$F$67,"na")</f>
        <v>na</v>
      </c>
      <c r="H500" t="str" cm="1">
        <f t="array" ref="H500">_xlfn.IFS(E500&lt;=plotting!$E$64,"na",AND(E500&gt;plotting!$E$64,E500&lt;=plotting!$F$64),plotting!$H$64,AND(E500&gt;plotting!$F$64,E500&lt;=plotting!$E$65),"na",AND(E500&gt;plotting!$E$65,E500&lt;=plotting!$F$65),plotting!$H$65,AND(E500&gt;plotting!$F$65,E500&lt;=plotting!$E$66),"na",AND(E500&gt;plotting!$E$66,E500&lt;=plotting!$F$66),plotting!$H$66,AND(E500&gt;plotting!$F$66,E500&lt;=plotting!$E$67),"na",AND(E500&gt;plotting!$E$67,E500&lt;=plotting!$F$67),plotting!$H$67,E500&gt;plotting!$F$67,"na")</f>
        <v>na</v>
      </c>
      <c r="I500" t="str" cm="1">
        <f t="array" ref="I500">_xlfn.IFS(E500&lt;=plotting!$E$64,"na",AND(E500&gt;plotting!$E$64,E500&lt;=plotting!$F$64),plotting!$I$64,AND(E500&gt;plotting!$F$64,E500&lt;=plotting!$E$65),"na",AND(E500&gt;plotting!$E$65,E500&lt;=plotting!$F$65),plotting!$I$65,AND(E500&gt;plotting!$F$65,E500&lt;=plotting!$E$66),"na",AND(E500&gt;plotting!$E$66,E500&lt;=plotting!$F$66),plotting!$I$66,AND(E500&gt;plotting!$F$66,E500&lt;=plotting!$E$67),"na",AND(E500&gt;plotting!$E$67,E500&lt;=plotting!$F$67),plotting!$I$67,E500&gt;plotting!$F$67,"na")</f>
        <v>na</v>
      </c>
    </row>
    <row r="501" spans="1:9" x14ac:dyDescent="0.35">
      <c r="A501" s="11">
        <f>IF(plotting!$D$4&gt;0,plotting!$D$4,"na")</f>
        <v>5</v>
      </c>
      <c r="B501" s="11" t="str">
        <f>IF(plotting!$D$10&gt;0,plotting!$D$10,"na")</f>
        <v>idr4000_h24</v>
      </c>
      <c r="C501" s="11" t="str">
        <f>IF(plotting!$D$11&gt;0,plotting!$D$11,"na")</f>
        <v>t1</v>
      </c>
      <c r="D501" s="11">
        <f>IF(plotting!$D$8&gt;0,plotting!$D$8,"na")</f>
        <v>74.599999999999994</v>
      </c>
      <c r="E501" s="29">
        <v>83.333333300000007</v>
      </c>
      <c r="F501" t="str" cm="1">
        <f t="array" ref="F501">_xlfn.IFS(E501&lt;=plotting!$E$64,"na",AND(E501&gt;plotting!$E$64,E501&lt;=plotting!$F$64),"1",AND(E501&gt;plotting!$F$64,E501&lt;=plotting!$E$65),"na",AND(E501&gt;plotting!$E$65,E501&lt;=plotting!$F$65),"2",AND(E501&gt;plotting!$F$65,E501&lt;=plotting!$E$66),"na",AND(E501&gt;plotting!$E$66,E501&lt;=plotting!$F$66),"3",AND(E501&gt;plotting!$F$66,E501&lt;=plotting!$E$67),"na",AND(E501&gt;plotting!$E$67,E501&lt;=plotting!$F$67),"4",E501&gt;plotting!$F$67,"na")</f>
        <v>na</v>
      </c>
      <c r="G501" t="str" cm="1">
        <f t="array" ref="G501">_xlfn.IFS(E501&lt;=plotting!$E$64,"na",AND(E501&gt;plotting!$E$64,E501&lt;=plotting!$F$64),plotting!$G$64,AND(E501&gt;plotting!$F$64,E501&lt;=plotting!$E$65),"na",AND(E501&gt;plotting!$E$65,E501&lt;=plotting!$F$65),plotting!$G$65,AND(E501&gt;plotting!$F$65,E501&lt;=plotting!$E$66),"na",AND(E501&gt;plotting!$E$66,E501&lt;=plotting!$F$66),plotting!$G$66,AND(E501&gt;plotting!$F$66,E501&lt;=plotting!$E$67),"na",AND(E501&gt;plotting!$E$67,E501&lt;=plotting!$F$67),plotting!$G$67,E501&gt;plotting!$F$67,"na")</f>
        <v>na</v>
      </c>
      <c r="H501" t="str" cm="1">
        <f t="array" ref="H501">_xlfn.IFS(E501&lt;=plotting!$E$64,"na",AND(E501&gt;plotting!$E$64,E501&lt;=plotting!$F$64),plotting!$H$64,AND(E501&gt;plotting!$F$64,E501&lt;=plotting!$E$65),"na",AND(E501&gt;plotting!$E$65,E501&lt;=plotting!$F$65),plotting!$H$65,AND(E501&gt;plotting!$F$65,E501&lt;=plotting!$E$66),"na",AND(E501&gt;plotting!$E$66,E501&lt;=plotting!$F$66),plotting!$H$66,AND(E501&gt;plotting!$F$66,E501&lt;=plotting!$E$67),"na",AND(E501&gt;plotting!$E$67,E501&lt;=plotting!$F$67),plotting!$H$67,E501&gt;plotting!$F$67,"na")</f>
        <v>na</v>
      </c>
      <c r="I501" t="str" cm="1">
        <f t="array" ref="I501">_xlfn.IFS(E501&lt;=plotting!$E$64,"na",AND(E501&gt;plotting!$E$64,E501&lt;=plotting!$F$64),plotting!$I$64,AND(E501&gt;plotting!$F$64,E501&lt;=plotting!$E$65),"na",AND(E501&gt;plotting!$E$65,E501&lt;=plotting!$F$65),plotting!$I$65,AND(E501&gt;plotting!$F$65,E501&lt;=plotting!$E$66),"na",AND(E501&gt;plotting!$E$66,E501&lt;=plotting!$F$66),plotting!$I$66,AND(E501&gt;plotting!$F$66,E501&lt;=plotting!$E$67),"na",AND(E501&gt;plotting!$E$67,E501&lt;=plotting!$F$67),plotting!$I$67,E501&gt;plotting!$F$67,"na")</f>
        <v>na</v>
      </c>
    </row>
    <row r="502" spans="1:9" x14ac:dyDescent="0.35">
      <c r="A502" s="11">
        <f>IF(plotting!$D$4&gt;0,plotting!$D$4,"na")</f>
        <v>5</v>
      </c>
      <c r="B502" s="11" t="str">
        <f>IF(plotting!$D$10&gt;0,plotting!$D$10,"na")</f>
        <v>idr4000_h24</v>
      </c>
      <c r="C502" s="11" t="str">
        <f>IF(plotting!$D$11&gt;0,plotting!$D$11,"na")</f>
        <v>t1</v>
      </c>
      <c r="D502" s="11">
        <f>IF(plotting!$D$8&gt;0,plotting!$D$8,"na")</f>
        <v>74.599999999999994</v>
      </c>
      <c r="E502" s="29">
        <v>83.5</v>
      </c>
      <c r="F502" t="str" cm="1">
        <f t="array" ref="F502">_xlfn.IFS(E502&lt;=plotting!$E$64,"na",AND(E502&gt;plotting!$E$64,E502&lt;=plotting!$F$64),"1",AND(E502&gt;plotting!$F$64,E502&lt;=plotting!$E$65),"na",AND(E502&gt;plotting!$E$65,E502&lt;=plotting!$F$65),"2",AND(E502&gt;plotting!$F$65,E502&lt;=plotting!$E$66),"na",AND(E502&gt;plotting!$E$66,E502&lt;=plotting!$F$66),"3",AND(E502&gt;plotting!$F$66,E502&lt;=plotting!$E$67),"na",AND(E502&gt;plotting!$E$67,E502&lt;=plotting!$F$67),"4",E502&gt;plotting!$F$67,"na")</f>
        <v>na</v>
      </c>
      <c r="G502" t="str" cm="1">
        <f t="array" ref="G502">_xlfn.IFS(E502&lt;=plotting!$E$64,"na",AND(E502&gt;plotting!$E$64,E502&lt;=plotting!$F$64),plotting!$G$64,AND(E502&gt;plotting!$F$64,E502&lt;=plotting!$E$65),"na",AND(E502&gt;plotting!$E$65,E502&lt;=plotting!$F$65),plotting!$G$65,AND(E502&gt;plotting!$F$65,E502&lt;=plotting!$E$66),"na",AND(E502&gt;plotting!$E$66,E502&lt;=plotting!$F$66),plotting!$G$66,AND(E502&gt;plotting!$F$66,E502&lt;=plotting!$E$67),"na",AND(E502&gt;plotting!$E$67,E502&lt;=plotting!$F$67),plotting!$G$67,E502&gt;plotting!$F$67,"na")</f>
        <v>na</v>
      </c>
      <c r="H502" t="str" cm="1">
        <f t="array" ref="H502">_xlfn.IFS(E502&lt;=plotting!$E$64,"na",AND(E502&gt;plotting!$E$64,E502&lt;=plotting!$F$64),plotting!$H$64,AND(E502&gt;plotting!$F$64,E502&lt;=plotting!$E$65),"na",AND(E502&gt;plotting!$E$65,E502&lt;=plotting!$F$65),plotting!$H$65,AND(E502&gt;plotting!$F$65,E502&lt;=plotting!$E$66),"na",AND(E502&gt;plotting!$E$66,E502&lt;=plotting!$F$66),plotting!$H$66,AND(E502&gt;plotting!$F$66,E502&lt;=plotting!$E$67),"na",AND(E502&gt;plotting!$E$67,E502&lt;=plotting!$F$67),plotting!$H$67,E502&gt;plotting!$F$67,"na")</f>
        <v>na</v>
      </c>
      <c r="I502" t="str" cm="1">
        <f t="array" ref="I502">_xlfn.IFS(E502&lt;=plotting!$E$64,"na",AND(E502&gt;plotting!$E$64,E502&lt;=plotting!$F$64),plotting!$I$64,AND(E502&gt;plotting!$F$64,E502&lt;=plotting!$E$65),"na",AND(E502&gt;plotting!$E$65,E502&lt;=plotting!$F$65),plotting!$I$65,AND(E502&gt;plotting!$F$65,E502&lt;=plotting!$E$66),"na",AND(E502&gt;plotting!$E$66,E502&lt;=plotting!$F$66),plotting!$I$66,AND(E502&gt;plotting!$F$66,E502&lt;=plotting!$E$67),"na",AND(E502&gt;plotting!$E$67,E502&lt;=plotting!$F$67),plotting!$I$67,E502&gt;plotting!$F$67,"na")</f>
        <v>na</v>
      </c>
    </row>
    <row r="503" spans="1:9" x14ac:dyDescent="0.35">
      <c r="A503" s="11">
        <f>IF(plotting!$D$4&gt;0,plotting!$D$4,"na")</f>
        <v>5</v>
      </c>
      <c r="B503" s="11" t="str">
        <f>IF(plotting!$D$10&gt;0,plotting!$D$10,"na")</f>
        <v>idr4000_h24</v>
      </c>
      <c r="C503" s="11" t="str">
        <f>IF(plotting!$D$11&gt;0,plotting!$D$11,"na")</f>
        <v>t1</v>
      </c>
      <c r="D503" s="11">
        <f>IF(plotting!$D$8&gt;0,plotting!$D$8,"na")</f>
        <v>74.599999999999994</v>
      </c>
      <c r="E503" s="29">
        <v>83.666666699999993</v>
      </c>
      <c r="F503" t="str" cm="1">
        <f t="array" ref="F503">_xlfn.IFS(E503&lt;=plotting!$E$64,"na",AND(E503&gt;plotting!$E$64,E503&lt;=plotting!$F$64),"1",AND(E503&gt;plotting!$F$64,E503&lt;=plotting!$E$65),"na",AND(E503&gt;plotting!$E$65,E503&lt;=plotting!$F$65),"2",AND(E503&gt;plotting!$F$65,E503&lt;=plotting!$E$66),"na",AND(E503&gt;plotting!$E$66,E503&lt;=plotting!$F$66),"3",AND(E503&gt;plotting!$F$66,E503&lt;=plotting!$E$67),"na",AND(E503&gt;plotting!$E$67,E503&lt;=plotting!$F$67),"4",E503&gt;plotting!$F$67,"na")</f>
        <v>na</v>
      </c>
      <c r="G503" t="str" cm="1">
        <f t="array" ref="G503">_xlfn.IFS(E503&lt;=plotting!$E$64,"na",AND(E503&gt;plotting!$E$64,E503&lt;=plotting!$F$64),plotting!$G$64,AND(E503&gt;plotting!$F$64,E503&lt;=plotting!$E$65),"na",AND(E503&gt;plotting!$E$65,E503&lt;=plotting!$F$65),plotting!$G$65,AND(E503&gt;plotting!$F$65,E503&lt;=plotting!$E$66),"na",AND(E503&gt;plotting!$E$66,E503&lt;=plotting!$F$66),plotting!$G$66,AND(E503&gt;plotting!$F$66,E503&lt;=plotting!$E$67),"na",AND(E503&gt;plotting!$E$67,E503&lt;=plotting!$F$67),plotting!$G$67,E503&gt;plotting!$F$67,"na")</f>
        <v>na</v>
      </c>
      <c r="H503" t="str" cm="1">
        <f t="array" ref="H503">_xlfn.IFS(E503&lt;=plotting!$E$64,"na",AND(E503&gt;plotting!$E$64,E503&lt;=plotting!$F$64),plotting!$H$64,AND(E503&gt;plotting!$F$64,E503&lt;=plotting!$E$65),"na",AND(E503&gt;plotting!$E$65,E503&lt;=plotting!$F$65),plotting!$H$65,AND(E503&gt;plotting!$F$65,E503&lt;=plotting!$E$66),"na",AND(E503&gt;plotting!$E$66,E503&lt;=plotting!$F$66),plotting!$H$66,AND(E503&gt;plotting!$F$66,E503&lt;=plotting!$E$67),"na",AND(E503&gt;plotting!$E$67,E503&lt;=plotting!$F$67),plotting!$H$67,E503&gt;plotting!$F$67,"na")</f>
        <v>na</v>
      </c>
      <c r="I503" t="str" cm="1">
        <f t="array" ref="I503">_xlfn.IFS(E503&lt;=plotting!$E$64,"na",AND(E503&gt;plotting!$E$64,E503&lt;=plotting!$F$64),plotting!$I$64,AND(E503&gt;plotting!$F$64,E503&lt;=plotting!$E$65),"na",AND(E503&gt;plotting!$E$65,E503&lt;=plotting!$F$65),plotting!$I$65,AND(E503&gt;plotting!$F$65,E503&lt;=plotting!$E$66),"na",AND(E503&gt;plotting!$E$66,E503&lt;=plotting!$F$66),plotting!$I$66,AND(E503&gt;plotting!$F$66,E503&lt;=plotting!$E$67),"na",AND(E503&gt;plotting!$E$67,E503&lt;=plotting!$F$67),plotting!$I$67,E503&gt;plotting!$F$67,"na")</f>
        <v>na</v>
      </c>
    </row>
    <row r="504" spans="1:9" x14ac:dyDescent="0.35">
      <c r="A504" s="11">
        <f>IF(plotting!$D$4&gt;0,plotting!$D$4,"na")</f>
        <v>5</v>
      </c>
      <c r="B504" s="11" t="str">
        <f>IF(plotting!$D$10&gt;0,plotting!$D$10,"na")</f>
        <v>idr4000_h24</v>
      </c>
      <c r="C504" s="11" t="str">
        <f>IF(plotting!$D$11&gt;0,plotting!$D$11,"na")</f>
        <v>t1</v>
      </c>
      <c r="D504" s="11">
        <f>IF(plotting!$D$8&gt;0,plotting!$D$8,"na")</f>
        <v>74.599999999999994</v>
      </c>
      <c r="E504" s="29">
        <v>83.833333300000007</v>
      </c>
      <c r="F504" t="str" cm="1">
        <f t="array" ref="F504">_xlfn.IFS(E504&lt;=plotting!$E$64,"na",AND(E504&gt;plotting!$E$64,E504&lt;=plotting!$F$64),"1",AND(E504&gt;plotting!$F$64,E504&lt;=plotting!$E$65),"na",AND(E504&gt;plotting!$E$65,E504&lt;=plotting!$F$65),"2",AND(E504&gt;plotting!$F$65,E504&lt;=plotting!$E$66),"na",AND(E504&gt;plotting!$E$66,E504&lt;=plotting!$F$66),"3",AND(E504&gt;plotting!$F$66,E504&lt;=plotting!$E$67),"na",AND(E504&gt;plotting!$E$67,E504&lt;=plotting!$F$67),"4",E504&gt;plotting!$F$67,"na")</f>
        <v>na</v>
      </c>
      <c r="G504" t="str" cm="1">
        <f t="array" ref="G504">_xlfn.IFS(E504&lt;=plotting!$E$64,"na",AND(E504&gt;plotting!$E$64,E504&lt;=plotting!$F$64),plotting!$G$64,AND(E504&gt;plotting!$F$64,E504&lt;=plotting!$E$65),"na",AND(E504&gt;plotting!$E$65,E504&lt;=plotting!$F$65),plotting!$G$65,AND(E504&gt;plotting!$F$65,E504&lt;=plotting!$E$66),"na",AND(E504&gt;plotting!$E$66,E504&lt;=plotting!$F$66),plotting!$G$66,AND(E504&gt;plotting!$F$66,E504&lt;=plotting!$E$67),"na",AND(E504&gt;plotting!$E$67,E504&lt;=plotting!$F$67),plotting!$G$67,E504&gt;plotting!$F$67,"na")</f>
        <v>na</v>
      </c>
      <c r="H504" t="str" cm="1">
        <f t="array" ref="H504">_xlfn.IFS(E504&lt;=plotting!$E$64,"na",AND(E504&gt;plotting!$E$64,E504&lt;=plotting!$F$64),plotting!$H$64,AND(E504&gt;plotting!$F$64,E504&lt;=plotting!$E$65),"na",AND(E504&gt;plotting!$E$65,E504&lt;=plotting!$F$65),plotting!$H$65,AND(E504&gt;plotting!$F$65,E504&lt;=plotting!$E$66),"na",AND(E504&gt;plotting!$E$66,E504&lt;=plotting!$F$66),plotting!$H$66,AND(E504&gt;plotting!$F$66,E504&lt;=plotting!$E$67),"na",AND(E504&gt;plotting!$E$67,E504&lt;=plotting!$F$67),plotting!$H$67,E504&gt;plotting!$F$67,"na")</f>
        <v>na</v>
      </c>
      <c r="I504" t="str" cm="1">
        <f t="array" ref="I504">_xlfn.IFS(E504&lt;=plotting!$E$64,"na",AND(E504&gt;plotting!$E$64,E504&lt;=plotting!$F$64),plotting!$I$64,AND(E504&gt;plotting!$F$64,E504&lt;=plotting!$E$65),"na",AND(E504&gt;plotting!$E$65,E504&lt;=plotting!$F$65),plotting!$I$65,AND(E504&gt;plotting!$F$65,E504&lt;=plotting!$E$66),"na",AND(E504&gt;plotting!$E$66,E504&lt;=plotting!$F$66),plotting!$I$66,AND(E504&gt;plotting!$F$66,E504&lt;=plotting!$E$67),"na",AND(E504&gt;plotting!$E$67,E504&lt;=plotting!$F$67),plotting!$I$67,E504&gt;plotting!$F$67,"na")</f>
        <v>na</v>
      </c>
    </row>
    <row r="505" spans="1:9" x14ac:dyDescent="0.35">
      <c r="A505" s="11">
        <f>IF(plotting!$D$4&gt;0,plotting!$D$4,"na")</f>
        <v>5</v>
      </c>
      <c r="B505" s="11" t="str">
        <f>IF(plotting!$D$10&gt;0,plotting!$D$10,"na")</f>
        <v>idr4000_h24</v>
      </c>
      <c r="C505" s="11" t="str">
        <f>IF(plotting!$D$11&gt;0,plotting!$D$11,"na")</f>
        <v>t1</v>
      </c>
      <c r="D505" s="11">
        <f>IF(plotting!$D$8&gt;0,plotting!$D$8,"na")</f>
        <v>74.599999999999994</v>
      </c>
      <c r="E505" s="29">
        <v>84</v>
      </c>
      <c r="F505" t="str" cm="1">
        <f t="array" ref="F505">_xlfn.IFS(E505&lt;=plotting!$E$64,"na",AND(E505&gt;plotting!$E$64,E505&lt;=plotting!$F$64),"1",AND(E505&gt;plotting!$F$64,E505&lt;=plotting!$E$65),"na",AND(E505&gt;plotting!$E$65,E505&lt;=plotting!$F$65),"2",AND(E505&gt;plotting!$F$65,E505&lt;=plotting!$E$66),"na",AND(E505&gt;plotting!$E$66,E505&lt;=plotting!$F$66),"3",AND(E505&gt;plotting!$F$66,E505&lt;=plotting!$E$67),"na",AND(E505&gt;plotting!$E$67,E505&lt;=plotting!$F$67),"4",E505&gt;plotting!$F$67,"na")</f>
        <v>na</v>
      </c>
      <c r="G505" t="str" cm="1">
        <f t="array" ref="G505">_xlfn.IFS(E505&lt;=plotting!$E$64,"na",AND(E505&gt;plotting!$E$64,E505&lt;=plotting!$F$64),plotting!$G$64,AND(E505&gt;plotting!$F$64,E505&lt;=plotting!$E$65),"na",AND(E505&gt;plotting!$E$65,E505&lt;=plotting!$F$65),plotting!$G$65,AND(E505&gt;plotting!$F$65,E505&lt;=plotting!$E$66),"na",AND(E505&gt;plotting!$E$66,E505&lt;=plotting!$F$66),plotting!$G$66,AND(E505&gt;plotting!$F$66,E505&lt;=plotting!$E$67),"na",AND(E505&gt;plotting!$E$67,E505&lt;=plotting!$F$67),plotting!$G$67,E505&gt;plotting!$F$67,"na")</f>
        <v>na</v>
      </c>
      <c r="H505" t="str" cm="1">
        <f t="array" ref="H505">_xlfn.IFS(E505&lt;=plotting!$E$64,"na",AND(E505&gt;plotting!$E$64,E505&lt;=plotting!$F$64),plotting!$H$64,AND(E505&gt;plotting!$F$64,E505&lt;=plotting!$E$65),"na",AND(E505&gt;plotting!$E$65,E505&lt;=plotting!$F$65),plotting!$H$65,AND(E505&gt;plotting!$F$65,E505&lt;=plotting!$E$66),"na",AND(E505&gt;plotting!$E$66,E505&lt;=plotting!$F$66),plotting!$H$66,AND(E505&gt;plotting!$F$66,E505&lt;=plotting!$E$67),"na",AND(E505&gt;plotting!$E$67,E505&lt;=plotting!$F$67),plotting!$H$67,E505&gt;plotting!$F$67,"na")</f>
        <v>na</v>
      </c>
      <c r="I505" t="str" cm="1">
        <f t="array" ref="I505">_xlfn.IFS(E505&lt;=plotting!$E$64,"na",AND(E505&gt;plotting!$E$64,E505&lt;=plotting!$F$64),plotting!$I$64,AND(E505&gt;plotting!$F$64,E505&lt;=plotting!$E$65),"na",AND(E505&gt;plotting!$E$65,E505&lt;=plotting!$F$65),plotting!$I$65,AND(E505&gt;plotting!$F$65,E505&lt;=plotting!$E$66),"na",AND(E505&gt;plotting!$E$66,E505&lt;=plotting!$F$66),plotting!$I$66,AND(E505&gt;plotting!$F$66,E505&lt;=plotting!$E$67),"na",AND(E505&gt;plotting!$E$67,E505&lt;=plotting!$F$67),plotting!$I$67,E505&gt;plotting!$F$67,"na")</f>
        <v>na</v>
      </c>
    </row>
    <row r="506" spans="1:9" x14ac:dyDescent="0.35">
      <c r="A506" s="11">
        <f>IF(plotting!$D$4&gt;0,plotting!$D$4,"na")</f>
        <v>5</v>
      </c>
      <c r="B506" s="11" t="str">
        <f>IF(plotting!$D$10&gt;0,plotting!$D$10,"na")</f>
        <v>idr4000_h24</v>
      </c>
      <c r="C506" s="11" t="str">
        <f>IF(plotting!$D$11&gt;0,plotting!$D$11,"na")</f>
        <v>t1</v>
      </c>
      <c r="D506" s="11">
        <f>IF(plotting!$D$8&gt;0,plotting!$D$8,"na")</f>
        <v>74.599999999999994</v>
      </c>
      <c r="E506" s="29">
        <v>84.166666699999993</v>
      </c>
      <c r="F506" t="str" cm="1">
        <f t="array" ref="F506">_xlfn.IFS(E506&lt;=plotting!$E$64,"na",AND(E506&gt;plotting!$E$64,E506&lt;=plotting!$F$64),"1",AND(E506&gt;plotting!$F$64,E506&lt;=plotting!$E$65),"na",AND(E506&gt;plotting!$E$65,E506&lt;=plotting!$F$65),"2",AND(E506&gt;plotting!$F$65,E506&lt;=plotting!$E$66),"na",AND(E506&gt;plotting!$E$66,E506&lt;=plotting!$F$66),"3",AND(E506&gt;plotting!$F$66,E506&lt;=plotting!$E$67),"na",AND(E506&gt;plotting!$E$67,E506&lt;=plotting!$F$67),"4",E506&gt;plotting!$F$67,"na")</f>
        <v>na</v>
      </c>
      <c r="G506" t="str" cm="1">
        <f t="array" ref="G506">_xlfn.IFS(E506&lt;=plotting!$E$64,"na",AND(E506&gt;plotting!$E$64,E506&lt;=plotting!$F$64),plotting!$G$64,AND(E506&gt;plotting!$F$64,E506&lt;=plotting!$E$65),"na",AND(E506&gt;plotting!$E$65,E506&lt;=plotting!$F$65),plotting!$G$65,AND(E506&gt;plotting!$F$65,E506&lt;=plotting!$E$66),"na",AND(E506&gt;plotting!$E$66,E506&lt;=plotting!$F$66),plotting!$G$66,AND(E506&gt;plotting!$F$66,E506&lt;=plotting!$E$67),"na",AND(E506&gt;plotting!$E$67,E506&lt;=plotting!$F$67),plotting!$G$67,E506&gt;plotting!$F$67,"na")</f>
        <v>na</v>
      </c>
      <c r="H506" t="str" cm="1">
        <f t="array" ref="H506">_xlfn.IFS(E506&lt;=plotting!$E$64,"na",AND(E506&gt;plotting!$E$64,E506&lt;=plotting!$F$64),plotting!$H$64,AND(E506&gt;plotting!$F$64,E506&lt;=plotting!$E$65),"na",AND(E506&gt;plotting!$E$65,E506&lt;=plotting!$F$65),plotting!$H$65,AND(E506&gt;plotting!$F$65,E506&lt;=plotting!$E$66),"na",AND(E506&gt;plotting!$E$66,E506&lt;=plotting!$F$66),plotting!$H$66,AND(E506&gt;plotting!$F$66,E506&lt;=plotting!$E$67),"na",AND(E506&gt;plotting!$E$67,E506&lt;=plotting!$F$67),plotting!$H$67,E506&gt;plotting!$F$67,"na")</f>
        <v>na</v>
      </c>
      <c r="I506" t="str" cm="1">
        <f t="array" ref="I506">_xlfn.IFS(E506&lt;=plotting!$E$64,"na",AND(E506&gt;plotting!$E$64,E506&lt;=plotting!$F$64),plotting!$I$64,AND(E506&gt;plotting!$F$64,E506&lt;=plotting!$E$65),"na",AND(E506&gt;plotting!$E$65,E506&lt;=plotting!$F$65),plotting!$I$65,AND(E506&gt;plotting!$F$65,E506&lt;=plotting!$E$66),"na",AND(E506&gt;plotting!$E$66,E506&lt;=plotting!$F$66),plotting!$I$66,AND(E506&gt;plotting!$F$66,E506&lt;=plotting!$E$67),"na",AND(E506&gt;plotting!$E$67,E506&lt;=plotting!$F$67),plotting!$I$67,E506&gt;plotting!$F$67,"na")</f>
        <v>na</v>
      </c>
    </row>
    <row r="507" spans="1:9" x14ac:dyDescent="0.35">
      <c r="A507" s="11">
        <f>IF(plotting!$D$4&gt;0,plotting!$D$4,"na")</f>
        <v>5</v>
      </c>
      <c r="B507" s="11" t="str">
        <f>IF(plotting!$D$10&gt;0,plotting!$D$10,"na")</f>
        <v>idr4000_h24</v>
      </c>
      <c r="C507" s="11" t="str">
        <f>IF(plotting!$D$11&gt;0,plotting!$D$11,"na")</f>
        <v>t1</v>
      </c>
      <c r="D507" s="11">
        <f>IF(plotting!$D$8&gt;0,plotting!$D$8,"na")</f>
        <v>74.599999999999994</v>
      </c>
      <c r="E507" s="29">
        <v>84.333333300000007</v>
      </c>
      <c r="F507" t="str" cm="1">
        <f t="array" ref="F507">_xlfn.IFS(E507&lt;=plotting!$E$64,"na",AND(E507&gt;plotting!$E$64,E507&lt;=plotting!$F$64),"1",AND(E507&gt;plotting!$F$64,E507&lt;=plotting!$E$65),"na",AND(E507&gt;plotting!$E$65,E507&lt;=plotting!$F$65),"2",AND(E507&gt;plotting!$F$65,E507&lt;=plotting!$E$66),"na",AND(E507&gt;plotting!$E$66,E507&lt;=plotting!$F$66),"3",AND(E507&gt;plotting!$F$66,E507&lt;=plotting!$E$67),"na",AND(E507&gt;plotting!$E$67,E507&lt;=plotting!$F$67),"4",E507&gt;plotting!$F$67,"na")</f>
        <v>na</v>
      </c>
      <c r="G507" t="str" cm="1">
        <f t="array" ref="G507">_xlfn.IFS(E507&lt;=plotting!$E$64,"na",AND(E507&gt;plotting!$E$64,E507&lt;=plotting!$F$64),plotting!$G$64,AND(E507&gt;plotting!$F$64,E507&lt;=plotting!$E$65),"na",AND(E507&gt;plotting!$E$65,E507&lt;=plotting!$F$65),plotting!$G$65,AND(E507&gt;plotting!$F$65,E507&lt;=plotting!$E$66),"na",AND(E507&gt;plotting!$E$66,E507&lt;=plotting!$F$66),plotting!$G$66,AND(E507&gt;plotting!$F$66,E507&lt;=plotting!$E$67),"na",AND(E507&gt;plotting!$E$67,E507&lt;=plotting!$F$67),plotting!$G$67,E507&gt;plotting!$F$67,"na")</f>
        <v>na</v>
      </c>
      <c r="H507" t="str" cm="1">
        <f t="array" ref="H507">_xlfn.IFS(E507&lt;=plotting!$E$64,"na",AND(E507&gt;plotting!$E$64,E507&lt;=plotting!$F$64),plotting!$H$64,AND(E507&gt;plotting!$F$64,E507&lt;=plotting!$E$65),"na",AND(E507&gt;plotting!$E$65,E507&lt;=plotting!$F$65),plotting!$H$65,AND(E507&gt;plotting!$F$65,E507&lt;=plotting!$E$66),"na",AND(E507&gt;plotting!$E$66,E507&lt;=plotting!$F$66),plotting!$H$66,AND(E507&gt;plotting!$F$66,E507&lt;=plotting!$E$67),"na",AND(E507&gt;plotting!$E$67,E507&lt;=plotting!$F$67),plotting!$H$67,E507&gt;plotting!$F$67,"na")</f>
        <v>na</v>
      </c>
      <c r="I507" t="str" cm="1">
        <f t="array" ref="I507">_xlfn.IFS(E507&lt;=plotting!$E$64,"na",AND(E507&gt;plotting!$E$64,E507&lt;=plotting!$F$64),plotting!$I$64,AND(E507&gt;plotting!$F$64,E507&lt;=plotting!$E$65),"na",AND(E507&gt;plotting!$E$65,E507&lt;=plotting!$F$65),plotting!$I$65,AND(E507&gt;plotting!$F$65,E507&lt;=plotting!$E$66),"na",AND(E507&gt;plotting!$E$66,E507&lt;=plotting!$F$66),plotting!$I$66,AND(E507&gt;plotting!$F$66,E507&lt;=plotting!$E$67),"na",AND(E507&gt;plotting!$E$67,E507&lt;=plotting!$F$67),plotting!$I$67,E507&gt;plotting!$F$67,"na")</f>
        <v>na</v>
      </c>
    </row>
    <row r="508" spans="1:9" x14ac:dyDescent="0.35">
      <c r="A508" s="11">
        <f>IF(plotting!$D$4&gt;0,plotting!$D$4,"na")</f>
        <v>5</v>
      </c>
      <c r="B508" s="11" t="str">
        <f>IF(plotting!$D$10&gt;0,plotting!$D$10,"na")</f>
        <v>idr4000_h24</v>
      </c>
      <c r="C508" s="11" t="str">
        <f>IF(plotting!$D$11&gt;0,plotting!$D$11,"na")</f>
        <v>t1</v>
      </c>
      <c r="D508" s="11">
        <f>IF(plotting!$D$8&gt;0,plotting!$D$8,"na")</f>
        <v>74.599999999999994</v>
      </c>
      <c r="E508" s="29">
        <v>84.5</v>
      </c>
      <c r="F508" t="str" cm="1">
        <f t="array" ref="F508">_xlfn.IFS(E508&lt;=plotting!$E$64,"na",AND(E508&gt;plotting!$E$64,E508&lt;=plotting!$F$64),"1",AND(E508&gt;plotting!$F$64,E508&lt;=plotting!$E$65),"na",AND(E508&gt;plotting!$E$65,E508&lt;=plotting!$F$65),"2",AND(E508&gt;plotting!$F$65,E508&lt;=plotting!$E$66),"na",AND(E508&gt;plotting!$E$66,E508&lt;=plotting!$F$66),"3",AND(E508&gt;plotting!$F$66,E508&lt;=plotting!$E$67),"na",AND(E508&gt;plotting!$E$67,E508&lt;=plotting!$F$67),"4",E508&gt;plotting!$F$67,"na")</f>
        <v>na</v>
      </c>
      <c r="G508" t="str" cm="1">
        <f t="array" ref="G508">_xlfn.IFS(E508&lt;=plotting!$E$64,"na",AND(E508&gt;plotting!$E$64,E508&lt;=plotting!$F$64),plotting!$G$64,AND(E508&gt;plotting!$F$64,E508&lt;=plotting!$E$65),"na",AND(E508&gt;plotting!$E$65,E508&lt;=plotting!$F$65),plotting!$G$65,AND(E508&gt;plotting!$F$65,E508&lt;=plotting!$E$66),"na",AND(E508&gt;plotting!$E$66,E508&lt;=plotting!$F$66),plotting!$G$66,AND(E508&gt;plotting!$F$66,E508&lt;=plotting!$E$67),"na",AND(E508&gt;plotting!$E$67,E508&lt;=plotting!$F$67),plotting!$G$67,E508&gt;plotting!$F$67,"na")</f>
        <v>na</v>
      </c>
      <c r="H508" t="str" cm="1">
        <f t="array" ref="H508">_xlfn.IFS(E508&lt;=plotting!$E$64,"na",AND(E508&gt;plotting!$E$64,E508&lt;=plotting!$F$64),plotting!$H$64,AND(E508&gt;plotting!$F$64,E508&lt;=plotting!$E$65),"na",AND(E508&gt;plotting!$E$65,E508&lt;=plotting!$F$65),plotting!$H$65,AND(E508&gt;plotting!$F$65,E508&lt;=plotting!$E$66),"na",AND(E508&gt;plotting!$E$66,E508&lt;=plotting!$F$66),plotting!$H$66,AND(E508&gt;plotting!$F$66,E508&lt;=plotting!$E$67),"na",AND(E508&gt;plotting!$E$67,E508&lt;=plotting!$F$67),plotting!$H$67,E508&gt;plotting!$F$67,"na")</f>
        <v>na</v>
      </c>
      <c r="I508" t="str" cm="1">
        <f t="array" ref="I508">_xlfn.IFS(E508&lt;=plotting!$E$64,"na",AND(E508&gt;plotting!$E$64,E508&lt;=plotting!$F$64),plotting!$I$64,AND(E508&gt;plotting!$F$64,E508&lt;=plotting!$E$65),"na",AND(E508&gt;plotting!$E$65,E508&lt;=plotting!$F$65),plotting!$I$65,AND(E508&gt;plotting!$F$65,E508&lt;=plotting!$E$66),"na",AND(E508&gt;plotting!$E$66,E508&lt;=plotting!$F$66),plotting!$I$66,AND(E508&gt;plotting!$F$66,E508&lt;=plotting!$E$67),"na",AND(E508&gt;plotting!$E$67,E508&lt;=plotting!$F$67),plotting!$I$67,E508&gt;plotting!$F$67,"na")</f>
        <v>na</v>
      </c>
    </row>
    <row r="509" spans="1:9" x14ac:dyDescent="0.35">
      <c r="A509" s="11">
        <f>IF(plotting!$D$4&gt;0,plotting!$D$4,"na")</f>
        <v>5</v>
      </c>
      <c r="B509" s="11" t="str">
        <f>IF(plotting!$D$10&gt;0,plotting!$D$10,"na")</f>
        <v>idr4000_h24</v>
      </c>
      <c r="C509" s="11" t="str">
        <f>IF(plotting!$D$11&gt;0,plotting!$D$11,"na")</f>
        <v>t1</v>
      </c>
      <c r="D509" s="11">
        <f>IF(plotting!$D$8&gt;0,plotting!$D$8,"na")</f>
        <v>74.599999999999994</v>
      </c>
      <c r="E509" s="29">
        <v>84.666666699999993</v>
      </c>
      <c r="F509" t="str" cm="1">
        <f t="array" ref="F509">_xlfn.IFS(E509&lt;=plotting!$E$64,"na",AND(E509&gt;plotting!$E$64,E509&lt;=plotting!$F$64),"1",AND(E509&gt;plotting!$F$64,E509&lt;=plotting!$E$65),"na",AND(E509&gt;plotting!$E$65,E509&lt;=plotting!$F$65),"2",AND(E509&gt;plotting!$F$65,E509&lt;=plotting!$E$66),"na",AND(E509&gt;plotting!$E$66,E509&lt;=plotting!$F$66),"3",AND(E509&gt;plotting!$F$66,E509&lt;=plotting!$E$67),"na",AND(E509&gt;plotting!$E$67,E509&lt;=plotting!$F$67),"4",E509&gt;plotting!$F$67,"na")</f>
        <v>na</v>
      </c>
      <c r="G509" t="str" cm="1">
        <f t="array" ref="G509">_xlfn.IFS(E509&lt;=plotting!$E$64,"na",AND(E509&gt;plotting!$E$64,E509&lt;=plotting!$F$64),plotting!$G$64,AND(E509&gt;plotting!$F$64,E509&lt;=plotting!$E$65),"na",AND(E509&gt;plotting!$E$65,E509&lt;=plotting!$F$65),plotting!$G$65,AND(E509&gt;plotting!$F$65,E509&lt;=plotting!$E$66),"na",AND(E509&gt;plotting!$E$66,E509&lt;=plotting!$F$66),plotting!$G$66,AND(E509&gt;plotting!$F$66,E509&lt;=plotting!$E$67),"na",AND(E509&gt;plotting!$E$67,E509&lt;=plotting!$F$67),plotting!$G$67,E509&gt;plotting!$F$67,"na")</f>
        <v>na</v>
      </c>
      <c r="H509" t="str" cm="1">
        <f t="array" ref="H509">_xlfn.IFS(E509&lt;=plotting!$E$64,"na",AND(E509&gt;plotting!$E$64,E509&lt;=plotting!$F$64),plotting!$H$64,AND(E509&gt;plotting!$F$64,E509&lt;=plotting!$E$65),"na",AND(E509&gt;plotting!$E$65,E509&lt;=plotting!$F$65),plotting!$H$65,AND(E509&gt;plotting!$F$65,E509&lt;=plotting!$E$66),"na",AND(E509&gt;plotting!$E$66,E509&lt;=plotting!$F$66),plotting!$H$66,AND(E509&gt;plotting!$F$66,E509&lt;=plotting!$E$67),"na",AND(E509&gt;plotting!$E$67,E509&lt;=plotting!$F$67),plotting!$H$67,E509&gt;plotting!$F$67,"na")</f>
        <v>na</v>
      </c>
      <c r="I509" t="str" cm="1">
        <f t="array" ref="I509">_xlfn.IFS(E509&lt;=plotting!$E$64,"na",AND(E509&gt;plotting!$E$64,E509&lt;=plotting!$F$64),plotting!$I$64,AND(E509&gt;plotting!$F$64,E509&lt;=plotting!$E$65),"na",AND(E509&gt;plotting!$E$65,E509&lt;=plotting!$F$65),plotting!$I$65,AND(E509&gt;plotting!$F$65,E509&lt;=plotting!$E$66),"na",AND(E509&gt;plotting!$E$66,E509&lt;=plotting!$F$66),plotting!$I$66,AND(E509&gt;plotting!$F$66,E509&lt;=plotting!$E$67),"na",AND(E509&gt;plotting!$E$67,E509&lt;=plotting!$F$67),plotting!$I$67,E509&gt;plotting!$F$67,"na")</f>
        <v>na</v>
      </c>
    </row>
    <row r="510" spans="1:9" x14ac:dyDescent="0.35">
      <c r="A510" s="11">
        <f>IF(plotting!$D$4&gt;0,plotting!$D$4,"na")</f>
        <v>5</v>
      </c>
      <c r="B510" s="11" t="str">
        <f>IF(plotting!$D$10&gt;0,plotting!$D$10,"na")</f>
        <v>idr4000_h24</v>
      </c>
      <c r="C510" s="11" t="str">
        <f>IF(plotting!$D$11&gt;0,plotting!$D$11,"na")</f>
        <v>t1</v>
      </c>
      <c r="D510" s="11">
        <f>IF(plotting!$D$8&gt;0,plotting!$D$8,"na")</f>
        <v>74.599999999999994</v>
      </c>
      <c r="E510" s="29">
        <v>84.833333300000007</v>
      </c>
      <c r="F510" t="str" cm="1">
        <f t="array" ref="F510">_xlfn.IFS(E510&lt;=plotting!$E$64,"na",AND(E510&gt;plotting!$E$64,E510&lt;=plotting!$F$64),"1",AND(E510&gt;plotting!$F$64,E510&lt;=plotting!$E$65),"na",AND(E510&gt;plotting!$E$65,E510&lt;=plotting!$F$65),"2",AND(E510&gt;plotting!$F$65,E510&lt;=plotting!$E$66),"na",AND(E510&gt;plotting!$E$66,E510&lt;=plotting!$F$66),"3",AND(E510&gt;plotting!$F$66,E510&lt;=plotting!$E$67),"na",AND(E510&gt;plotting!$E$67,E510&lt;=plotting!$F$67),"4",E510&gt;plotting!$F$67,"na")</f>
        <v>na</v>
      </c>
      <c r="G510" t="str" cm="1">
        <f t="array" ref="G510">_xlfn.IFS(E510&lt;=plotting!$E$64,"na",AND(E510&gt;plotting!$E$64,E510&lt;=plotting!$F$64),plotting!$G$64,AND(E510&gt;plotting!$F$64,E510&lt;=plotting!$E$65),"na",AND(E510&gt;plotting!$E$65,E510&lt;=plotting!$F$65),plotting!$G$65,AND(E510&gt;plotting!$F$65,E510&lt;=plotting!$E$66),"na",AND(E510&gt;plotting!$E$66,E510&lt;=plotting!$F$66),plotting!$G$66,AND(E510&gt;plotting!$F$66,E510&lt;=plotting!$E$67),"na",AND(E510&gt;plotting!$E$67,E510&lt;=plotting!$F$67),plotting!$G$67,E510&gt;plotting!$F$67,"na")</f>
        <v>na</v>
      </c>
      <c r="H510" t="str" cm="1">
        <f t="array" ref="H510">_xlfn.IFS(E510&lt;=plotting!$E$64,"na",AND(E510&gt;plotting!$E$64,E510&lt;=plotting!$F$64),plotting!$H$64,AND(E510&gt;plotting!$F$64,E510&lt;=plotting!$E$65),"na",AND(E510&gt;plotting!$E$65,E510&lt;=plotting!$F$65),plotting!$H$65,AND(E510&gt;plotting!$F$65,E510&lt;=plotting!$E$66),"na",AND(E510&gt;plotting!$E$66,E510&lt;=plotting!$F$66),plotting!$H$66,AND(E510&gt;plotting!$F$66,E510&lt;=plotting!$E$67),"na",AND(E510&gt;plotting!$E$67,E510&lt;=plotting!$F$67),plotting!$H$67,E510&gt;plotting!$F$67,"na")</f>
        <v>na</v>
      </c>
      <c r="I510" t="str" cm="1">
        <f t="array" ref="I510">_xlfn.IFS(E510&lt;=plotting!$E$64,"na",AND(E510&gt;plotting!$E$64,E510&lt;=plotting!$F$64),plotting!$I$64,AND(E510&gt;plotting!$F$64,E510&lt;=plotting!$E$65),"na",AND(E510&gt;plotting!$E$65,E510&lt;=plotting!$F$65),plotting!$I$65,AND(E510&gt;plotting!$F$65,E510&lt;=plotting!$E$66),"na",AND(E510&gt;plotting!$E$66,E510&lt;=plotting!$F$66),plotting!$I$66,AND(E510&gt;plotting!$F$66,E510&lt;=plotting!$E$67),"na",AND(E510&gt;plotting!$E$67,E510&lt;=plotting!$F$67),plotting!$I$67,E510&gt;plotting!$F$67,"na")</f>
        <v>na</v>
      </c>
    </row>
    <row r="511" spans="1:9" x14ac:dyDescent="0.35">
      <c r="A511" s="11">
        <f>IF(plotting!$D$4&gt;0,plotting!$D$4,"na")</f>
        <v>5</v>
      </c>
      <c r="B511" s="11" t="str">
        <f>IF(plotting!$D$10&gt;0,plotting!$D$10,"na")</f>
        <v>idr4000_h24</v>
      </c>
      <c r="C511" s="11" t="str">
        <f>IF(plotting!$D$11&gt;0,plotting!$D$11,"na")</f>
        <v>t1</v>
      </c>
      <c r="D511" s="11">
        <f>IF(plotting!$D$8&gt;0,plotting!$D$8,"na")</f>
        <v>74.599999999999994</v>
      </c>
      <c r="E511" s="29">
        <v>85</v>
      </c>
      <c r="F511" t="str" cm="1">
        <f t="array" ref="F511">_xlfn.IFS(E511&lt;=plotting!$E$64,"na",AND(E511&gt;plotting!$E$64,E511&lt;=plotting!$F$64),"1",AND(E511&gt;plotting!$F$64,E511&lt;=plotting!$E$65),"na",AND(E511&gt;plotting!$E$65,E511&lt;=plotting!$F$65),"2",AND(E511&gt;plotting!$F$65,E511&lt;=plotting!$E$66),"na",AND(E511&gt;plotting!$E$66,E511&lt;=plotting!$F$66),"3",AND(E511&gt;plotting!$F$66,E511&lt;=plotting!$E$67),"na",AND(E511&gt;plotting!$E$67,E511&lt;=plotting!$F$67),"4",E511&gt;plotting!$F$67,"na")</f>
        <v>na</v>
      </c>
      <c r="G511" t="str" cm="1">
        <f t="array" ref="G511">_xlfn.IFS(E511&lt;=plotting!$E$64,"na",AND(E511&gt;plotting!$E$64,E511&lt;=plotting!$F$64),plotting!$G$64,AND(E511&gt;plotting!$F$64,E511&lt;=plotting!$E$65),"na",AND(E511&gt;plotting!$E$65,E511&lt;=plotting!$F$65),plotting!$G$65,AND(E511&gt;plotting!$F$65,E511&lt;=plotting!$E$66),"na",AND(E511&gt;plotting!$E$66,E511&lt;=plotting!$F$66),plotting!$G$66,AND(E511&gt;plotting!$F$66,E511&lt;=plotting!$E$67),"na",AND(E511&gt;plotting!$E$67,E511&lt;=plotting!$F$67),plotting!$G$67,E511&gt;plotting!$F$67,"na")</f>
        <v>na</v>
      </c>
      <c r="H511" t="str" cm="1">
        <f t="array" ref="H511">_xlfn.IFS(E511&lt;=plotting!$E$64,"na",AND(E511&gt;plotting!$E$64,E511&lt;=plotting!$F$64),plotting!$H$64,AND(E511&gt;plotting!$F$64,E511&lt;=plotting!$E$65),"na",AND(E511&gt;plotting!$E$65,E511&lt;=plotting!$F$65),plotting!$H$65,AND(E511&gt;plotting!$F$65,E511&lt;=plotting!$E$66),"na",AND(E511&gt;plotting!$E$66,E511&lt;=plotting!$F$66),plotting!$H$66,AND(E511&gt;plotting!$F$66,E511&lt;=plotting!$E$67),"na",AND(E511&gt;plotting!$E$67,E511&lt;=plotting!$F$67),plotting!$H$67,E511&gt;plotting!$F$67,"na")</f>
        <v>na</v>
      </c>
      <c r="I511" t="str" cm="1">
        <f t="array" ref="I511">_xlfn.IFS(E511&lt;=plotting!$E$64,"na",AND(E511&gt;plotting!$E$64,E511&lt;=plotting!$F$64),plotting!$I$64,AND(E511&gt;plotting!$F$64,E511&lt;=plotting!$E$65),"na",AND(E511&gt;plotting!$E$65,E511&lt;=plotting!$F$65),plotting!$I$65,AND(E511&gt;plotting!$F$65,E511&lt;=plotting!$E$66),"na",AND(E511&gt;plotting!$E$66,E511&lt;=plotting!$F$66),plotting!$I$66,AND(E511&gt;plotting!$F$66,E511&lt;=plotting!$E$67),"na",AND(E511&gt;plotting!$E$67,E511&lt;=plotting!$F$67),plotting!$I$67,E511&gt;plotting!$F$67,"na")</f>
        <v>na</v>
      </c>
    </row>
    <row r="512" spans="1:9" x14ac:dyDescent="0.35">
      <c r="A512" s="11">
        <f>IF(plotting!$D$4&gt;0,plotting!$D$4,"na")</f>
        <v>5</v>
      </c>
      <c r="B512" s="11" t="str">
        <f>IF(plotting!$D$10&gt;0,plotting!$D$10,"na")</f>
        <v>idr4000_h24</v>
      </c>
      <c r="C512" s="11" t="str">
        <f>IF(plotting!$D$11&gt;0,plotting!$D$11,"na")</f>
        <v>t1</v>
      </c>
      <c r="D512" s="11">
        <f>IF(plotting!$D$8&gt;0,plotting!$D$8,"na")</f>
        <v>74.599999999999994</v>
      </c>
      <c r="E512" s="29">
        <v>85.166666699999993</v>
      </c>
      <c r="F512" t="str" cm="1">
        <f t="array" ref="F512">_xlfn.IFS(E512&lt;=plotting!$E$64,"na",AND(E512&gt;plotting!$E$64,E512&lt;=plotting!$F$64),"1",AND(E512&gt;plotting!$F$64,E512&lt;=plotting!$E$65),"na",AND(E512&gt;plotting!$E$65,E512&lt;=plotting!$F$65),"2",AND(E512&gt;plotting!$F$65,E512&lt;=plotting!$E$66),"na",AND(E512&gt;plotting!$E$66,E512&lt;=plotting!$F$66),"3",AND(E512&gt;plotting!$F$66,E512&lt;=plotting!$E$67),"na",AND(E512&gt;plotting!$E$67,E512&lt;=plotting!$F$67),"4",E512&gt;plotting!$F$67,"na")</f>
        <v>na</v>
      </c>
      <c r="G512" t="str" cm="1">
        <f t="array" ref="G512">_xlfn.IFS(E512&lt;=plotting!$E$64,"na",AND(E512&gt;plotting!$E$64,E512&lt;=plotting!$F$64),plotting!$G$64,AND(E512&gt;plotting!$F$64,E512&lt;=plotting!$E$65),"na",AND(E512&gt;plotting!$E$65,E512&lt;=plotting!$F$65),plotting!$G$65,AND(E512&gt;plotting!$F$65,E512&lt;=plotting!$E$66),"na",AND(E512&gt;plotting!$E$66,E512&lt;=plotting!$F$66),plotting!$G$66,AND(E512&gt;plotting!$F$66,E512&lt;=plotting!$E$67),"na",AND(E512&gt;plotting!$E$67,E512&lt;=plotting!$F$67),plotting!$G$67,E512&gt;plotting!$F$67,"na")</f>
        <v>na</v>
      </c>
      <c r="H512" t="str" cm="1">
        <f t="array" ref="H512">_xlfn.IFS(E512&lt;=plotting!$E$64,"na",AND(E512&gt;plotting!$E$64,E512&lt;=plotting!$F$64),plotting!$H$64,AND(E512&gt;plotting!$F$64,E512&lt;=plotting!$E$65),"na",AND(E512&gt;plotting!$E$65,E512&lt;=plotting!$F$65),plotting!$H$65,AND(E512&gt;plotting!$F$65,E512&lt;=plotting!$E$66),"na",AND(E512&gt;plotting!$E$66,E512&lt;=plotting!$F$66),plotting!$H$66,AND(E512&gt;plotting!$F$66,E512&lt;=plotting!$E$67),"na",AND(E512&gt;plotting!$E$67,E512&lt;=plotting!$F$67),plotting!$H$67,E512&gt;plotting!$F$67,"na")</f>
        <v>na</v>
      </c>
      <c r="I512" t="str" cm="1">
        <f t="array" ref="I512">_xlfn.IFS(E512&lt;=plotting!$E$64,"na",AND(E512&gt;plotting!$E$64,E512&lt;=plotting!$F$64),plotting!$I$64,AND(E512&gt;plotting!$F$64,E512&lt;=plotting!$E$65),"na",AND(E512&gt;plotting!$E$65,E512&lt;=plotting!$F$65),plotting!$I$65,AND(E512&gt;plotting!$F$65,E512&lt;=plotting!$E$66),"na",AND(E512&gt;plotting!$E$66,E512&lt;=plotting!$F$66),plotting!$I$66,AND(E512&gt;plotting!$F$66,E512&lt;=plotting!$E$67),"na",AND(E512&gt;plotting!$E$67,E512&lt;=plotting!$F$67),plotting!$I$67,E512&gt;plotting!$F$67,"na")</f>
        <v>na</v>
      </c>
    </row>
    <row r="513" spans="1:9" x14ac:dyDescent="0.35">
      <c r="A513" s="11">
        <f>IF(plotting!$D$4&gt;0,plotting!$D$4,"na")</f>
        <v>5</v>
      </c>
      <c r="B513" s="11" t="str">
        <f>IF(plotting!$D$10&gt;0,plotting!$D$10,"na")</f>
        <v>idr4000_h24</v>
      </c>
      <c r="C513" s="11" t="str">
        <f>IF(plotting!$D$11&gt;0,plotting!$D$11,"na")</f>
        <v>t1</v>
      </c>
      <c r="D513" s="11">
        <f>IF(plotting!$D$8&gt;0,plotting!$D$8,"na")</f>
        <v>74.599999999999994</v>
      </c>
      <c r="E513" s="29">
        <v>85.333333300000007</v>
      </c>
      <c r="F513" t="str" cm="1">
        <f t="array" ref="F513">_xlfn.IFS(E513&lt;=plotting!$E$64,"na",AND(E513&gt;plotting!$E$64,E513&lt;=plotting!$F$64),"1",AND(E513&gt;plotting!$F$64,E513&lt;=plotting!$E$65),"na",AND(E513&gt;plotting!$E$65,E513&lt;=plotting!$F$65),"2",AND(E513&gt;plotting!$F$65,E513&lt;=plotting!$E$66),"na",AND(E513&gt;plotting!$E$66,E513&lt;=plotting!$F$66),"3",AND(E513&gt;plotting!$F$66,E513&lt;=plotting!$E$67),"na",AND(E513&gt;plotting!$E$67,E513&lt;=plotting!$F$67),"4",E513&gt;plotting!$F$67,"na")</f>
        <v>na</v>
      </c>
      <c r="G513" t="str" cm="1">
        <f t="array" ref="G513">_xlfn.IFS(E513&lt;=plotting!$E$64,"na",AND(E513&gt;plotting!$E$64,E513&lt;=plotting!$F$64),plotting!$G$64,AND(E513&gt;plotting!$F$64,E513&lt;=plotting!$E$65),"na",AND(E513&gt;plotting!$E$65,E513&lt;=plotting!$F$65),plotting!$G$65,AND(E513&gt;plotting!$F$65,E513&lt;=plotting!$E$66),"na",AND(E513&gt;plotting!$E$66,E513&lt;=plotting!$F$66),plotting!$G$66,AND(E513&gt;plotting!$F$66,E513&lt;=plotting!$E$67),"na",AND(E513&gt;plotting!$E$67,E513&lt;=plotting!$F$67),plotting!$G$67,E513&gt;plotting!$F$67,"na")</f>
        <v>na</v>
      </c>
      <c r="H513" t="str" cm="1">
        <f t="array" ref="H513">_xlfn.IFS(E513&lt;=plotting!$E$64,"na",AND(E513&gt;plotting!$E$64,E513&lt;=plotting!$F$64),plotting!$H$64,AND(E513&gt;plotting!$F$64,E513&lt;=plotting!$E$65),"na",AND(E513&gt;plotting!$E$65,E513&lt;=plotting!$F$65),plotting!$H$65,AND(E513&gt;plotting!$F$65,E513&lt;=plotting!$E$66),"na",AND(E513&gt;plotting!$E$66,E513&lt;=plotting!$F$66),plotting!$H$66,AND(E513&gt;plotting!$F$66,E513&lt;=plotting!$E$67),"na",AND(E513&gt;plotting!$E$67,E513&lt;=plotting!$F$67),plotting!$H$67,E513&gt;plotting!$F$67,"na")</f>
        <v>na</v>
      </c>
      <c r="I513" t="str" cm="1">
        <f t="array" ref="I513">_xlfn.IFS(E513&lt;=plotting!$E$64,"na",AND(E513&gt;plotting!$E$64,E513&lt;=plotting!$F$64),plotting!$I$64,AND(E513&gt;plotting!$F$64,E513&lt;=plotting!$E$65),"na",AND(E513&gt;plotting!$E$65,E513&lt;=plotting!$F$65),plotting!$I$65,AND(E513&gt;plotting!$F$65,E513&lt;=plotting!$E$66),"na",AND(E513&gt;plotting!$E$66,E513&lt;=plotting!$F$66),plotting!$I$66,AND(E513&gt;plotting!$F$66,E513&lt;=plotting!$E$67),"na",AND(E513&gt;plotting!$E$67,E513&lt;=plotting!$F$67),plotting!$I$67,E513&gt;plotting!$F$67,"na")</f>
        <v>na</v>
      </c>
    </row>
    <row r="514" spans="1:9" x14ac:dyDescent="0.35">
      <c r="A514" s="11">
        <f>IF(plotting!$D$4&gt;0,plotting!$D$4,"na")</f>
        <v>5</v>
      </c>
      <c r="B514" s="11" t="str">
        <f>IF(plotting!$D$10&gt;0,plotting!$D$10,"na")</f>
        <v>idr4000_h24</v>
      </c>
      <c r="C514" s="11" t="str">
        <f>IF(plotting!$D$11&gt;0,plotting!$D$11,"na")</f>
        <v>t1</v>
      </c>
      <c r="D514" s="11">
        <f>IF(plotting!$D$8&gt;0,plotting!$D$8,"na")</f>
        <v>74.599999999999994</v>
      </c>
      <c r="E514" s="29">
        <v>85.5</v>
      </c>
      <c r="F514" t="str" cm="1">
        <f t="array" ref="F514">_xlfn.IFS(E514&lt;=plotting!$E$64,"na",AND(E514&gt;plotting!$E$64,E514&lt;=plotting!$F$64),"1",AND(E514&gt;plotting!$F$64,E514&lt;=plotting!$E$65),"na",AND(E514&gt;plotting!$E$65,E514&lt;=plotting!$F$65),"2",AND(E514&gt;plotting!$F$65,E514&lt;=plotting!$E$66),"na",AND(E514&gt;plotting!$E$66,E514&lt;=plotting!$F$66),"3",AND(E514&gt;plotting!$F$66,E514&lt;=plotting!$E$67),"na",AND(E514&gt;plotting!$E$67,E514&lt;=plotting!$F$67),"4",E514&gt;plotting!$F$67,"na")</f>
        <v>na</v>
      </c>
      <c r="G514" t="str" cm="1">
        <f t="array" ref="G514">_xlfn.IFS(E514&lt;=plotting!$E$64,"na",AND(E514&gt;plotting!$E$64,E514&lt;=plotting!$F$64),plotting!$G$64,AND(E514&gt;plotting!$F$64,E514&lt;=plotting!$E$65),"na",AND(E514&gt;plotting!$E$65,E514&lt;=plotting!$F$65),plotting!$G$65,AND(E514&gt;plotting!$F$65,E514&lt;=plotting!$E$66),"na",AND(E514&gt;plotting!$E$66,E514&lt;=plotting!$F$66),plotting!$G$66,AND(E514&gt;plotting!$F$66,E514&lt;=plotting!$E$67),"na",AND(E514&gt;plotting!$E$67,E514&lt;=plotting!$F$67),plotting!$G$67,E514&gt;plotting!$F$67,"na")</f>
        <v>na</v>
      </c>
      <c r="H514" t="str" cm="1">
        <f t="array" ref="H514">_xlfn.IFS(E514&lt;=plotting!$E$64,"na",AND(E514&gt;plotting!$E$64,E514&lt;=plotting!$F$64),plotting!$H$64,AND(E514&gt;plotting!$F$64,E514&lt;=plotting!$E$65),"na",AND(E514&gt;plotting!$E$65,E514&lt;=plotting!$F$65),plotting!$H$65,AND(E514&gt;plotting!$F$65,E514&lt;=plotting!$E$66),"na",AND(E514&gt;plotting!$E$66,E514&lt;=plotting!$F$66),plotting!$H$66,AND(E514&gt;plotting!$F$66,E514&lt;=plotting!$E$67),"na",AND(E514&gt;plotting!$E$67,E514&lt;=plotting!$F$67),plotting!$H$67,E514&gt;plotting!$F$67,"na")</f>
        <v>na</v>
      </c>
      <c r="I514" t="str" cm="1">
        <f t="array" ref="I514">_xlfn.IFS(E514&lt;=plotting!$E$64,"na",AND(E514&gt;plotting!$E$64,E514&lt;=plotting!$F$64),plotting!$I$64,AND(E514&gt;plotting!$F$64,E514&lt;=plotting!$E$65),"na",AND(E514&gt;plotting!$E$65,E514&lt;=plotting!$F$65),plotting!$I$65,AND(E514&gt;plotting!$F$65,E514&lt;=plotting!$E$66),"na",AND(E514&gt;plotting!$E$66,E514&lt;=plotting!$F$66),plotting!$I$66,AND(E514&gt;plotting!$F$66,E514&lt;=plotting!$E$67),"na",AND(E514&gt;plotting!$E$67,E514&lt;=plotting!$F$67),plotting!$I$67,E514&gt;plotting!$F$67,"na")</f>
        <v>na</v>
      </c>
    </row>
    <row r="515" spans="1:9" x14ac:dyDescent="0.35">
      <c r="A515" s="11">
        <f>IF(plotting!$D$4&gt;0,plotting!$D$4,"na")</f>
        <v>5</v>
      </c>
      <c r="B515" s="11" t="str">
        <f>IF(plotting!$D$10&gt;0,plotting!$D$10,"na")</f>
        <v>idr4000_h24</v>
      </c>
      <c r="C515" s="11" t="str">
        <f>IF(plotting!$D$11&gt;0,plotting!$D$11,"na")</f>
        <v>t1</v>
      </c>
      <c r="D515" s="11">
        <f>IF(plotting!$D$8&gt;0,plotting!$D$8,"na")</f>
        <v>74.599999999999994</v>
      </c>
      <c r="E515" s="29">
        <v>85.666666699999993</v>
      </c>
      <c r="F515" t="str" cm="1">
        <f t="array" ref="F515">_xlfn.IFS(E515&lt;=plotting!$E$64,"na",AND(E515&gt;plotting!$E$64,E515&lt;=plotting!$F$64),"1",AND(E515&gt;plotting!$F$64,E515&lt;=plotting!$E$65),"na",AND(E515&gt;plotting!$E$65,E515&lt;=plotting!$F$65),"2",AND(E515&gt;plotting!$F$65,E515&lt;=plotting!$E$66),"na",AND(E515&gt;plotting!$E$66,E515&lt;=plotting!$F$66),"3",AND(E515&gt;plotting!$F$66,E515&lt;=plotting!$E$67),"na",AND(E515&gt;plotting!$E$67,E515&lt;=plotting!$F$67),"4",E515&gt;plotting!$F$67,"na")</f>
        <v>na</v>
      </c>
      <c r="G515" t="str" cm="1">
        <f t="array" ref="G515">_xlfn.IFS(E515&lt;=plotting!$E$64,"na",AND(E515&gt;plotting!$E$64,E515&lt;=plotting!$F$64),plotting!$G$64,AND(E515&gt;plotting!$F$64,E515&lt;=plotting!$E$65),"na",AND(E515&gt;plotting!$E$65,E515&lt;=plotting!$F$65),plotting!$G$65,AND(E515&gt;plotting!$F$65,E515&lt;=plotting!$E$66),"na",AND(E515&gt;plotting!$E$66,E515&lt;=plotting!$F$66),plotting!$G$66,AND(E515&gt;plotting!$F$66,E515&lt;=plotting!$E$67),"na",AND(E515&gt;plotting!$E$67,E515&lt;=plotting!$F$67),plotting!$G$67,E515&gt;plotting!$F$67,"na")</f>
        <v>na</v>
      </c>
      <c r="H515" t="str" cm="1">
        <f t="array" ref="H515">_xlfn.IFS(E515&lt;=plotting!$E$64,"na",AND(E515&gt;plotting!$E$64,E515&lt;=plotting!$F$64),plotting!$H$64,AND(E515&gt;plotting!$F$64,E515&lt;=plotting!$E$65),"na",AND(E515&gt;plotting!$E$65,E515&lt;=plotting!$F$65),plotting!$H$65,AND(E515&gt;plotting!$F$65,E515&lt;=plotting!$E$66),"na",AND(E515&gt;plotting!$E$66,E515&lt;=plotting!$F$66),plotting!$H$66,AND(E515&gt;plotting!$F$66,E515&lt;=plotting!$E$67),"na",AND(E515&gt;plotting!$E$67,E515&lt;=plotting!$F$67),plotting!$H$67,E515&gt;plotting!$F$67,"na")</f>
        <v>na</v>
      </c>
      <c r="I515" t="str" cm="1">
        <f t="array" ref="I515">_xlfn.IFS(E515&lt;=plotting!$E$64,"na",AND(E515&gt;plotting!$E$64,E515&lt;=plotting!$F$64),plotting!$I$64,AND(E515&gt;plotting!$F$64,E515&lt;=plotting!$E$65),"na",AND(E515&gt;plotting!$E$65,E515&lt;=plotting!$F$65),plotting!$I$65,AND(E515&gt;plotting!$F$65,E515&lt;=plotting!$E$66),"na",AND(E515&gt;plotting!$E$66,E515&lt;=plotting!$F$66),plotting!$I$66,AND(E515&gt;plotting!$F$66,E515&lt;=plotting!$E$67),"na",AND(E515&gt;plotting!$E$67,E515&lt;=plotting!$F$67),plotting!$I$67,E515&gt;plotting!$F$67,"na")</f>
        <v>na</v>
      </c>
    </row>
    <row r="516" spans="1:9" x14ac:dyDescent="0.35">
      <c r="A516" s="11">
        <f>IF(plotting!$D$4&gt;0,plotting!$D$4,"na")</f>
        <v>5</v>
      </c>
      <c r="B516" s="11" t="str">
        <f>IF(plotting!$D$10&gt;0,plotting!$D$10,"na")</f>
        <v>idr4000_h24</v>
      </c>
      <c r="C516" s="11" t="str">
        <f>IF(plotting!$D$11&gt;0,plotting!$D$11,"na")</f>
        <v>t1</v>
      </c>
      <c r="D516" s="11">
        <f>IF(plotting!$D$8&gt;0,plotting!$D$8,"na")</f>
        <v>74.599999999999994</v>
      </c>
      <c r="E516" s="29">
        <v>85.833333300000007</v>
      </c>
      <c r="F516" t="str" cm="1">
        <f t="array" ref="F516">_xlfn.IFS(E516&lt;=plotting!$E$64,"na",AND(E516&gt;plotting!$E$64,E516&lt;=plotting!$F$64),"1",AND(E516&gt;plotting!$F$64,E516&lt;=plotting!$E$65),"na",AND(E516&gt;plotting!$E$65,E516&lt;=plotting!$F$65),"2",AND(E516&gt;plotting!$F$65,E516&lt;=plotting!$E$66),"na",AND(E516&gt;plotting!$E$66,E516&lt;=plotting!$F$66),"3",AND(E516&gt;plotting!$F$66,E516&lt;=plotting!$E$67),"na",AND(E516&gt;plotting!$E$67,E516&lt;=plotting!$F$67),"4",E516&gt;plotting!$F$67,"na")</f>
        <v>na</v>
      </c>
      <c r="G516" t="str" cm="1">
        <f t="array" ref="G516">_xlfn.IFS(E516&lt;=plotting!$E$64,"na",AND(E516&gt;plotting!$E$64,E516&lt;=plotting!$F$64),plotting!$G$64,AND(E516&gt;plotting!$F$64,E516&lt;=plotting!$E$65),"na",AND(E516&gt;plotting!$E$65,E516&lt;=plotting!$F$65),plotting!$G$65,AND(E516&gt;plotting!$F$65,E516&lt;=plotting!$E$66),"na",AND(E516&gt;plotting!$E$66,E516&lt;=plotting!$F$66),plotting!$G$66,AND(E516&gt;plotting!$F$66,E516&lt;=plotting!$E$67),"na",AND(E516&gt;plotting!$E$67,E516&lt;=plotting!$F$67),plotting!$G$67,E516&gt;plotting!$F$67,"na")</f>
        <v>na</v>
      </c>
      <c r="H516" t="str" cm="1">
        <f t="array" ref="H516">_xlfn.IFS(E516&lt;=plotting!$E$64,"na",AND(E516&gt;plotting!$E$64,E516&lt;=plotting!$F$64),plotting!$H$64,AND(E516&gt;plotting!$F$64,E516&lt;=plotting!$E$65),"na",AND(E516&gt;plotting!$E$65,E516&lt;=plotting!$F$65),plotting!$H$65,AND(E516&gt;plotting!$F$65,E516&lt;=plotting!$E$66),"na",AND(E516&gt;plotting!$E$66,E516&lt;=plotting!$F$66),plotting!$H$66,AND(E516&gt;plotting!$F$66,E516&lt;=plotting!$E$67),"na",AND(E516&gt;plotting!$E$67,E516&lt;=plotting!$F$67),plotting!$H$67,E516&gt;plotting!$F$67,"na")</f>
        <v>na</v>
      </c>
      <c r="I516" t="str" cm="1">
        <f t="array" ref="I516">_xlfn.IFS(E516&lt;=plotting!$E$64,"na",AND(E516&gt;plotting!$E$64,E516&lt;=plotting!$F$64),plotting!$I$64,AND(E516&gt;plotting!$F$64,E516&lt;=plotting!$E$65),"na",AND(E516&gt;plotting!$E$65,E516&lt;=plotting!$F$65),plotting!$I$65,AND(E516&gt;plotting!$F$65,E516&lt;=plotting!$E$66),"na",AND(E516&gt;plotting!$E$66,E516&lt;=plotting!$F$66),plotting!$I$66,AND(E516&gt;plotting!$F$66,E516&lt;=plotting!$E$67),"na",AND(E516&gt;plotting!$E$67,E516&lt;=plotting!$F$67),plotting!$I$67,E516&gt;plotting!$F$67,"na")</f>
        <v>na</v>
      </c>
    </row>
    <row r="517" spans="1:9" x14ac:dyDescent="0.35">
      <c r="A517" s="11">
        <f>IF(plotting!$D$4&gt;0,plotting!$D$4,"na")</f>
        <v>5</v>
      </c>
      <c r="B517" s="11" t="str">
        <f>IF(plotting!$D$10&gt;0,plotting!$D$10,"na")</f>
        <v>idr4000_h24</v>
      </c>
      <c r="C517" s="11" t="str">
        <f>IF(plotting!$D$11&gt;0,plotting!$D$11,"na")</f>
        <v>t1</v>
      </c>
      <c r="D517" s="11">
        <f>IF(plotting!$D$8&gt;0,plotting!$D$8,"na")</f>
        <v>74.599999999999994</v>
      </c>
      <c r="E517" s="29">
        <v>86</v>
      </c>
      <c r="F517" t="str" cm="1">
        <f t="array" ref="F517">_xlfn.IFS(E517&lt;=plotting!$E$64,"na",AND(E517&gt;plotting!$E$64,E517&lt;=plotting!$F$64),"1",AND(E517&gt;plotting!$F$64,E517&lt;=plotting!$E$65),"na",AND(E517&gt;plotting!$E$65,E517&lt;=plotting!$F$65),"2",AND(E517&gt;plotting!$F$65,E517&lt;=plotting!$E$66),"na",AND(E517&gt;plotting!$E$66,E517&lt;=plotting!$F$66),"3",AND(E517&gt;plotting!$F$66,E517&lt;=plotting!$E$67),"na",AND(E517&gt;plotting!$E$67,E517&lt;=plotting!$F$67),"4",E517&gt;plotting!$F$67,"na")</f>
        <v>na</v>
      </c>
      <c r="G517" t="str" cm="1">
        <f t="array" ref="G517">_xlfn.IFS(E517&lt;=plotting!$E$64,"na",AND(E517&gt;plotting!$E$64,E517&lt;=plotting!$F$64),plotting!$G$64,AND(E517&gt;plotting!$F$64,E517&lt;=plotting!$E$65),"na",AND(E517&gt;plotting!$E$65,E517&lt;=plotting!$F$65),plotting!$G$65,AND(E517&gt;plotting!$F$65,E517&lt;=plotting!$E$66),"na",AND(E517&gt;plotting!$E$66,E517&lt;=plotting!$F$66),plotting!$G$66,AND(E517&gt;plotting!$F$66,E517&lt;=plotting!$E$67),"na",AND(E517&gt;plotting!$E$67,E517&lt;=plotting!$F$67),plotting!$G$67,E517&gt;plotting!$F$67,"na")</f>
        <v>na</v>
      </c>
      <c r="H517" t="str" cm="1">
        <f t="array" ref="H517">_xlfn.IFS(E517&lt;=plotting!$E$64,"na",AND(E517&gt;plotting!$E$64,E517&lt;=plotting!$F$64),plotting!$H$64,AND(E517&gt;plotting!$F$64,E517&lt;=plotting!$E$65),"na",AND(E517&gt;plotting!$E$65,E517&lt;=plotting!$F$65),plotting!$H$65,AND(E517&gt;plotting!$F$65,E517&lt;=plotting!$E$66),"na",AND(E517&gt;plotting!$E$66,E517&lt;=plotting!$F$66),plotting!$H$66,AND(E517&gt;plotting!$F$66,E517&lt;=plotting!$E$67),"na",AND(E517&gt;plotting!$E$67,E517&lt;=plotting!$F$67),plotting!$H$67,E517&gt;plotting!$F$67,"na")</f>
        <v>na</v>
      </c>
      <c r="I517" t="str" cm="1">
        <f t="array" ref="I517">_xlfn.IFS(E517&lt;=plotting!$E$64,"na",AND(E517&gt;plotting!$E$64,E517&lt;=plotting!$F$64),plotting!$I$64,AND(E517&gt;plotting!$F$64,E517&lt;=plotting!$E$65),"na",AND(E517&gt;plotting!$E$65,E517&lt;=plotting!$F$65),plotting!$I$65,AND(E517&gt;plotting!$F$65,E517&lt;=plotting!$E$66),"na",AND(E517&gt;plotting!$E$66,E517&lt;=plotting!$F$66),plotting!$I$66,AND(E517&gt;plotting!$F$66,E517&lt;=plotting!$E$67),"na",AND(E517&gt;plotting!$E$67,E517&lt;=plotting!$F$67),plotting!$I$67,E517&gt;plotting!$F$67,"na")</f>
        <v>na</v>
      </c>
    </row>
    <row r="518" spans="1:9" x14ac:dyDescent="0.35">
      <c r="A518" s="11">
        <f>IF(plotting!$D$4&gt;0,plotting!$D$4,"na")</f>
        <v>5</v>
      </c>
      <c r="B518" s="11" t="str">
        <f>IF(plotting!$D$10&gt;0,plotting!$D$10,"na")</f>
        <v>idr4000_h24</v>
      </c>
      <c r="C518" s="11" t="str">
        <f>IF(plotting!$D$11&gt;0,plotting!$D$11,"na")</f>
        <v>t1</v>
      </c>
      <c r="D518" s="11">
        <f>IF(plotting!$D$8&gt;0,plotting!$D$8,"na")</f>
        <v>74.599999999999994</v>
      </c>
      <c r="E518" s="29">
        <v>86.166666699999993</v>
      </c>
      <c r="F518" t="str" cm="1">
        <f t="array" ref="F518">_xlfn.IFS(E518&lt;=plotting!$E$64,"na",AND(E518&gt;plotting!$E$64,E518&lt;=plotting!$F$64),"1",AND(E518&gt;plotting!$F$64,E518&lt;=plotting!$E$65),"na",AND(E518&gt;plotting!$E$65,E518&lt;=plotting!$F$65),"2",AND(E518&gt;plotting!$F$65,E518&lt;=plotting!$E$66),"na",AND(E518&gt;plotting!$E$66,E518&lt;=plotting!$F$66),"3",AND(E518&gt;plotting!$F$66,E518&lt;=plotting!$E$67),"na",AND(E518&gt;plotting!$E$67,E518&lt;=plotting!$F$67),"4",E518&gt;plotting!$F$67,"na")</f>
        <v>na</v>
      </c>
      <c r="G518" t="str" cm="1">
        <f t="array" ref="G518">_xlfn.IFS(E518&lt;=plotting!$E$64,"na",AND(E518&gt;plotting!$E$64,E518&lt;=plotting!$F$64),plotting!$G$64,AND(E518&gt;plotting!$F$64,E518&lt;=plotting!$E$65),"na",AND(E518&gt;plotting!$E$65,E518&lt;=plotting!$F$65),plotting!$G$65,AND(E518&gt;plotting!$F$65,E518&lt;=plotting!$E$66),"na",AND(E518&gt;plotting!$E$66,E518&lt;=plotting!$F$66),plotting!$G$66,AND(E518&gt;plotting!$F$66,E518&lt;=plotting!$E$67),"na",AND(E518&gt;plotting!$E$67,E518&lt;=plotting!$F$67),plotting!$G$67,E518&gt;plotting!$F$67,"na")</f>
        <v>na</v>
      </c>
      <c r="H518" t="str" cm="1">
        <f t="array" ref="H518">_xlfn.IFS(E518&lt;=plotting!$E$64,"na",AND(E518&gt;plotting!$E$64,E518&lt;=plotting!$F$64),plotting!$H$64,AND(E518&gt;plotting!$F$64,E518&lt;=plotting!$E$65),"na",AND(E518&gt;plotting!$E$65,E518&lt;=plotting!$F$65),plotting!$H$65,AND(E518&gt;plotting!$F$65,E518&lt;=plotting!$E$66),"na",AND(E518&gt;plotting!$E$66,E518&lt;=plotting!$F$66),plotting!$H$66,AND(E518&gt;plotting!$F$66,E518&lt;=plotting!$E$67),"na",AND(E518&gt;plotting!$E$67,E518&lt;=plotting!$F$67),plotting!$H$67,E518&gt;plotting!$F$67,"na")</f>
        <v>na</v>
      </c>
      <c r="I518" t="str" cm="1">
        <f t="array" ref="I518">_xlfn.IFS(E518&lt;=plotting!$E$64,"na",AND(E518&gt;plotting!$E$64,E518&lt;=plotting!$F$64),plotting!$I$64,AND(E518&gt;plotting!$F$64,E518&lt;=plotting!$E$65),"na",AND(E518&gt;plotting!$E$65,E518&lt;=plotting!$F$65),plotting!$I$65,AND(E518&gt;plotting!$F$65,E518&lt;=plotting!$E$66),"na",AND(E518&gt;plotting!$E$66,E518&lt;=plotting!$F$66),plotting!$I$66,AND(E518&gt;plotting!$F$66,E518&lt;=plotting!$E$67),"na",AND(E518&gt;plotting!$E$67,E518&lt;=plotting!$F$67),plotting!$I$67,E518&gt;plotting!$F$67,"na")</f>
        <v>na</v>
      </c>
    </row>
    <row r="519" spans="1:9" x14ac:dyDescent="0.35">
      <c r="A519" s="11">
        <f>IF(plotting!$D$4&gt;0,plotting!$D$4,"na")</f>
        <v>5</v>
      </c>
      <c r="B519" s="11" t="str">
        <f>IF(plotting!$D$10&gt;0,plotting!$D$10,"na")</f>
        <v>idr4000_h24</v>
      </c>
      <c r="C519" s="11" t="str">
        <f>IF(plotting!$D$11&gt;0,plotting!$D$11,"na")</f>
        <v>t1</v>
      </c>
      <c r="D519" s="11">
        <f>IF(plotting!$D$8&gt;0,plotting!$D$8,"na")</f>
        <v>74.599999999999994</v>
      </c>
      <c r="E519" s="29">
        <v>86.333333300000007</v>
      </c>
      <c r="F519" t="str" cm="1">
        <f t="array" ref="F519">_xlfn.IFS(E519&lt;=plotting!$E$64,"na",AND(E519&gt;plotting!$E$64,E519&lt;=plotting!$F$64),"1",AND(E519&gt;plotting!$F$64,E519&lt;=plotting!$E$65),"na",AND(E519&gt;plotting!$E$65,E519&lt;=plotting!$F$65),"2",AND(E519&gt;plotting!$F$65,E519&lt;=plotting!$E$66),"na",AND(E519&gt;plotting!$E$66,E519&lt;=plotting!$F$66),"3",AND(E519&gt;plotting!$F$66,E519&lt;=plotting!$E$67),"na",AND(E519&gt;plotting!$E$67,E519&lt;=plotting!$F$67),"4",E519&gt;plotting!$F$67,"na")</f>
        <v>na</v>
      </c>
      <c r="G519" t="str" cm="1">
        <f t="array" ref="G519">_xlfn.IFS(E519&lt;=plotting!$E$64,"na",AND(E519&gt;plotting!$E$64,E519&lt;=plotting!$F$64),plotting!$G$64,AND(E519&gt;plotting!$F$64,E519&lt;=plotting!$E$65),"na",AND(E519&gt;plotting!$E$65,E519&lt;=plotting!$F$65),plotting!$G$65,AND(E519&gt;plotting!$F$65,E519&lt;=plotting!$E$66),"na",AND(E519&gt;plotting!$E$66,E519&lt;=plotting!$F$66),plotting!$G$66,AND(E519&gt;plotting!$F$66,E519&lt;=plotting!$E$67),"na",AND(E519&gt;plotting!$E$67,E519&lt;=plotting!$F$67),plotting!$G$67,E519&gt;plotting!$F$67,"na")</f>
        <v>na</v>
      </c>
      <c r="H519" t="str" cm="1">
        <f t="array" ref="H519">_xlfn.IFS(E519&lt;=plotting!$E$64,"na",AND(E519&gt;plotting!$E$64,E519&lt;=plotting!$F$64),plotting!$H$64,AND(E519&gt;plotting!$F$64,E519&lt;=plotting!$E$65),"na",AND(E519&gt;plotting!$E$65,E519&lt;=plotting!$F$65),plotting!$H$65,AND(E519&gt;plotting!$F$65,E519&lt;=plotting!$E$66),"na",AND(E519&gt;plotting!$E$66,E519&lt;=plotting!$F$66),plotting!$H$66,AND(E519&gt;plotting!$F$66,E519&lt;=plotting!$E$67),"na",AND(E519&gt;plotting!$E$67,E519&lt;=plotting!$F$67),plotting!$H$67,E519&gt;plotting!$F$67,"na")</f>
        <v>na</v>
      </c>
      <c r="I519" t="str" cm="1">
        <f t="array" ref="I519">_xlfn.IFS(E519&lt;=plotting!$E$64,"na",AND(E519&gt;plotting!$E$64,E519&lt;=plotting!$F$64),plotting!$I$64,AND(E519&gt;plotting!$F$64,E519&lt;=plotting!$E$65),"na",AND(E519&gt;plotting!$E$65,E519&lt;=plotting!$F$65),plotting!$I$65,AND(E519&gt;plotting!$F$65,E519&lt;=plotting!$E$66),"na",AND(E519&gt;plotting!$E$66,E519&lt;=plotting!$F$66),plotting!$I$66,AND(E519&gt;plotting!$F$66,E519&lt;=plotting!$E$67),"na",AND(E519&gt;plotting!$E$67,E519&lt;=plotting!$F$67),plotting!$I$67,E519&gt;plotting!$F$67,"na")</f>
        <v>na</v>
      </c>
    </row>
    <row r="520" spans="1:9" x14ac:dyDescent="0.35">
      <c r="A520" s="11">
        <f>IF(plotting!$D$4&gt;0,plotting!$D$4,"na")</f>
        <v>5</v>
      </c>
      <c r="B520" s="11" t="str">
        <f>IF(plotting!$D$10&gt;0,plotting!$D$10,"na")</f>
        <v>idr4000_h24</v>
      </c>
      <c r="C520" s="11" t="str">
        <f>IF(plotting!$D$11&gt;0,plotting!$D$11,"na")</f>
        <v>t1</v>
      </c>
      <c r="D520" s="11">
        <f>IF(plotting!$D$8&gt;0,plotting!$D$8,"na")</f>
        <v>74.599999999999994</v>
      </c>
      <c r="E520" s="29">
        <v>86.5</v>
      </c>
      <c r="F520" t="str" cm="1">
        <f t="array" ref="F520">_xlfn.IFS(E520&lt;=plotting!$E$64,"na",AND(E520&gt;plotting!$E$64,E520&lt;=plotting!$F$64),"1",AND(E520&gt;plotting!$F$64,E520&lt;=plotting!$E$65),"na",AND(E520&gt;plotting!$E$65,E520&lt;=plotting!$F$65),"2",AND(E520&gt;plotting!$F$65,E520&lt;=plotting!$E$66),"na",AND(E520&gt;plotting!$E$66,E520&lt;=plotting!$F$66),"3",AND(E520&gt;plotting!$F$66,E520&lt;=plotting!$E$67),"na",AND(E520&gt;plotting!$E$67,E520&lt;=plotting!$F$67),"4",E520&gt;plotting!$F$67,"na")</f>
        <v>na</v>
      </c>
      <c r="G520" t="str" cm="1">
        <f t="array" ref="G520">_xlfn.IFS(E520&lt;=plotting!$E$64,"na",AND(E520&gt;plotting!$E$64,E520&lt;=plotting!$F$64),plotting!$G$64,AND(E520&gt;plotting!$F$64,E520&lt;=plotting!$E$65),"na",AND(E520&gt;plotting!$E$65,E520&lt;=plotting!$F$65),plotting!$G$65,AND(E520&gt;plotting!$F$65,E520&lt;=plotting!$E$66),"na",AND(E520&gt;plotting!$E$66,E520&lt;=plotting!$F$66),plotting!$G$66,AND(E520&gt;plotting!$F$66,E520&lt;=plotting!$E$67),"na",AND(E520&gt;plotting!$E$67,E520&lt;=plotting!$F$67),plotting!$G$67,E520&gt;plotting!$F$67,"na")</f>
        <v>na</v>
      </c>
      <c r="H520" t="str" cm="1">
        <f t="array" ref="H520">_xlfn.IFS(E520&lt;=plotting!$E$64,"na",AND(E520&gt;plotting!$E$64,E520&lt;=plotting!$F$64),plotting!$H$64,AND(E520&gt;plotting!$F$64,E520&lt;=plotting!$E$65),"na",AND(E520&gt;plotting!$E$65,E520&lt;=plotting!$F$65),plotting!$H$65,AND(E520&gt;plotting!$F$65,E520&lt;=plotting!$E$66),"na",AND(E520&gt;plotting!$E$66,E520&lt;=plotting!$F$66),plotting!$H$66,AND(E520&gt;plotting!$F$66,E520&lt;=plotting!$E$67),"na",AND(E520&gt;plotting!$E$67,E520&lt;=plotting!$F$67),plotting!$H$67,E520&gt;plotting!$F$67,"na")</f>
        <v>na</v>
      </c>
      <c r="I520" t="str" cm="1">
        <f t="array" ref="I520">_xlfn.IFS(E520&lt;=plotting!$E$64,"na",AND(E520&gt;plotting!$E$64,E520&lt;=plotting!$F$64),plotting!$I$64,AND(E520&gt;plotting!$F$64,E520&lt;=plotting!$E$65),"na",AND(E520&gt;plotting!$E$65,E520&lt;=plotting!$F$65),plotting!$I$65,AND(E520&gt;plotting!$F$65,E520&lt;=plotting!$E$66),"na",AND(E520&gt;plotting!$E$66,E520&lt;=plotting!$F$66),plotting!$I$66,AND(E520&gt;plotting!$F$66,E520&lt;=plotting!$E$67),"na",AND(E520&gt;plotting!$E$67,E520&lt;=plotting!$F$67),plotting!$I$67,E520&gt;plotting!$F$67,"na")</f>
        <v>na</v>
      </c>
    </row>
    <row r="521" spans="1:9" x14ac:dyDescent="0.35">
      <c r="A521" s="11">
        <f>IF(plotting!$D$4&gt;0,plotting!$D$4,"na")</f>
        <v>5</v>
      </c>
      <c r="B521" s="11" t="str">
        <f>IF(plotting!$D$10&gt;0,plotting!$D$10,"na")</f>
        <v>idr4000_h24</v>
      </c>
      <c r="C521" s="11" t="str">
        <f>IF(plotting!$D$11&gt;0,plotting!$D$11,"na")</f>
        <v>t1</v>
      </c>
      <c r="D521" s="11">
        <f>IF(plotting!$D$8&gt;0,plotting!$D$8,"na")</f>
        <v>74.599999999999994</v>
      </c>
      <c r="E521" s="29">
        <v>86.666666699999993</v>
      </c>
      <c r="F521" t="str" cm="1">
        <f t="array" ref="F521">_xlfn.IFS(E521&lt;=plotting!$E$64,"na",AND(E521&gt;plotting!$E$64,E521&lt;=plotting!$F$64),"1",AND(E521&gt;plotting!$F$64,E521&lt;=plotting!$E$65),"na",AND(E521&gt;plotting!$E$65,E521&lt;=plotting!$F$65),"2",AND(E521&gt;plotting!$F$65,E521&lt;=plotting!$E$66),"na",AND(E521&gt;plotting!$E$66,E521&lt;=plotting!$F$66),"3",AND(E521&gt;plotting!$F$66,E521&lt;=plotting!$E$67),"na",AND(E521&gt;plotting!$E$67,E521&lt;=plotting!$F$67),"4",E521&gt;plotting!$F$67,"na")</f>
        <v>na</v>
      </c>
      <c r="G521" t="str" cm="1">
        <f t="array" ref="G521">_xlfn.IFS(E521&lt;=plotting!$E$64,"na",AND(E521&gt;plotting!$E$64,E521&lt;=plotting!$F$64),plotting!$G$64,AND(E521&gt;plotting!$F$64,E521&lt;=plotting!$E$65),"na",AND(E521&gt;plotting!$E$65,E521&lt;=plotting!$F$65),plotting!$G$65,AND(E521&gt;plotting!$F$65,E521&lt;=plotting!$E$66),"na",AND(E521&gt;plotting!$E$66,E521&lt;=plotting!$F$66),plotting!$G$66,AND(E521&gt;plotting!$F$66,E521&lt;=plotting!$E$67),"na",AND(E521&gt;plotting!$E$67,E521&lt;=plotting!$F$67),plotting!$G$67,E521&gt;plotting!$F$67,"na")</f>
        <v>na</v>
      </c>
      <c r="H521" t="str" cm="1">
        <f t="array" ref="H521">_xlfn.IFS(E521&lt;=plotting!$E$64,"na",AND(E521&gt;plotting!$E$64,E521&lt;=plotting!$F$64),plotting!$H$64,AND(E521&gt;plotting!$F$64,E521&lt;=plotting!$E$65),"na",AND(E521&gt;plotting!$E$65,E521&lt;=plotting!$F$65),plotting!$H$65,AND(E521&gt;plotting!$F$65,E521&lt;=plotting!$E$66),"na",AND(E521&gt;plotting!$E$66,E521&lt;=plotting!$F$66),plotting!$H$66,AND(E521&gt;plotting!$F$66,E521&lt;=plotting!$E$67),"na",AND(E521&gt;plotting!$E$67,E521&lt;=plotting!$F$67),plotting!$H$67,E521&gt;plotting!$F$67,"na")</f>
        <v>na</v>
      </c>
      <c r="I521" t="str" cm="1">
        <f t="array" ref="I521">_xlfn.IFS(E521&lt;=plotting!$E$64,"na",AND(E521&gt;plotting!$E$64,E521&lt;=plotting!$F$64),plotting!$I$64,AND(E521&gt;plotting!$F$64,E521&lt;=plotting!$E$65),"na",AND(E521&gt;plotting!$E$65,E521&lt;=plotting!$F$65),plotting!$I$65,AND(E521&gt;plotting!$F$65,E521&lt;=plotting!$E$66),"na",AND(E521&gt;plotting!$E$66,E521&lt;=plotting!$F$66),plotting!$I$66,AND(E521&gt;plotting!$F$66,E521&lt;=plotting!$E$67),"na",AND(E521&gt;plotting!$E$67,E521&lt;=plotting!$F$67),plotting!$I$67,E521&gt;plotting!$F$67,"na")</f>
        <v>na</v>
      </c>
    </row>
    <row r="522" spans="1:9" x14ac:dyDescent="0.35">
      <c r="A522" s="11">
        <f>IF(plotting!$D$4&gt;0,plotting!$D$4,"na")</f>
        <v>5</v>
      </c>
      <c r="B522" s="11" t="str">
        <f>IF(plotting!$D$10&gt;0,plotting!$D$10,"na")</f>
        <v>idr4000_h24</v>
      </c>
      <c r="C522" s="11" t="str">
        <f>IF(plotting!$D$11&gt;0,plotting!$D$11,"na")</f>
        <v>t1</v>
      </c>
      <c r="D522" s="11">
        <f>IF(plotting!$D$8&gt;0,plotting!$D$8,"na")</f>
        <v>74.599999999999994</v>
      </c>
      <c r="E522" s="29">
        <v>86.833333300000007</v>
      </c>
      <c r="F522" t="str" cm="1">
        <f t="array" ref="F522">_xlfn.IFS(E522&lt;=plotting!$E$64,"na",AND(E522&gt;plotting!$E$64,E522&lt;=plotting!$F$64),"1",AND(E522&gt;plotting!$F$64,E522&lt;=plotting!$E$65),"na",AND(E522&gt;plotting!$E$65,E522&lt;=plotting!$F$65),"2",AND(E522&gt;plotting!$F$65,E522&lt;=plotting!$E$66),"na",AND(E522&gt;plotting!$E$66,E522&lt;=plotting!$F$66),"3",AND(E522&gt;plotting!$F$66,E522&lt;=plotting!$E$67),"na",AND(E522&gt;plotting!$E$67,E522&lt;=plotting!$F$67),"4",E522&gt;plotting!$F$67,"na")</f>
        <v>na</v>
      </c>
      <c r="G522" t="str" cm="1">
        <f t="array" ref="G522">_xlfn.IFS(E522&lt;=plotting!$E$64,"na",AND(E522&gt;plotting!$E$64,E522&lt;=plotting!$F$64),plotting!$G$64,AND(E522&gt;plotting!$F$64,E522&lt;=plotting!$E$65),"na",AND(E522&gt;plotting!$E$65,E522&lt;=plotting!$F$65),plotting!$G$65,AND(E522&gt;plotting!$F$65,E522&lt;=plotting!$E$66),"na",AND(E522&gt;plotting!$E$66,E522&lt;=plotting!$F$66),plotting!$G$66,AND(E522&gt;plotting!$F$66,E522&lt;=plotting!$E$67),"na",AND(E522&gt;plotting!$E$67,E522&lt;=plotting!$F$67),plotting!$G$67,E522&gt;plotting!$F$67,"na")</f>
        <v>na</v>
      </c>
      <c r="H522" t="str" cm="1">
        <f t="array" ref="H522">_xlfn.IFS(E522&lt;=plotting!$E$64,"na",AND(E522&gt;plotting!$E$64,E522&lt;=plotting!$F$64),plotting!$H$64,AND(E522&gt;plotting!$F$64,E522&lt;=plotting!$E$65),"na",AND(E522&gt;plotting!$E$65,E522&lt;=plotting!$F$65),plotting!$H$65,AND(E522&gt;plotting!$F$65,E522&lt;=plotting!$E$66),"na",AND(E522&gt;plotting!$E$66,E522&lt;=plotting!$F$66),plotting!$H$66,AND(E522&gt;plotting!$F$66,E522&lt;=plotting!$E$67),"na",AND(E522&gt;plotting!$E$67,E522&lt;=plotting!$F$67),plotting!$H$67,E522&gt;plotting!$F$67,"na")</f>
        <v>na</v>
      </c>
      <c r="I522" t="str" cm="1">
        <f t="array" ref="I522">_xlfn.IFS(E522&lt;=plotting!$E$64,"na",AND(E522&gt;plotting!$E$64,E522&lt;=plotting!$F$64),plotting!$I$64,AND(E522&gt;plotting!$F$64,E522&lt;=plotting!$E$65),"na",AND(E522&gt;plotting!$E$65,E522&lt;=plotting!$F$65),plotting!$I$65,AND(E522&gt;plotting!$F$65,E522&lt;=plotting!$E$66),"na",AND(E522&gt;plotting!$E$66,E522&lt;=plotting!$F$66),plotting!$I$66,AND(E522&gt;plotting!$F$66,E522&lt;=plotting!$E$67),"na",AND(E522&gt;plotting!$E$67,E522&lt;=plotting!$F$67),plotting!$I$67,E522&gt;plotting!$F$67,"na")</f>
        <v>na</v>
      </c>
    </row>
    <row r="523" spans="1:9" x14ac:dyDescent="0.35">
      <c r="A523" s="11">
        <f>IF(plotting!$D$4&gt;0,plotting!$D$4,"na")</f>
        <v>5</v>
      </c>
      <c r="B523" s="11" t="str">
        <f>IF(plotting!$D$10&gt;0,plotting!$D$10,"na")</f>
        <v>idr4000_h24</v>
      </c>
      <c r="C523" s="11" t="str">
        <f>IF(plotting!$D$11&gt;0,plotting!$D$11,"na")</f>
        <v>t1</v>
      </c>
      <c r="D523" s="11">
        <f>IF(plotting!$D$8&gt;0,plotting!$D$8,"na")</f>
        <v>74.599999999999994</v>
      </c>
      <c r="E523" s="29">
        <v>87</v>
      </c>
      <c r="F523" t="str" cm="1">
        <f t="array" ref="F523">_xlfn.IFS(E523&lt;=plotting!$E$64,"na",AND(E523&gt;plotting!$E$64,E523&lt;=plotting!$F$64),"1",AND(E523&gt;plotting!$F$64,E523&lt;=plotting!$E$65),"na",AND(E523&gt;plotting!$E$65,E523&lt;=plotting!$F$65),"2",AND(E523&gt;plotting!$F$65,E523&lt;=plotting!$E$66),"na",AND(E523&gt;plotting!$E$66,E523&lt;=plotting!$F$66),"3",AND(E523&gt;plotting!$F$66,E523&lt;=plotting!$E$67),"na",AND(E523&gt;plotting!$E$67,E523&lt;=plotting!$F$67),"4",E523&gt;plotting!$F$67,"na")</f>
        <v>na</v>
      </c>
      <c r="G523" t="str" cm="1">
        <f t="array" ref="G523">_xlfn.IFS(E523&lt;=plotting!$E$64,"na",AND(E523&gt;plotting!$E$64,E523&lt;=plotting!$F$64),plotting!$G$64,AND(E523&gt;plotting!$F$64,E523&lt;=plotting!$E$65),"na",AND(E523&gt;plotting!$E$65,E523&lt;=plotting!$F$65),plotting!$G$65,AND(E523&gt;plotting!$F$65,E523&lt;=plotting!$E$66),"na",AND(E523&gt;plotting!$E$66,E523&lt;=plotting!$F$66),plotting!$G$66,AND(E523&gt;plotting!$F$66,E523&lt;=plotting!$E$67),"na",AND(E523&gt;plotting!$E$67,E523&lt;=plotting!$F$67),plotting!$G$67,E523&gt;plotting!$F$67,"na")</f>
        <v>na</v>
      </c>
      <c r="H523" t="str" cm="1">
        <f t="array" ref="H523">_xlfn.IFS(E523&lt;=plotting!$E$64,"na",AND(E523&gt;plotting!$E$64,E523&lt;=plotting!$F$64),plotting!$H$64,AND(E523&gt;plotting!$F$64,E523&lt;=plotting!$E$65),"na",AND(E523&gt;plotting!$E$65,E523&lt;=plotting!$F$65),plotting!$H$65,AND(E523&gt;plotting!$F$65,E523&lt;=plotting!$E$66),"na",AND(E523&gt;plotting!$E$66,E523&lt;=plotting!$F$66),plotting!$H$66,AND(E523&gt;plotting!$F$66,E523&lt;=plotting!$E$67),"na",AND(E523&gt;plotting!$E$67,E523&lt;=plotting!$F$67),plotting!$H$67,E523&gt;plotting!$F$67,"na")</f>
        <v>na</v>
      </c>
      <c r="I523" t="str" cm="1">
        <f t="array" ref="I523">_xlfn.IFS(E523&lt;=plotting!$E$64,"na",AND(E523&gt;plotting!$E$64,E523&lt;=plotting!$F$64),plotting!$I$64,AND(E523&gt;plotting!$F$64,E523&lt;=plotting!$E$65),"na",AND(E523&gt;plotting!$E$65,E523&lt;=plotting!$F$65),plotting!$I$65,AND(E523&gt;plotting!$F$65,E523&lt;=plotting!$E$66),"na",AND(E523&gt;plotting!$E$66,E523&lt;=plotting!$F$66),plotting!$I$66,AND(E523&gt;plotting!$F$66,E523&lt;=plotting!$E$67),"na",AND(E523&gt;plotting!$E$67,E523&lt;=plotting!$F$67),plotting!$I$67,E523&gt;plotting!$F$67,"na")</f>
        <v>na</v>
      </c>
    </row>
    <row r="524" spans="1:9" x14ac:dyDescent="0.35">
      <c r="A524" s="11">
        <f>IF(plotting!$D$4&gt;0,plotting!$D$4,"na")</f>
        <v>5</v>
      </c>
      <c r="B524" s="11" t="str">
        <f>IF(plotting!$D$10&gt;0,plotting!$D$10,"na")</f>
        <v>idr4000_h24</v>
      </c>
      <c r="C524" s="11" t="str">
        <f>IF(plotting!$D$11&gt;0,plotting!$D$11,"na")</f>
        <v>t1</v>
      </c>
      <c r="D524" s="11">
        <f>IF(plotting!$D$8&gt;0,plotting!$D$8,"na")</f>
        <v>74.599999999999994</v>
      </c>
      <c r="E524" s="29">
        <v>87.166666699999993</v>
      </c>
      <c r="F524" t="str" cm="1">
        <f t="array" ref="F524">_xlfn.IFS(E524&lt;=plotting!$E$64,"na",AND(E524&gt;plotting!$E$64,E524&lt;=plotting!$F$64),"1",AND(E524&gt;plotting!$F$64,E524&lt;=plotting!$E$65),"na",AND(E524&gt;plotting!$E$65,E524&lt;=plotting!$F$65),"2",AND(E524&gt;plotting!$F$65,E524&lt;=plotting!$E$66),"na",AND(E524&gt;plotting!$E$66,E524&lt;=plotting!$F$66),"3",AND(E524&gt;plotting!$F$66,E524&lt;=plotting!$E$67),"na",AND(E524&gt;plotting!$E$67,E524&lt;=plotting!$F$67),"4",E524&gt;plotting!$F$67,"na")</f>
        <v>na</v>
      </c>
      <c r="G524" t="str" cm="1">
        <f t="array" ref="G524">_xlfn.IFS(E524&lt;=plotting!$E$64,"na",AND(E524&gt;plotting!$E$64,E524&lt;=plotting!$F$64),plotting!$G$64,AND(E524&gt;plotting!$F$64,E524&lt;=plotting!$E$65),"na",AND(E524&gt;plotting!$E$65,E524&lt;=plotting!$F$65),plotting!$G$65,AND(E524&gt;plotting!$F$65,E524&lt;=plotting!$E$66),"na",AND(E524&gt;plotting!$E$66,E524&lt;=plotting!$F$66),plotting!$G$66,AND(E524&gt;plotting!$F$66,E524&lt;=plotting!$E$67),"na",AND(E524&gt;plotting!$E$67,E524&lt;=plotting!$F$67),plotting!$G$67,E524&gt;plotting!$F$67,"na")</f>
        <v>na</v>
      </c>
      <c r="H524" t="str" cm="1">
        <f t="array" ref="H524">_xlfn.IFS(E524&lt;=plotting!$E$64,"na",AND(E524&gt;plotting!$E$64,E524&lt;=plotting!$F$64),plotting!$H$64,AND(E524&gt;plotting!$F$64,E524&lt;=plotting!$E$65),"na",AND(E524&gt;plotting!$E$65,E524&lt;=plotting!$F$65),plotting!$H$65,AND(E524&gt;plotting!$F$65,E524&lt;=plotting!$E$66),"na",AND(E524&gt;plotting!$E$66,E524&lt;=plotting!$F$66),plotting!$H$66,AND(E524&gt;plotting!$F$66,E524&lt;=plotting!$E$67),"na",AND(E524&gt;plotting!$E$67,E524&lt;=plotting!$F$67),plotting!$H$67,E524&gt;plotting!$F$67,"na")</f>
        <v>na</v>
      </c>
      <c r="I524" t="str" cm="1">
        <f t="array" ref="I524">_xlfn.IFS(E524&lt;=plotting!$E$64,"na",AND(E524&gt;plotting!$E$64,E524&lt;=plotting!$F$64),plotting!$I$64,AND(E524&gt;plotting!$F$64,E524&lt;=plotting!$E$65),"na",AND(E524&gt;plotting!$E$65,E524&lt;=plotting!$F$65),plotting!$I$65,AND(E524&gt;plotting!$F$65,E524&lt;=plotting!$E$66),"na",AND(E524&gt;plotting!$E$66,E524&lt;=plotting!$F$66),plotting!$I$66,AND(E524&gt;plotting!$F$66,E524&lt;=plotting!$E$67),"na",AND(E524&gt;plotting!$E$67,E524&lt;=plotting!$F$67),plotting!$I$67,E524&gt;plotting!$F$67,"na")</f>
        <v>na</v>
      </c>
    </row>
    <row r="525" spans="1:9" x14ac:dyDescent="0.35">
      <c r="A525" s="11">
        <f>IF(plotting!$D$4&gt;0,plotting!$D$4,"na")</f>
        <v>5</v>
      </c>
      <c r="B525" s="11" t="str">
        <f>IF(plotting!$D$10&gt;0,plotting!$D$10,"na")</f>
        <v>idr4000_h24</v>
      </c>
      <c r="C525" s="11" t="str">
        <f>IF(plotting!$D$11&gt;0,plotting!$D$11,"na")</f>
        <v>t1</v>
      </c>
      <c r="D525" s="11">
        <f>IF(plotting!$D$8&gt;0,plotting!$D$8,"na")</f>
        <v>74.599999999999994</v>
      </c>
      <c r="E525" s="29">
        <v>87.333333300000007</v>
      </c>
      <c r="F525" t="str" cm="1">
        <f t="array" ref="F525">_xlfn.IFS(E525&lt;=plotting!$E$64,"na",AND(E525&gt;plotting!$E$64,E525&lt;=plotting!$F$64),"1",AND(E525&gt;plotting!$F$64,E525&lt;=plotting!$E$65),"na",AND(E525&gt;plotting!$E$65,E525&lt;=plotting!$F$65),"2",AND(E525&gt;plotting!$F$65,E525&lt;=plotting!$E$66),"na",AND(E525&gt;plotting!$E$66,E525&lt;=plotting!$F$66),"3",AND(E525&gt;plotting!$F$66,E525&lt;=plotting!$E$67),"na",AND(E525&gt;plotting!$E$67,E525&lt;=plotting!$F$67),"4",E525&gt;plotting!$F$67,"na")</f>
        <v>na</v>
      </c>
      <c r="G525" t="str" cm="1">
        <f t="array" ref="G525">_xlfn.IFS(E525&lt;=plotting!$E$64,"na",AND(E525&gt;plotting!$E$64,E525&lt;=plotting!$F$64),plotting!$G$64,AND(E525&gt;plotting!$F$64,E525&lt;=plotting!$E$65),"na",AND(E525&gt;plotting!$E$65,E525&lt;=plotting!$F$65),plotting!$G$65,AND(E525&gt;plotting!$F$65,E525&lt;=plotting!$E$66),"na",AND(E525&gt;plotting!$E$66,E525&lt;=plotting!$F$66),plotting!$G$66,AND(E525&gt;plotting!$F$66,E525&lt;=plotting!$E$67),"na",AND(E525&gt;plotting!$E$67,E525&lt;=plotting!$F$67),plotting!$G$67,E525&gt;plotting!$F$67,"na")</f>
        <v>na</v>
      </c>
      <c r="H525" t="str" cm="1">
        <f t="array" ref="H525">_xlfn.IFS(E525&lt;=plotting!$E$64,"na",AND(E525&gt;plotting!$E$64,E525&lt;=plotting!$F$64),plotting!$H$64,AND(E525&gt;plotting!$F$64,E525&lt;=plotting!$E$65),"na",AND(E525&gt;plotting!$E$65,E525&lt;=plotting!$F$65),plotting!$H$65,AND(E525&gt;plotting!$F$65,E525&lt;=plotting!$E$66),"na",AND(E525&gt;plotting!$E$66,E525&lt;=plotting!$F$66),plotting!$H$66,AND(E525&gt;plotting!$F$66,E525&lt;=plotting!$E$67),"na",AND(E525&gt;plotting!$E$67,E525&lt;=plotting!$F$67),plotting!$H$67,E525&gt;plotting!$F$67,"na")</f>
        <v>na</v>
      </c>
      <c r="I525" t="str" cm="1">
        <f t="array" ref="I525">_xlfn.IFS(E525&lt;=plotting!$E$64,"na",AND(E525&gt;plotting!$E$64,E525&lt;=plotting!$F$64),plotting!$I$64,AND(E525&gt;plotting!$F$64,E525&lt;=plotting!$E$65),"na",AND(E525&gt;plotting!$E$65,E525&lt;=plotting!$F$65),plotting!$I$65,AND(E525&gt;plotting!$F$65,E525&lt;=plotting!$E$66),"na",AND(E525&gt;plotting!$E$66,E525&lt;=plotting!$F$66),plotting!$I$66,AND(E525&gt;plotting!$F$66,E525&lt;=plotting!$E$67),"na",AND(E525&gt;plotting!$E$67,E525&lt;=plotting!$F$67),plotting!$I$67,E525&gt;plotting!$F$67,"na")</f>
        <v>na</v>
      </c>
    </row>
    <row r="526" spans="1:9" x14ac:dyDescent="0.35">
      <c r="A526" s="11">
        <f>IF(plotting!$D$4&gt;0,plotting!$D$4,"na")</f>
        <v>5</v>
      </c>
      <c r="B526" s="11" t="str">
        <f>IF(plotting!$D$10&gt;0,plotting!$D$10,"na")</f>
        <v>idr4000_h24</v>
      </c>
      <c r="C526" s="11" t="str">
        <f>IF(plotting!$D$11&gt;0,plotting!$D$11,"na")</f>
        <v>t1</v>
      </c>
      <c r="D526" s="11">
        <f>IF(plotting!$D$8&gt;0,plotting!$D$8,"na")</f>
        <v>74.599999999999994</v>
      </c>
      <c r="E526" s="29">
        <v>87.5</v>
      </c>
      <c r="F526" t="str" cm="1">
        <f t="array" ref="F526">_xlfn.IFS(E526&lt;=plotting!$E$64,"na",AND(E526&gt;plotting!$E$64,E526&lt;=plotting!$F$64),"1",AND(E526&gt;plotting!$F$64,E526&lt;=plotting!$E$65),"na",AND(E526&gt;plotting!$E$65,E526&lt;=plotting!$F$65),"2",AND(E526&gt;plotting!$F$65,E526&lt;=plotting!$E$66),"na",AND(E526&gt;plotting!$E$66,E526&lt;=plotting!$F$66),"3",AND(E526&gt;plotting!$F$66,E526&lt;=plotting!$E$67),"na",AND(E526&gt;plotting!$E$67,E526&lt;=plotting!$F$67),"4",E526&gt;plotting!$F$67,"na")</f>
        <v>na</v>
      </c>
      <c r="G526" t="str" cm="1">
        <f t="array" ref="G526">_xlfn.IFS(E526&lt;=plotting!$E$64,"na",AND(E526&gt;plotting!$E$64,E526&lt;=plotting!$F$64),plotting!$G$64,AND(E526&gt;plotting!$F$64,E526&lt;=plotting!$E$65),"na",AND(E526&gt;plotting!$E$65,E526&lt;=plotting!$F$65),plotting!$G$65,AND(E526&gt;plotting!$F$65,E526&lt;=plotting!$E$66),"na",AND(E526&gt;plotting!$E$66,E526&lt;=plotting!$F$66),plotting!$G$66,AND(E526&gt;plotting!$F$66,E526&lt;=plotting!$E$67),"na",AND(E526&gt;plotting!$E$67,E526&lt;=plotting!$F$67),plotting!$G$67,E526&gt;plotting!$F$67,"na")</f>
        <v>na</v>
      </c>
      <c r="H526" t="str" cm="1">
        <f t="array" ref="H526">_xlfn.IFS(E526&lt;=plotting!$E$64,"na",AND(E526&gt;plotting!$E$64,E526&lt;=plotting!$F$64),plotting!$H$64,AND(E526&gt;plotting!$F$64,E526&lt;=plotting!$E$65),"na",AND(E526&gt;plotting!$E$65,E526&lt;=plotting!$F$65),plotting!$H$65,AND(E526&gt;plotting!$F$65,E526&lt;=plotting!$E$66),"na",AND(E526&gt;plotting!$E$66,E526&lt;=plotting!$F$66),plotting!$H$66,AND(E526&gt;plotting!$F$66,E526&lt;=plotting!$E$67),"na",AND(E526&gt;plotting!$E$67,E526&lt;=plotting!$F$67),plotting!$H$67,E526&gt;plotting!$F$67,"na")</f>
        <v>na</v>
      </c>
      <c r="I526" t="str" cm="1">
        <f t="array" ref="I526">_xlfn.IFS(E526&lt;=plotting!$E$64,"na",AND(E526&gt;plotting!$E$64,E526&lt;=plotting!$F$64),plotting!$I$64,AND(E526&gt;plotting!$F$64,E526&lt;=plotting!$E$65),"na",AND(E526&gt;plotting!$E$65,E526&lt;=plotting!$F$65),plotting!$I$65,AND(E526&gt;plotting!$F$65,E526&lt;=plotting!$E$66),"na",AND(E526&gt;plotting!$E$66,E526&lt;=plotting!$F$66),plotting!$I$66,AND(E526&gt;plotting!$F$66,E526&lt;=plotting!$E$67),"na",AND(E526&gt;plotting!$E$67,E526&lt;=plotting!$F$67),plotting!$I$67,E526&gt;plotting!$F$67,"na")</f>
        <v>na</v>
      </c>
    </row>
    <row r="527" spans="1:9" x14ac:dyDescent="0.35">
      <c r="A527" s="11">
        <f>IF(plotting!$D$4&gt;0,plotting!$D$4,"na")</f>
        <v>5</v>
      </c>
      <c r="B527" s="11" t="str">
        <f>IF(plotting!$D$10&gt;0,plotting!$D$10,"na")</f>
        <v>idr4000_h24</v>
      </c>
      <c r="C527" s="11" t="str">
        <f>IF(plotting!$D$11&gt;0,plotting!$D$11,"na")</f>
        <v>t1</v>
      </c>
      <c r="D527" s="11">
        <f>IF(plotting!$D$8&gt;0,plotting!$D$8,"na")</f>
        <v>74.599999999999994</v>
      </c>
      <c r="E527" s="29">
        <v>87.666666699999993</v>
      </c>
      <c r="F527" t="str" cm="1">
        <f t="array" ref="F527">_xlfn.IFS(E527&lt;=plotting!$E$64,"na",AND(E527&gt;plotting!$E$64,E527&lt;=plotting!$F$64),"1",AND(E527&gt;plotting!$F$64,E527&lt;=plotting!$E$65),"na",AND(E527&gt;plotting!$E$65,E527&lt;=plotting!$F$65),"2",AND(E527&gt;plotting!$F$65,E527&lt;=plotting!$E$66),"na",AND(E527&gt;plotting!$E$66,E527&lt;=plotting!$F$66),"3",AND(E527&gt;plotting!$F$66,E527&lt;=plotting!$E$67),"na",AND(E527&gt;plotting!$E$67,E527&lt;=plotting!$F$67),"4",E527&gt;plotting!$F$67,"na")</f>
        <v>na</v>
      </c>
      <c r="G527" t="str" cm="1">
        <f t="array" ref="G527">_xlfn.IFS(E527&lt;=plotting!$E$64,"na",AND(E527&gt;plotting!$E$64,E527&lt;=plotting!$F$64),plotting!$G$64,AND(E527&gt;plotting!$F$64,E527&lt;=plotting!$E$65),"na",AND(E527&gt;plotting!$E$65,E527&lt;=plotting!$F$65),plotting!$G$65,AND(E527&gt;plotting!$F$65,E527&lt;=plotting!$E$66),"na",AND(E527&gt;plotting!$E$66,E527&lt;=plotting!$F$66),plotting!$G$66,AND(E527&gt;plotting!$F$66,E527&lt;=plotting!$E$67),"na",AND(E527&gt;plotting!$E$67,E527&lt;=plotting!$F$67),plotting!$G$67,E527&gt;plotting!$F$67,"na")</f>
        <v>na</v>
      </c>
      <c r="H527" t="str" cm="1">
        <f t="array" ref="H527">_xlfn.IFS(E527&lt;=plotting!$E$64,"na",AND(E527&gt;plotting!$E$64,E527&lt;=plotting!$F$64),plotting!$H$64,AND(E527&gt;plotting!$F$64,E527&lt;=plotting!$E$65),"na",AND(E527&gt;plotting!$E$65,E527&lt;=plotting!$F$65),plotting!$H$65,AND(E527&gt;plotting!$F$65,E527&lt;=plotting!$E$66),"na",AND(E527&gt;plotting!$E$66,E527&lt;=plotting!$F$66),plotting!$H$66,AND(E527&gt;plotting!$F$66,E527&lt;=plotting!$E$67),"na",AND(E527&gt;plotting!$E$67,E527&lt;=plotting!$F$67),plotting!$H$67,E527&gt;plotting!$F$67,"na")</f>
        <v>na</v>
      </c>
      <c r="I527" t="str" cm="1">
        <f t="array" ref="I527">_xlfn.IFS(E527&lt;=plotting!$E$64,"na",AND(E527&gt;plotting!$E$64,E527&lt;=plotting!$F$64),plotting!$I$64,AND(E527&gt;plotting!$F$64,E527&lt;=plotting!$E$65),"na",AND(E527&gt;plotting!$E$65,E527&lt;=plotting!$F$65),plotting!$I$65,AND(E527&gt;plotting!$F$65,E527&lt;=plotting!$E$66),"na",AND(E527&gt;plotting!$E$66,E527&lt;=plotting!$F$66),plotting!$I$66,AND(E527&gt;plotting!$F$66,E527&lt;=plotting!$E$67),"na",AND(E527&gt;plotting!$E$67,E527&lt;=plotting!$F$67),plotting!$I$67,E527&gt;plotting!$F$67,"na")</f>
        <v>na</v>
      </c>
    </row>
    <row r="528" spans="1:9" x14ac:dyDescent="0.35">
      <c r="A528" s="11">
        <f>IF(plotting!$D$4&gt;0,plotting!$D$4,"na")</f>
        <v>5</v>
      </c>
      <c r="B528" s="11" t="str">
        <f>IF(plotting!$D$10&gt;0,plotting!$D$10,"na")</f>
        <v>idr4000_h24</v>
      </c>
      <c r="C528" s="11" t="str">
        <f>IF(plotting!$D$11&gt;0,plotting!$D$11,"na")</f>
        <v>t1</v>
      </c>
      <c r="D528" s="11">
        <f>IF(plotting!$D$8&gt;0,plotting!$D$8,"na")</f>
        <v>74.599999999999994</v>
      </c>
      <c r="E528" s="29">
        <v>87.833333300000007</v>
      </c>
      <c r="F528" t="str" cm="1">
        <f t="array" ref="F528">_xlfn.IFS(E528&lt;=plotting!$E$64,"na",AND(E528&gt;plotting!$E$64,E528&lt;=plotting!$F$64),"1",AND(E528&gt;plotting!$F$64,E528&lt;=plotting!$E$65),"na",AND(E528&gt;plotting!$E$65,E528&lt;=plotting!$F$65),"2",AND(E528&gt;plotting!$F$65,E528&lt;=plotting!$E$66),"na",AND(E528&gt;plotting!$E$66,E528&lt;=plotting!$F$66),"3",AND(E528&gt;plotting!$F$66,E528&lt;=plotting!$E$67),"na",AND(E528&gt;plotting!$E$67,E528&lt;=plotting!$F$67),"4",E528&gt;plotting!$F$67,"na")</f>
        <v>na</v>
      </c>
      <c r="G528" t="str" cm="1">
        <f t="array" ref="G528">_xlfn.IFS(E528&lt;=plotting!$E$64,"na",AND(E528&gt;plotting!$E$64,E528&lt;=plotting!$F$64),plotting!$G$64,AND(E528&gt;plotting!$F$64,E528&lt;=plotting!$E$65),"na",AND(E528&gt;plotting!$E$65,E528&lt;=plotting!$F$65),plotting!$G$65,AND(E528&gt;plotting!$F$65,E528&lt;=plotting!$E$66),"na",AND(E528&gt;plotting!$E$66,E528&lt;=plotting!$F$66),plotting!$G$66,AND(E528&gt;plotting!$F$66,E528&lt;=plotting!$E$67),"na",AND(E528&gt;plotting!$E$67,E528&lt;=plotting!$F$67),plotting!$G$67,E528&gt;plotting!$F$67,"na")</f>
        <v>na</v>
      </c>
      <c r="H528" t="str" cm="1">
        <f t="array" ref="H528">_xlfn.IFS(E528&lt;=plotting!$E$64,"na",AND(E528&gt;plotting!$E$64,E528&lt;=plotting!$F$64),plotting!$H$64,AND(E528&gt;plotting!$F$64,E528&lt;=plotting!$E$65),"na",AND(E528&gt;plotting!$E$65,E528&lt;=plotting!$F$65),plotting!$H$65,AND(E528&gt;plotting!$F$65,E528&lt;=plotting!$E$66),"na",AND(E528&gt;plotting!$E$66,E528&lt;=plotting!$F$66),plotting!$H$66,AND(E528&gt;plotting!$F$66,E528&lt;=plotting!$E$67),"na",AND(E528&gt;plotting!$E$67,E528&lt;=plotting!$F$67),plotting!$H$67,E528&gt;plotting!$F$67,"na")</f>
        <v>na</v>
      </c>
      <c r="I528" t="str" cm="1">
        <f t="array" ref="I528">_xlfn.IFS(E528&lt;=plotting!$E$64,"na",AND(E528&gt;plotting!$E$64,E528&lt;=plotting!$F$64),plotting!$I$64,AND(E528&gt;plotting!$F$64,E528&lt;=plotting!$E$65),"na",AND(E528&gt;plotting!$E$65,E528&lt;=plotting!$F$65),plotting!$I$65,AND(E528&gt;plotting!$F$65,E528&lt;=plotting!$E$66),"na",AND(E528&gt;plotting!$E$66,E528&lt;=plotting!$F$66),plotting!$I$66,AND(E528&gt;plotting!$F$66,E528&lt;=plotting!$E$67),"na",AND(E528&gt;plotting!$E$67,E528&lt;=plotting!$F$67),plotting!$I$67,E528&gt;plotting!$F$67,"na")</f>
        <v>na</v>
      </c>
    </row>
    <row r="529" spans="1:9" x14ac:dyDescent="0.35">
      <c r="A529" s="11">
        <f>IF(plotting!$D$4&gt;0,plotting!$D$4,"na")</f>
        <v>5</v>
      </c>
      <c r="B529" s="11" t="str">
        <f>IF(plotting!$D$10&gt;0,plotting!$D$10,"na")</f>
        <v>idr4000_h24</v>
      </c>
      <c r="C529" s="11" t="str">
        <f>IF(plotting!$D$11&gt;0,plotting!$D$11,"na")</f>
        <v>t1</v>
      </c>
      <c r="D529" s="11">
        <f>IF(plotting!$D$8&gt;0,plotting!$D$8,"na")</f>
        <v>74.599999999999994</v>
      </c>
      <c r="E529" s="29">
        <v>88</v>
      </c>
      <c r="F529" t="str" cm="1">
        <f t="array" ref="F529">_xlfn.IFS(E529&lt;=plotting!$E$64,"na",AND(E529&gt;plotting!$E$64,E529&lt;=plotting!$F$64),"1",AND(E529&gt;plotting!$F$64,E529&lt;=plotting!$E$65),"na",AND(E529&gt;plotting!$E$65,E529&lt;=plotting!$F$65),"2",AND(E529&gt;plotting!$F$65,E529&lt;=plotting!$E$66),"na",AND(E529&gt;plotting!$E$66,E529&lt;=plotting!$F$66),"3",AND(E529&gt;plotting!$F$66,E529&lt;=plotting!$E$67),"na",AND(E529&gt;plotting!$E$67,E529&lt;=plotting!$F$67),"4",E529&gt;plotting!$F$67,"na")</f>
        <v>na</v>
      </c>
      <c r="G529" t="str" cm="1">
        <f t="array" ref="G529">_xlfn.IFS(E529&lt;=plotting!$E$64,"na",AND(E529&gt;plotting!$E$64,E529&lt;=plotting!$F$64),plotting!$G$64,AND(E529&gt;plotting!$F$64,E529&lt;=plotting!$E$65),"na",AND(E529&gt;plotting!$E$65,E529&lt;=plotting!$F$65),plotting!$G$65,AND(E529&gt;plotting!$F$65,E529&lt;=plotting!$E$66),"na",AND(E529&gt;plotting!$E$66,E529&lt;=plotting!$F$66),plotting!$G$66,AND(E529&gt;plotting!$F$66,E529&lt;=plotting!$E$67),"na",AND(E529&gt;plotting!$E$67,E529&lt;=plotting!$F$67),plotting!$G$67,E529&gt;plotting!$F$67,"na")</f>
        <v>na</v>
      </c>
      <c r="H529" t="str" cm="1">
        <f t="array" ref="H529">_xlfn.IFS(E529&lt;=plotting!$E$64,"na",AND(E529&gt;plotting!$E$64,E529&lt;=plotting!$F$64),plotting!$H$64,AND(E529&gt;plotting!$F$64,E529&lt;=plotting!$E$65),"na",AND(E529&gt;plotting!$E$65,E529&lt;=plotting!$F$65),plotting!$H$65,AND(E529&gt;plotting!$F$65,E529&lt;=plotting!$E$66),"na",AND(E529&gt;plotting!$E$66,E529&lt;=plotting!$F$66),plotting!$H$66,AND(E529&gt;plotting!$F$66,E529&lt;=plotting!$E$67),"na",AND(E529&gt;plotting!$E$67,E529&lt;=plotting!$F$67),plotting!$H$67,E529&gt;plotting!$F$67,"na")</f>
        <v>na</v>
      </c>
      <c r="I529" t="str" cm="1">
        <f t="array" ref="I529">_xlfn.IFS(E529&lt;=plotting!$E$64,"na",AND(E529&gt;plotting!$E$64,E529&lt;=plotting!$F$64),plotting!$I$64,AND(E529&gt;plotting!$F$64,E529&lt;=plotting!$E$65),"na",AND(E529&gt;plotting!$E$65,E529&lt;=plotting!$F$65),plotting!$I$65,AND(E529&gt;plotting!$F$65,E529&lt;=plotting!$E$66),"na",AND(E529&gt;plotting!$E$66,E529&lt;=plotting!$F$66),plotting!$I$66,AND(E529&gt;plotting!$F$66,E529&lt;=plotting!$E$67),"na",AND(E529&gt;plotting!$E$67,E529&lt;=plotting!$F$67),plotting!$I$67,E529&gt;plotting!$F$67,"na")</f>
        <v>na</v>
      </c>
    </row>
    <row r="530" spans="1:9" x14ac:dyDescent="0.35">
      <c r="A530" s="11">
        <f>IF(plotting!$D$4&gt;0,plotting!$D$4,"na")</f>
        <v>5</v>
      </c>
      <c r="B530" s="11" t="str">
        <f>IF(plotting!$D$10&gt;0,plotting!$D$10,"na")</f>
        <v>idr4000_h24</v>
      </c>
      <c r="C530" s="11" t="str">
        <f>IF(plotting!$D$11&gt;0,plotting!$D$11,"na")</f>
        <v>t1</v>
      </c>
      <c r="D530" s="11">
        <f>IF(plotting!$D$8&gt;0,plotting!$D$8,"na")</f>
        <v>74.599999999999994</v>
      </c>
      <c r="E530" s="29">
        <v>88.166666699999993</v>
      </c>
      <c r="F530" t="str" cm="1">
        <f t="array" ref="F530">_xlfn.IFS(E530&lt;=plotting!$E$64,"na",AND(E530&gt;plotting!$E$64,E530&lt;=plotting!$F$64),"1",AND(E530&gt;plotting!$F$64,E530&lt;=plotting!$E$65),"na",AND(E530&gt;plotting!$E$65,E530&lt;=plotting!$F$65),"2",AND(E530&gt;plotting!$F$65,E530&lt;=plotting!$E$66),"na",AND(E530&gt;plotting!$E$66,E530&lt;=plotting!$F$66),"3",AND(E530&gt;plotting!$F$66,E530&lt;=plotting!$E$67),"na",AND(E530&gt;plotting!$E$67,E530&lt;=plotting!$F$67),"4",E530&gt;plotting!$F$67,"na")</f>
        <v>na</v>
      </c>
      <c r="G530" t="str" cm="1">
        <f t="array" ref="G530">_xlfn.IFS(E530&lt;=plotting!$E$64,"na",AND(E530&gt;plotting!$E$64,E530&lt;=plotting!$F$64),plotting!$G$64,AND(E530&gt;plotting!$F$64,E530&lt;=plotting!$E$65),"na",AND(E530&gt;plotting!$E$65,E530&lt;=plotting!$F$65),plotting!$G$65,AND(E530&gt;plotting!$F$65,E530&lt;=plotting!$E$66),"na",AND(E530&gt;plotting!$E$66,E530&lt;=plotting!$F$66),plotting!$G$66,AND(E530&gt;plotting!$F$66,E530&lt;=plotting!$E$67),"na",AND(E530&gt;plotting!$E$67,E530&lt;=plotting!$F$67),plotting!$G$67,E530&gt;plotting!$F$67,"na")</f>
        <v>na</v>
      </c>
      <c r="H530" t="str" cm="1">
        <f t="array" ref="H530">_xlfn.IFS(E530&lt;=plotting!$E$64,"na",AND(E530&gt;plotting!$E$64,E530&lt;=plotting!$F$64),plotting!$H$64,AND(E530&gt;plotting!$F$64,E530&lt;=plotting!$E$65),"na",AND(E530&gt;plotting!$E$65,E530&lt;=plotting!$F$65),plotting!$H$65,AND(E530&gt;plotting!$F$65,E530&lt;=plotting!$E$66),"na",AND(E530&gt;plotting!$E$66,E530&lt;=plotting!$F$66),plotting!$H$66,AND(E530&gt;plotting!$F$66,E530&lt;=plotting!$E$67),"na",AND(E530&gt;plotting!$E$67,E530&lt;=plotting!$F$67),plotting!$H$67,E530&gt;plotting!$F$67,"na")</f>
        <v>na</v>
      </c>
      <c r="I530" t="str" cm="1">
        <f t="array" ref="I530">_xlfn.IFS(E530&lt;=plotting!$E$64,"na",AND(E530&gt;plotting!$E$64,E530&lt;=plotting!$F$64),plotting!$I$64,AND(E530&gt;plotting!$F$64,E530&lt;=plotting!$E$65),"na",AND(E530&gt;plotting!$E$65,E530&lt;=plotting!$F$65),plotting!$I$65,AND(E530&gt;plotting!$F$65,E530&lt;=plotting!$E$66),"na",AND(E530&gt;plotting!$E$66,E530&lt;=plotting!$F$66),plotting!$I$66,AND(E530&gt;plotting!$F$66,E530&lt;=plotting!$E$67),"na",AND(E530&gt;plotting!$E$67,E530&lt;=plotting!$F$67),plotting!$I$67,E530&gt;plotting!$F$67,"na")</f>
        <v>na</v>
      </c>
    </row>
    <row r="531" spans="1:9" x14ac:dyDescent="0.35">
      <c r="A531" s="11">
        <f>IF(plotting!$D$4&gt;0,plotting!$D$4,"na")</f>
        <v>5</v>
      </c>
      <c r="B531" s="11" t="str">
        <f>IF(plotting!$D$10&gt;0,plotting!$D$10,"na")</f>
        <v>idr4000_h24</v>
      </c>
      <c r="C531" s="11" t="str">
        <f>IF(plotting!$D$11&gt;0,plotting!$D$11,"na")</f>
        <v>t1</v>
      </c>
      <c r="D531" s="11">
        <f>IF(plotting!$D$8&gt;0,plotting!$D$8,"na")</f>
        <v>74.599999999999994</v>
      </c>
      <c r="E531" s="29">
        <v>88.333333300000007</v>
      </c>
      <c r="F531" t="str" cm="1">
        <f t="array" ref="F531">_xlfn.IFS(E531&lt;=plotting!$E$64,"na",AND(E531&gt;plotting!$E$64,E531&lt;=plotting!$F$64),"1",AND(E531&gt;plotting!$F$64,E531&lt;=plotting!$E$65),"na",AND(E531&gt;plotting!$E$65,E531&lt;=plotting!$F$65),"2",AND(E531&gt;plotting!$F$65,E531&lt;=plotting!$E$66),"na",AND(E531&gt;plotting!$E$66,E531&lt;=plotting!$F$66),"3",AND(E531&gt;plotting!$F$66,E531&lt;=plotting!$E$67),"na",AND(E531&gt;plotting!$E$67,E531&lt;=plotting!$F$67),"4",E531&gt;plotting!$F$67,"na")</f>
        <v>na</v>
      </c>
      <c r="G531" t="str" cm="1">
        <f t="array" ref="G531">_xlfn.IFS(E531&lt;=plotting!$E$64,"na",AND(E531&gt;plotting!$E$64,E531&lt;=plotting!$F$64),plotting!$G$64,AND(E531&gt;plotting!$F$64,E531&lt;=plotting!$E$65),"na",AND(E531&gt;plotting!$E$65,E531&lt;=plotting!$F$65),plotting!$G$65,AND(E531&gt;plotting!$F$65,E531&lt;=plotting!$E$66),"na",AND(E531&gt;plotting!$E$66,E531&lt;=plotting!$F$66),plotting!$G$66,AND(E531&gt;plotting!$F$66,E531&lt;=plotting!$E$67),"na",AND(E531&gt;plotting!$E$67,E531&lt;=plotting!$F$67),plotting!$G$67,E531&gt;plotting!$F$67,"na")</f>
        <v>na</v>
      </c>
      <c r="H531" t="str" cm="1">
        <f t="array" ref="H531">_xlfn.IFS(E531&lt;=plotting!$E$64,"na",AND(E531&gt;plotting!$E$64,E531&lt;=plotting!$F$64),plotting!$H$64,AND(E531&gt;plotting!$F$64,E531&lt;=plotting!$E$65),"na",AND(E531&gt;plotting!$E$65,E531&lt;=plotting!$F$65),plotting!$H$65,AND(E531&gt;plotting!$F$65,E531&lt;=plotting!$E$66),"na",AND(E531&gt;plotting!$E$66,E531&lt;=plotting!$F$66),plotting!$H$66,AND(E531&gt;plotting!$F$66,E531&lt;=plotting!$E$67),"na",AND(E531&gt;plotting!$E$67,E531&lt;=plotting!$F$67),plotting!$H$67,E531&gt;plotting!$F$67,"na")</f>
        <v>na</v>
      </c>
      <c r="I531" t="str" cm="1">
        <f t="array" ref="I531">_xlfn.IFS(E531&lt;=plotting!$E$64,"na",AND(E531&gt;plotting!$E$64,E531&lt;=plotting!$F$64),plotting!$I$64,AND(E531&gt;plotting!$F$64,E531&lt;=plotting!$E$65),"na",AND(E531&gt;plotting!$E$65,E531&lt;=plotting!$F$65),plotting!$I$65,AND(E531&gt;plotting!$F$65,E531&lt;=plotting!$E$66),"na",AND(E531&gt;plotting!$E$66,E531&lt;=plotting!$F$66),plotting!$I$66,AND(E531&gt;plotting!$F$66,E531&lt;=plotting!$E$67),"na",AND(E531&gt;plotting!$E$67,E531&lt;=plotting!$F$67),plotting!$I$67,E531&gt;plotting!$F$67,"na")</f>
        <v>na</v>
      </c>
    </row>
    <row r="532" spans="1:9" x14ac:dyDescent="0.35">
      <c r="A532" s="11">
        <f>IF(plotting!$D$4&gt;0,plotting!$D$4,"na")</f>
        <v>5</v>
      </c>
      <c r="B532" s="11" t="str">
        <f>IF(plotting!$D$10&gt;0,plotting!$D$10,"na")</f>
        <v>idr4000_h24</v>
      </c>
      <c r="C532" s="11" t="str">
        <f>IF(plotting!$D$11&gt;0,plotting!$D$11,"na")</f>
        <v>t1</v>
      </c>
      <c r="D532" s="11">
        <f>IF(plotting!$D$8&gt;0,plotting!$D$8,"na")</f>
        <v>74.599999999999994</v>
      </c>
      <c r="E532" s="29">
        <v>88.5</v>
      </c>
      <c r="F532" t="str" cm="1">
        <f t="array" ref="F532">_xlfn.IFS(E532&lt;=plotting!$E$64,"na",AND(E532&gt;plotting!$E$64,E532&lt;=plotting!$F$64),"1",AND(E532&gt;plotting!$F$64,E532&lt;=plotting!$E$65),"na",AND(E532&gt;plotting!$E$65,E532&lt;=plotting!$F$65),"2",AND(E532&gt;plotting!$F$65,E532&lt;=plotting!$E$66),"na",AND(E532&gt;plotting!$E$66,E532&lt;=plotting!$F$66),"3",AND(E532&gt;plotting!$F$66,E532&lt;=plotting!$E$67),"na",AND(E532&gt;plotting!$E$67,E532&lt;=plotting!$F$67),"4",E532&gt;plotting!$F$67,"na")</f>
        <v>na</v>
      </c>
      <c r="G532" t="str" cm="1">
        <f t="array" ref="G532">_xlfn.IFS(E532&lt;=plotting!$E$64,"na",AND(E532&gt;plotting!$E$64,E532&lt;=plotting!$F$64),plotting!$G$64,AND(E532&gt;plotting!$F$64,E532&lt;=plotting!$E$65),"na",AND(E532&gt;plotting!$E$65,E532&lt;=plotting!$F$65),plotting!$G$65,AND(E532&gt;plotting!$F$65,E532&lt;=plotting!$E$66),"na",AND(E532&gt;plotting!$E$66,E532&lt;=plotting!$F$66),plotting!$G$66,AND(E532&gt;plotting!$F$66,E532&lt;=plotting!$E$67),"na",AND(E532&gt;plotting!$E$67,E532&lt;=plotting!$F$67),plotting!$G$67,E532&gt;plotting!$F$67,"na")</f>
        <v>na</v>
      </c>
      <c r="H532" t="str" cm="1">
        <f t="array" ref="H532">_xlfn.IFS(E532&lt;=plotting!$E$64,"na",AND(E532&gt;plotting!$E$64,E532&lt;=plotting!$F$64),plotting!$H$64,AND(E532&gt;plotting!$F$64,E532&lt;=plotting!$E$65),"na",AND(E532&gt;plotting!$E$65,E532&lt;=plotting!$F$65),plotting!$H$65,AND(E532&gt;plotting!$F$65,E532&lt;=plotting!$E$66),"na",AND(E532&gt;plotting!$E$66,E532&lt;=plotting!$F$66),plotting!$H$66,AND(E532&gt;plotting!$F$66,E532&lt;=plotting!$E$67),"na",AND(E532&gt;plotting!$E$67,E532&lt;=plotting!$F$67),plotting!$H$67,E532&gt;plotting!$F$67,"na")</f>
        <v>na</v>
      </c>
      <c r="I532" t="str" cm="1">
        <f t="array" ref="I532">_xlfn.IFS(E532&lt;=plotting!$E$64,"na",AND(E532&gt;plotting!$E$64,E532&lt;=plotting!$F$64),plotting!$I$64,AND(E532&gt;plotting!$F$64,E532&lt;=plotting!$E$65),"na",AND(E532&gt;plotting!$E$65,E532&lt;=plotting!$F$65),plotting!$I$65,AND(E532&gt;plotting!$F$65,E532&lt;=plotting!$E$66),"na",AND(E532&gt;plotting!$E$66,E532&lt;=plotting!$F$66),plotting!$I$66,AND(E532&gt;plotting!$F$66,E532&lt;=plotting!$E$67),"na",AND(E532&gt;plotting!$E$67,E532&lt;=plotting!$F$67),plotting!$I$67,E532&gt;plotting!$F$67,"na")</f>
        <v>na</v>
      </c>
    </row>
    <row r="533" spans="1:9" x14ac:dyDescent="0.35">
      <c r="A533" s="11">
        <f>IF(plotting!$D$4&gt;0,plotting!$D$4,"na")</f>
        <v>5</v>
      </c>
      <c r="B533" s="11" t="str">
        <f>IF(plotting!$D$10&gt;0,plotting!$D$10,"na")</f>
        <v>idr4000_h24</v>
      </c>
      <c r="C533" s="11" t="str">
        <f>IF(plotting!$D$11&gt;0,plotting!$D$11,"na")</f>
        <v>t1</v>
      </c>
      <c r="D533" s="11">
        <f>IF(plotting!$D$8&gt;0,plotting!$D$8,"na")</f>
        <v>74.599999999999994</v>
      </c>
      <c r="E533" s="29">
        <v>88.666666699999993</v>
      </c>
      <c r="F533" t="str" cm="1">
        <f t="array" ref="F533">_xlfn.IFS(E533&lt;=plotting!$E$64,"na",AND(E533&gt;plotting!$E$64,E533&lt;=plotting!$F$64),"1",AND(E533&gt;plotting!$F$64,E533&lt;=plotting!$E$65),"na",AND(E533&gt;plotting!$E$65,E533&lt;=plotting!$F$65),"2",AND(E533&gt;plotting!$F$65,E533&lt;=plotting!$E$66),"na",AND(E533&gt;plotting!$E$66,E533&lt;=plotting!$F$66),"3",AND(E533&gt;plotting!$F$66,E533&lt;=plotting!$E$67),"na",AND(E533&gt;plotting!$E$67,E533&lt;=plotting!$F$67),"4",E533&gt;plotting!$F$67,"na")</f>
        <v>na</v>
      </c>
      <c r="G533" t="str" cm="1">
        <f t="array" ref="G533">_xlfn.IFS(E533&lt;=plotting!$E$64,"na",AND(E533&gt;plotting!$E$64,E533&lt;=plotting!$F$64),plotting!$G$64,AND(E533&gt;plotting!$F$64,E533&lt;=plotting!$E$65),"na",AND(E533&gt;plotting!$E$65,E533&lt;=plotting!$F$65),plotting!$G$65,AND(E533&gt;plotting!$F$65,E533&lt;=plotting!$E$66),"na",AND(E533&gt;plotting!$E$66,E533&lt;=plotting!$F$66),plotting!$G$66,AND(E533&gt;plotting!$F$66,E533&lt;=plotting!$E$67),"na",AND(E533&gt;plotting!$E$67,E533&lt;=plotting!$F$67),plotting!$G$67,E533&gt;plotting!$F$67,"na")</f>
        <v>na</v>
      </c>
      <c r="H533" t="str" cm="1">
        <f t="array" ref="H533">_xlfn.IFS(E533&lt;=plotting!$E$64,"na",AND(E533&gt;plotting!$E$64,E533&lt;=plotting!$F$64),plotting!$H$64,AND(E533&gt;plotting!$F$64,E533&lt;=plotting!$E$65),"na",AND(E533&gt;plotting!$E$65,E533&lt;=plotting!$F$65),plotting!$H$65,AND(E533&gt;plotting!$F$65,E533&lt;=plotting!$E$66),"na",AND(E533&gt;plotting!$E$66,E533&lt;=plotting!$F$66),plotting!$H$66,AND(E533&gt;plotting!$F$66,E533&lt;=plotting!$E$67),"na",AND(E533&gt;plotting!$E$67,E533&lt;=plotting!$F$67),plotting!$H$67,E533&gt;plotting!$F$67,"na")</f>
        <v>na</v>
      </c>
      <c r="I533" t="str" cm="1">
        <f t="array" ref="I533">_xlfn.IFS(E533&lt;=plotting!$E$64,"na",AND(E533&gt;plotting!$E$64,E533&lt;=plotting!$F$64),plotting!$I$64,AND(E533&gt;plotting!$F$64,E533&lt;=plotting!$E$65),"na",AND(E533&gt;plotting!$E$65,E533&lt;=plotting!$F$65),plotting!$I$65,AND(E533&gt;plotting!$F$65,E533&lt;=plotting!$E$66),"na",AND(E533&gt;plotting!$E$66,E533&lt;=plotting!$F$66),plotting!$I$66,AND(E533&gt;plotting!$F$66,E533&lt;=plotting!$E$67),"na",AND(E533&gt;plotting!$E$67,E533&lt;=plotting!$F$67),plotting!$I$67,E533&gt;plotting!$F$67,"na")</f>
        <v>na</v>
      </c>
    </row>
    <row r="534" spans="1:9" x14ac:dyDescent="0.35">
      <c r="A534" s="11">
        <f>IF(plotting!$D$4&gt;0,plotting!$D$4,"na")</f>
        <v>5</v>
      </c>
      <c r="B534" s="11" t="str">
        <f>IF(plotting!$D$10&gt;0,plotting!$D$10,"na")</f>
        <v>idr4000_h24</v>
      </c>
      <c r="C534" s="11" t="str">
        <f>IF(plotting!$D$11&gt;0,plotting!$D$11,"na")</f>
        <v>t1</v>
      </c>
      <c r="D534" s="11">
        <f>IF(plotting!$D$8&gt;0,plotting!$D$8,"na")</f>
        <v>74.599999999999994</v>
      </c>
      <c r="E534" s="29">
        <v>88.833333300000007</v>
      </c>
      <c r="F534" t="str" cm="1">
        <f t="array" ref="F534">_xlfn.IFS(E534&lt;=plotting!$E$64,"na",AND(E534&gt;plotting!$E$64,E534&lt;=plotting!$F$64),"1",AND(E534&gt;plotting!$F$64,E534&lt;=plotting!$E$65),"na",AND(E534&gt;plotting!$E$65,E534&lt;=plotting!$F$65),"2",AND(E534&gt;plotting!$F$65,E534&lt;=plotting!$E$66),"na",AND(E534&gt;plotting!$E$66,E534&lt;=plotting!$F$66),"3",AND(E534&gt;plotting!$F$66,E534&lt;=plotting!$E$67),"na",AND(E534&gt;plotting!$E$67,E534&lt;=plotting!$F$67),"4",E534&gt;plotting!$F$67,"na")</f>
        <v>na</v>
      </c>
      <c r="G534" t="str" cm="1">
        <f t="array" ref="G534">_xlfn.IFS(E534&lt;=plotting!$E$64,"na",AND(E534&gt;plotting!$E$64,E534&lt;=plotting!$F$64),plotting!$G$64,AND(E534&gt;plotting!$F$64,E534&lt;=plotting!$E$65),"na",AND(E534&gt;plotting!$E$65,E534&lt;=plotting!$F$65),plotting!$G$65,AND(E534&gt;plotting!$F$65,E534&lt;=plotting!$E$66),"na",AND(E534&gt;plotting!$E$66,E534&lt;=plotting!$F$66),plotting!$G$66,AND(E534&gt;plotting!$F$66,E534&lt;=plotting!$E$67),"na",AND(E534&gt;plotting!$E$67,E534&lt;=plotting!$F$67),plotting!$G$67,E534&gt;plotting!$F$67,"na")</f>
        <v>na</v>
      </c>
      <c r="H534" t="str" cm="1">
        <f t="array" ref="H534">_xlfn.IFS(E534&lt;=plotting!$E$64,"na",AND(E534&gt;plotting!$E$64,E534&lt;=plotting!$F$64),plotting!$H$64,AND(E534&gt;plotting!$F$64,E534&lt;=plotting!$E$65),"na",AND(E534&gt;plotting!$E$65,E534&lt;=plotting!$F$65),plotting!$H$65,AND(E534&gt;plotting!$F$65,E534&lt;=plotting!$E$66),"na",AND(E534&gt;plotting!$E$66,E534&lt;=plotting!$F$66),plotting!$H$66,AND(E534&gt;plotting!$F$66,E534&lt;=plotting!$E$67),"na",AND(E534&gt;plotting!$E$67,E534&lt;=plotting!$F$67),plotting!$H$67,E534&gt;plotting!$F$67,"na")</f>
        <v>na</v>
      </c>
      <c r="I534" t="str" cm="1">
        <f t="array" ref="I534">_xlfn.IFS(E534&lt;=plotting!$E$64,"na",AND(E534&gt;plotting!$E$64,E534&lt;=plotting!$F$64),plotting!$I$64,AND(E534&gt;plotting!$F$64,E534&lt;=plotting!$E$65),"na",AND(E534&gt;plotting!$E$65,E534&lt;=plotting!$F$65),plotting!$I$65,AND(E534&gt;plotting!$F$65,E534&lt;=plotting!$E$66),"na",AND(E534&gt;plotting!$E$66,E534&lt;=plotting!$F$66),plotting!$I$66,AND(E534&gt;plotting!$F$66,E534&lt;=plotting!$E$67),"na",AND(E534&gt;plotting!$E$67,E534&lt;=plotting!$F$67),plotting!$I$67,E534&gt;plotting!$F$67,"na")</f>
        <v>na</v>
      </c>
    </row>
    <row r="535" spans="1:9" x14ac:dyDescent="0.35">
      <c r="A535" s="11">
        <f>IF(plotting!$D$4&gt;0,plotting!$D$4,"na")</f>
        <v>5</v>
      </c>
      <c r="B535" s="11" t="str">
        <f>IF(plotting!$D$10&gt;0,plotting!$D$10,"na")</f>
        <v>idr4000_h24</v>
      </c>
      <c r="C535" s="11" t="str">
        <f>IF(plotting!$D$11&gt;0,plotting!$D$11,"na")</f>
        <v>t1</v>
      </c>
      <c r="D535" s="11">
        <f>IF(plotting!$D$8&gt;0,plotting!$D$8,"na")</f>
        <v>74.599999999999994</v>
      </c>
      <c r="E535" s="29">
        <v>89</v>
      </c>
      <c r="F535" t="str" cm="1">
        <f t="array" ref="F535">_xlfn.IFS(E535&lt;=plotting!$E$64,"na",AND(E535&gt;plotting!$E$64,E535&lt;=plotting!$F$64),"1",AND(E535&gt;plotting!$F$64,E535&lt;=plotting!$E$65),"na",AND(E535&gt;plotting!$E$65,E535&lt;=plotting!$F$65),"2",AND(E535&gt;plotting!$F$65,E535&lt;=plotting!$E$66),"na",AND(E535&gt;plotting!$E$66,E535&lt;=plotting!$F$66),"3",AND(E535&gt;plotting!$F$66,E535&lt;=plotting!$E$67),"na",AND(E535&gt;plotting!$E$67,E535&lt;=plotting!$F$67),"4",E535&gt;plotting!$F$67,"na")</f>
        <v>na</v>
      </c>
      <c r="G535" t="str" cm="1">
        <f t="array" ref="G535">_xlfn.IFS(E535&lt;=plotting!$E$64,"na",AND(E535&gt;plotting!$E$64,E535&lt;=plotting!$F$64),plotting!$G$64,AND(E535&gt;plotting!$F$64,E535&lt;=plotting!$E$65),"na",AND(E535&gt;plotting!$E$65,E535&lt;=plotting!$F$65),plotting!$G$65,AND(E535&gt;plotting!$F$65,E535&lt;=plotting!$E$66),"na",AND(E535&gt;plotting!$E$66,E535&lt;=plotting!$F$66),plotting!$G$66,AND(E535&gt;plotting!$F$66,E535&lt;=plotting!$E$67),"na",AND(E535&gt;plotting!$E$67,E535&lt;=plotting!$F$67),plotting!$G$67,E535&gt;plotting!$F$67,"na")</f>
        <v>na</v>
      </c>
      <c r="H535" t="str" cm="1">
        <f t="array" ref="H535">_xlfn.IFS(E535&lt;=plotting!$E$64,"na",AND(E535&gt;plotting!$E$64,E535&lt;=plotting!$F$64),plotting!$H$64,AND(E535&gt;plotting!$F$64,E535&lt;=plotting!$E$65),"na",AND(E535&gt;plotting!$E$65,E535&lt;=plotting!$F$65),plotting!$H$65,AND(E535&gt;plotting!$F$65,E535&lt;=plotting!$E$66),"na",AND(E535&gt;plotting!$E$66,E535&lt;=plotting!$F$66),plotting!$H$66,AND(E535&gt;plotting!$F$66,E535&lt;=plotting!$E$67),"na",AND(E535&gt;plotting!$E$67,E535&lt;=plotting!$F$67),plotting!$H$67,E535&gt;plotting!$F$67,"na")</f>
        <v>na</v>
      </c>
      <c r="I535" t="str" cm="1">
        <f t="array" ref="I535">_xlfn.IFS(E535&lt;=plotting!$E$64,"na",AND(E535&gt;plotting!$E$64,E535&lt;=plotting!$F$64),plotting!$I$64,AND(E535&gt;plotting!$F$64,E535&lt;=plotting!$E$65),"na",AND(E535&gt;plotting!$E$65,E535&lt;=plotting!$F$65),plotting!$I$65,AND(E535&gt;plotting!$F$65,E535&lt;=plotting!$E$66),"na",AND(E535&gt;plotting!$E$66,E535&lt;=plotting!$F$66),plotting!$I$66,AND(E535&gt;plotting!$F$66,E535&lt;=plotting!$E$67),"na",AND(E535&gt;plotting!$E$67,E535&lt;=plotting!$F$67),plotting!$I$67,E535&gt;plotting!$F$67,"na")</f>
        <v>na</v>
      </c>
    </row>
    <row r="536" spans="1:9" x14ac:dyDescent="0.35">
      <c r="A536" s="11">
        <f>IF(plotting!$D$4&gt;0,plotting!$D$4,"na")</f>
        <v>5</v>
      </c>
      <c r="B536" s="11" t="str">
        <f>IF(plotting!$D$10&gt;0,plotting!$D$10,"na")</f>
        <v>idr4000_h24</v>
      </c>
      <c r="C536" s="11" t="str">
        <f>IF(plotting!$D$11&gt;0,plotting!$D$11,"na")</f>
        <v>t1</v>
      </c>
      <c r="D536" s="11">
        <f>IF(plotting!$D$8&gt;0,plotting!$D$8,"na")</f>
        <v>74.599999999999994</v>
      </c>
      <c r="E536" s="29">
        <v>89.166666699999993</v>
      </c>
      <c r="F536" t="str" cm="1">
        <f t="array" ref="F536">_xlfn.IFS(E536&lt;=plotting!$E$64,"na",AND(E536&gt;plotting!$E$64,E536&lt;=plotting!$F$64),"1",AND(E536&gt;plotting!$F$64,E536&lt;=plotting!$E$65),"na",AND(E536&gt;plotting!$E$65,E536&lt;=plotting!$F$65),"2",AND(E536&gt;plotting!$F$65,E536&lt;=plotting!$E$66),"na",AND(E536&gt;plotting!$E$66,E536&lt;=plotting!$F$66),"3",AND(E536&gt;plotting!$F$66,E536&lt;=plotting!$E$67),"na",AND(E536&gt;plotting!$E$67,E536&lt;=plotting!$F$67),"4",E536&gt;plotting!$F$67,"na")</f>
        <v>na</v>
      </c>
      <c r="G536" t="str" cm="1">
        <f t="array" ref="G536">_xlfn.IFS(E536&lt;=plotting!$E$64,"na",AND(E536&gt;plotting!$E$64,E536&lt;=plotting!$F$64),plotting!$G$64,AND(E536&gt;plotting!$F$64,E536&lt;=plotting!$E$65),"na",AND(E536&gt;plotting!$E$65,E536&lt;=plotting!$F$65),plotting!$G$65,AND(E536&gt;plotting!$F$65,E536&lt;=plotting!$E$66),"na",AND(E536&gt;plotting!$E$66,E536&lt;=plotting!$F$66),plotting!$G$66,AND(E536&gt;plotting!$F$66,E536&lt;=plotting!$E$67),"na",AND(E536&gt;plotting!$E$67,E536&lt;=plotting!$F$67),plotting!$G$67,E536&gt;plotting!$F$67,"na")</f>
        <v>na</v>
      </c>
      <c r="H536" t="str" cm="1">
        <f t="array" ref="H536">_xlfn.IFS(E536&lt;=plotting!$E$64,"na",AND(E536&gt;plotting!$E$64,E536&lt;=plotting!$F$64),plotting!$H$64,AND(E536&gt;plotting!$F$64,E536&lt;=plotting!$E$65),"na",AND(E536&gt;plotting!$E$65,E536&lt;=plotting!$F$65),plotting!$H$65,AND(E536&gt;plotting!$F$65,E536&lt;=plotting!$E$66),"na",AND(E536&gt;plotting!$E$66,E536&lt;=plotting!$F$66),plotting!$H$66,AND(E536&gt;plotting!$F$66,E536&lt;=plotting!$E$67),"na",AND(E536&gt;plotting!$E$67,E536&lt;=plotting!$F$67),plotting!$H$67,E536&gt;plotting!$F$67,"na")</f>
        <v>na</v>
      </c>
      <c r="I536" t="str" cm="1">
        <f t="array" ref="I536">_xlfn.IFS(E536&lt;=plotting!$E$64,"na",AND(E536&gt;plotting!$E$64,E536&lt;=plotting!$F$64),plotting!$I$64,AND(E536&gt;plotting!$F$64,E536&lt;=plotting!$E$65),"na",AND(E536&gt;plotting!$E$65,E536&lt;=plotting!$F$65),plotting!$I$65,AND(E536&gt;plotting!$F$65,E536&lt;=plotting!$E$66),"na",AND(E536&gt;plotting!$E$66,E536&lt;=plotting!$F$66),plotting!$I$66,AND(E536&gt;plotting!$F$66,E536&lt;=plotting!$E$67),"na",AND(E536&gt;plotting!$E$67,E536&lt;=plotting!$F$67),plotting!$I$67,E536&gt;plotting!$F$67,"na")</f>
        <v>na</v>
      </c>
    </row>
    <row r="537" spans="1:9" x14ac:dyDescent="0.35">
      <c r="A537" s="11">
        <f>IF(plotting!$D$4&gt;0,plotting!$D$4,"na")</f>
        <v>5</v>
      </c>
      <c r="B537" s="11" t="str">
        <f>IF(plotting!$D$10&gt;0,plotting!$D$10,"na")</f>
        <v>idr4000_h24</v>
      </c>
      <c r="C537" s="11" t="str">
        <f>IF(plotting!$D$11&gt;0,plotting!$D$11,"na")</f>
        <v>t1</v>
      </c>
      <c r="D537" s="11">
        <f>IF(plotting!$D$8&gt;0,plotting!$D$8,"na")</f>
        <v>74.599999999999994</v>
      </c>
      <c r="E537" s="29">
        <v>89.333333300000007</v>
      </c>
      <c r="F537" t="str" cm="1">
        <f t="array" ref="F537">_xlfn.IFS(E537&lt;=plotting!$E$64,"na",AND(E537&gt;plotting!$E$64,E537&lt;=plotting!$F$64),"1",AND(E537&gt;plotting!$F$64,E537&lt;=plotting!$E$65),"na",AND(E537&gt;plotting!$E$65,E537&lt;=plotting!$F$65),"2",AND(E537&gt;plotting!$F$65,E537&lt;=plotting!$E$66),"na",AND(E537&gt;plotting!$E$66,E537&lt;=plotting!$F$66),"3",AND(E537&gt;plotting!$F$66,E537&lt;=plotting!$E$67),"na",AND(E537&gt;plotting!$E$67,E537&lt;=plotting!$F$67),"4",E537&gt;plotting!$F$67,"na")</f>
        <v>na</v>
      </c>
      <c r="G537" t="str" cm="1">
        <f t="array" ref="G537">_xlfn.IFS(E537&lt;=plotting!$E$64,"na",AND(E537&gt;plotting!$E$64,E537&lt;=plotting!$F$64),plotting!$G$64,AND(E537&gt;plotting!$F$64,E537&lt;=plotting!$E$65),"na",AND(E537&gt;plotting!$E$65,E537&lt;=plotting!$F$65),plotting!$G$65,AND(E537&gt;plotting!$F$65,E537&lt;=plotting!$E$66),"na",AND(E537&gt;plotting!$E$66,E537&lt;=plotting!$F$66),plotting!$G$66,AND(E537&gt;plotting!$F$66,E537&lt;=plotting!$E$67),"na",AND(E537&gt;plotting!$E$67,E537&lt;=plotting!$F$67),plotting!$G$67,E537&gt;plotting!$F$67,"na")</f>
        <v>na</v>
      </c>
      <c r="H537" t="str" cm="1">
        <f t="array" ref="H537">_xlfn.IFS(E537&lt;=plotting!$E$64,"na",AND(E537&gt;plotting!$E$64,E537&lt;=plotting!$F$64),plotting!$H$64,AND(E537&gt;plotting!$F$64,E537&lt;=plotting!$E$65),"na",AND(E537&gt;plotting!$E$65,E537&lt;=plotting!$F$65),plotting!$H$65,AND(E537&gt;plotting!$F$65,E537&lt;=plotting!$E$66),"na",AND(E537&gt;plotting!$E$66,E537&lt;=plotting!$F$66),plotting!$H$66,AND(E537&gt;plotting!$F$66,E537&lt;=plotting!$E$67),"na",AND(E537&gt;plotting!$E$67,E537&lt;=plotting!$F$67),plotting!$H$67,E537&gt;plotting!$F$67,"na")</f>
        <v>na</v>
      </c>
      <c r="I537" t="str" cm="1">
        <f t="array" ref="I537">_xlfn.IFS(E537&lt;=plotting!$E$64,"na",AND(E537&gt;plotting!$E$64,E537&lt;=plotting!$F$64),plotting!$I$64,AND(E537&gt;plotting!$F$64,E537&lt;=plotting!$E$65),"na",AND(E537&gt;plotting!$E$65,E537&lt;=plotting!$F$65),plotting!$I$65,AND(E537&gt;plotting!$F$65,E537&lt;=plotting!$E$66),"na",AND(E537&gt;plotting!$E$66,E537&lt;=plotting!$F$66),plotting!$I$66,AND(E537&gt;plotting!$F$66,E537&lt;=plotting!$E$67),"na",AND(E537&gt;plotting!$E$67,E537&lt;=plotting!$F$67),plotting!$I$67,E537&gt;plotting!$F$67,"na")</f>
        <v>na</v>
      </c>
    </row>
    <row r="538" spans="1:9" x14ac:dyDescent="0.35">
      <c r="A538" s="11">
        <f>IF(plotting!$D$4&gt;0,plotting!$D$4,"na")</f>
        <v>5</v>
      </c>
      <c r="B538" s="11" t="str">
        <f>IF(plotting!$D$10&gt;0,plotting!$D$10,"na")</f>
        <v>idr4000_h24</v>
      </c>
      <c r="C538" s="11" t="str">
        <f>IF(plotting!$D$11&gt;0,plotting!$D$11,"na")</f>
        <v>t1</v>
      </c>
      <c r="D538" s="11">
        <f>IF(plotting!$D$8&gt;0,plotting!$D$8,"na")</f>
        <v>74.599999999999994</v>
      </c>
      <c r="E538" s="29">
        <v>89.5</v>
      </c>
      <c r="F538" t="str" cm="1">
        <f t="array" ref="F538">_xlfn.IFS(E538&lt;=plotting!$E$64,"na",AND(E538&gt;plotting!$E$64,E538&lt;=plotting!$F$64),"1",AND(E538&gt;plotting!$F$64,E538&lt;=plotting!$E$65),"na",AND(E538&gt;plotting!$E$65,E538&lt;=plotting!$F$65),"2",AND(E538&gt;plotting!$F$65,E538&lt;=plotting!$E$66),"na",AND(E538&gt;plotting!$E$66,E538&lt;=plotting!$F$66),"3",AND(E538&gt;plotting!$F$66,E538&lt;=plotting!$E$67),"na",AND(E538&gt;plotting!$E$67,E538&lt;=plotting!$F$67),"4",E538&gt;plotting!$F$67,"na")</f>
        <v>na</v>
      </c>
      <c r="G538" t="str" cm="1">
        <f t="array" ref="G538">_xlfn.IFS(E538&lt;=plotting!$E$64,"na",AND(E538&gt;plotting!$E$64,E538&lt;=plotting!$F$64),plotting!$G$64,AND(E538&gt;plotting!$F$64,E538&lt;=plotting!$E$65),"na",AND(E538&gt;plotting!$E$65,E538&lt;=plotting!$F$65),plotting!$G$65,AND(E538&gt;plotting!$F$65,E538&lt;=plotting!$E$66),"na",AND(E538&gt;plotting!$E$66,E538&lt;=plotting!$F$66),plotting!$G$66,AND(E538&gt;plotting!$F$66,E538&lt;=plotting!$E$67),"na",AND(E538&gt;plotting!$E$67,E538&lt;=plotting!$F$67),plotting!$G$67,E538&gt;plotting!$F$67,"na")</f>
        <v>na</v>
      </c>
      <c r="H538" t="str" cm="1">
        <f t="array" ref="H538">_xlfn.IFS(E538&lt;=plotting!$E$64,"na",AND(E538&gt;plotting!$E$64,E538&lt;=plotting!$F$64),plotting!$H$64,AND(E538&gt;plotting!$F$64,E538&lt;=plotting!$E$65),"na",AND(E538&gt;plotting!$E$65,E538&lt;=plotting!$F$65),plotting!$H$65,AND(E538&gt;plotting!$F$65,E538&lt;=plotting!$E$66),"na",AND(E538&gt;plotting!$E$66,E538&lt;=plotting!$F$66),plotting!$H$66,AND(E538&gt;plotting!$F$66,E538&lt;=plotting!$E$67),"na",AND(E538&gt;plotting!$E$67,E538&lt;=plotting!$F$67),plotting!$H$67,E538&gt;plotting!$F$67,"na")</f>
        <v>na</v>
      </c>
      <c r="I538" t="str" cm="1">
        <f t="array" ref="I538">_xlfn.IFS(E538&lt;=plotting!$E$64,"na",AND(E538&gt;plotting!$E$64,E538&lt;=plotting!$F$64),plotting!$I$64,AND(E538&gt;plotting!$F$64,E538&lt;=plotting!$E$65),"na",AND(E538&gt;plotting!$E$65,E538&lt;=plotting!$F$65),plotting!$I$65,AND(E538&gt;plotting!$F$65,E538&lt;=plotting!$E$66),"na",AND(E538&gt;plotting!$E$66,E538&lt;=plotting!$F$66),plotting!$I$66,AND(E538&gt;plotting!$F$66,E538&lt;=plotting!$E$67),"na",AND(E538&gt;plotting!$E$67,E538&lt;=plotting!$F$67),plotting!$I$67,E538&gt;plotting!$F$67,"na")</f>
        <v>na</v>
      </c>
    </row>
    <row r="539" spans="1:9" x14ac:dyDescent="0.35">
      <c r="A539" s="11">
        <f>IF(plotting!$D$4&gt;0,plotting!$D$4,"na")</f>
        <v>5</v>
      </c>
      <c r="B539" s="11" t="str">
        <f>IF(plotting!$D$10&gt;0,plotting!$D$10,"na")</f>
        <v>idr4000_h24</v>
      </c>
      <c r="C539" s="11" t="str">
        <f>IF(plotting!$D$11&gt;0,plotting!$D$11,"na")</f>
        <v>t1</v>
      </c>
      <c r="D539" s="11">
        <f>IF(plotting!$D$8&gt;0,plotting!$D$8,"na")</f>
        <v>74.599999999999994</v>
      </c>
      <c r="E539" s="29">
        <v>89.666666699999993</v>
      </c>
      <c r="F539" t="str" cm="1">
        <f t="array" ref="F539">_xlfn.IFS(E539&lt;=plotting!$E$64,"na",AND(E539&gt;plotting!$E$64,E539&lt;=plotting!$F$64),"1",AND(E539&gt;plotting!$F$64,E539&lt;=plotting!$E$65),"na",AND(E539&gt;plotting!$E$65,E539&lt;=plotting!$F$65),"2",AND(E539&gt;plotting!$F$65,E539&lt;=plotting!$E$66),"na",AND(E539&gt;plotting!$E$66,E539&lt;=plotting!$F$66),"3",AND(E539&gt;plotting!$F$66,E539&lt;=plotting!$E$67),"na",AND(E539&gt;plotting!$E$67,E539&lt;=plotting!$F$67),"4",E539&gt;plotting!$F$67,"na")</f>
        <v>na</v>
      </c>
      <c r="G539" t="str" cm="1">
        <f t="array" ref="G539">_xlfn.IFS(E539&lt;=plotting!$E$64,"na",AND(E539&gt;plotting!$E$64,E539&lt;=plotting!$F$64),plotting!$G$64,AND(E539&gt;plotting!$F$64,E539&lt;=plotting!$E$65),"na",AND(E539&gt;plotting!$E$65,E539&lt;=plotting!$F$65),plotting!$G$65,AND(E539&gt;plotting!$F$65,E539&lt;=plotting!$E$66),"na",AND(E539&gt;plotting!$E$66,E539&lt;=plotting!$F$66),plotting!$G$66,AND(E539&gt;plotting!$F$66,E539&lt;=plotting!$E$67),"na",AND(E539&gt;plotting!$E$67,E539&lt;=plotting!$F$67),plotting!$G$67,E539&gt;plotting!$F$67,"na")</f>
        <v>na</v>
      </c>
      <c r="H539" t="str" cm="1">
        <f t="array" ref="H539">_xlfn.IFS(E539&lt;=plotting!$E$64,"na",AND(E539&gt;plotting!$E$64,E539&lt;=plotting!$F$64),plotting!$H$64,AND(E539&gt;plotting!$F$64,E539&lt;=plotting!$E$65),"na",AND(E539&gt;plotting!$E$65,E539&lt;=plotting!$F$65),plotting!$H$65,AND(E539&gt;plotting!$F$65,E539&lt;=plotting!$E$66),"na",AND(E539&gt;plotting!$E$66,E539&lt;=plotting!$F$66),plotting!$H$66,AND(E539&gt;plotting!$F$66,E539&lt;=plotting!$E$67),"na",AND(E539&gt;plotting!$E$67,E539&lt;=plotting!$F$67),plotting!$H$67,E539&gt;plotting!$F$67,"na")</f>
        <v>na</v>
      </c>
      <c r="I539" t="str" cm="1">
        <f t="array" ref="I539">_xlfn.IFS(E539&lt;=plotting!$E$64,"na",AND(E539&gt;plotting!$E$64,E539&lt;=plotting!$F$64),plotting!$I$64,AND(E539&gt;plotting!$F$64,E539&lt;=plotting!$E$65),"na",AND(E539&gt;plotting!$E$65,E539&lt;=plotting!$F$65),plotting!$I$65,AND(E539&gt;plotting!$F$65,E539&lt;=plotting!$E$66),"na",AND(E539&gt;plotting!$E$66,E539&lt;=plotting!$F$66),plotting!$I$66,AND(E539&gt;plotting!$F$66,E539&lt;=plotting!$E$67),"na",AND(E539&gt;plotting!$E$67,E539&lt;=plotting!$F$67),plotting!$I$67,E539&gt;plotting!$F$67,"na")</f>
        <v>na</v>
      </c>
    </row>
    <row r="540" spans="1:9" x14ac:dyDescent="0.35">
      <c r="A540" s="11">
        <f>IF(plotting!$D$4&gt;0,plotting!$D$4,"na")</f>
        <v>5</v>
      </c>
      <c r="B540" s="11" t="str">
        <f>IF(plotting!$D$10&gt;0,plotting!$D$10,"na")</f>
        <v>idr4000_h24</v>
      </c>
      <c r="C540" s="11" t="str">
        <f>IF(plotting!$D$11&gt;0,plotting!$D$11,"na")</f>
        <v>t1</v>
      </c>
      <c r="D540" s="11">
        <f>IF(plotting!$D$8&gt;0,plotting!$D$8,"na")</f>
        <v>74.599999999999994</v>
      </c>
      <c r="E540" s="29">
        <v>89.833333300000007</v>
      </c>
      <c r="F540" t="str" cm="1">
        <f t="array" ref="F540">_xlfn.IFS(E540&lt;=plotting!$E$64,"na",AND(E540&gt;plotting!$E$64,E540&lt;=plotting!$F$64),"1",AND(E540&gt;plotting!$F$64,E540&lt;=plotting!$E$65),"na",AND(E540&gt;plotting!$E$65,E540&lt;=plotting!$F$65),"2",AND(E540&gt;plotting!$F$65,E540&lt;=plotting!$E$66),"na",AND(E540&gt;plotting!$E$66,E540&lt;=plotting!$F$66),"3",AND(E540&gt;plotting!$F$66,E540&lt;=plotting!$E$67),"na",AND(E540&gt;plotting!$E$67,E540&lt;=plotting!$F$67),"4",E540&gt;plotting!$F$67,"na")</f>
        <v>na</v>
      </c>
      <c r="G540" t="str" cm="1">
        <f t="array" ref="G540">_xlfn.IFS(E540&lt;=plotting!$E$64,"na",AND(E540&gt;plotting!$E$64,E540&lt;=plotting!$F$64),plotting!$G$64,AND(E540&gt;plotting!$F$64,E540&lt;=plotting!$E$65),"na",AND(E540&gt;plotting!$E$65,E540&lt;=plotting!$F$65),plotting!$G$65,AND(E540&gt;plotting!$F$65,E540&lt;=plotting!$E$66),"na",AND(E540&gt;plotting!$E$66,E540&lt;=plotting!$F$66),plotting!$G$66,AND(E540&gt;plotting!$F$66,E540&lt;=plotting!$E$67),"na",AND(E540&gt;plotting!$E$67,E540&lt;=plotting!$F$67),plotting!$G$67,E540&gt;plotting!$F$67,"na")</f>
        <v>na</v>
      </c>
      <c r="H540" t="str" cm="1">
        <f t="array" ref="H540">_xlfn.IFS(E540&lt;=plotting!$E$64,"na",AND(E540&gt;plotting!$E$64,E540&lt;=plotting!$F$64),plotting!$H$64,AND(E540&gt;plotting!$F$64,E540&lt;=plotting!$E$65),"na",AND(E540&gt;plotting!$E$65,E540&lt;=plotting!$F$65),plotting!$H$65,AND(E540&gt;plotting!$F$65,E540&lt;=plotting!$E$66),"na",AND(E540&gt;plotting!$E$66,E540&lt;=plotting!$F$66),plotting!$H$66,AND(E540&gt;plotting!$F$66,E540&lt;=plotting!$E$67),"na",AND(E540&gt;plotting!$E$67,E540&lt;=plotting!$F$67),plotting!$H$67,E540&gt;plotting!$F$67,"na")</f>
        <v>na</v>
      </c>
      <c r="I540" t="str" cm="1">
        <f t="array" ref="I540">_xlfn.IFS(E540&lt;=plotting!$E$64,"na",AND(E540&gt;plotting!$E$64,E540&lt;=plotting!$F$64),plotting!$I$64,AND(E540&gt;plotting!$F$64,E540&lt;=plotting!$E$65),"na",AND(E540&gt;plotting!$E$65,E540&lt;=plotting!$F$65),plotting!$I$65,AND(E540&gt;plotting!$F$65,E540&lt;=plotting!$E$66),"na",AND(E540&gt;plotting!$E$66,E540&lt;=plotting!$F$66),plotting!$I$66,AND(E540&gt;plotting!$F$66,E540&lt;=plotting!$E$67),"na",AND(E540&gt;plotting!$E$67,E540&lt;=plotting!$F$67),plotting!$I$67,E540&gt;plotting!$F$67,"na")</f>
        <v>na</v>
      </c>
    </row>
    <row r="541" spans="1:9" x14ac:dyDescent="0.35">
      <c r="A541" s="11">
        <f>IF(plotting!$D$4&gt;0,plotting!$D$4,"na")</f>
        <v>5</v>
      </c>
      <c r="B541" s="11" t="str">
        <f>IF(plotting!$D$10&gt;0,plotting!$D$10,"na")</f>
        <v>idr4000_h24</v>
      </c>
      <c r="C541" s="11" t="str">
        <f>IF(plotting!$D$11&gt;0,plotting!$D$11,"na")</f>
        <v>t1</v>
      </c>
      <c r="D541" s="11">
        <f>IF(plotting!$D$8&gt;0,plotting!$D$8,"na")</f>
        <v>74.599999999999994</v>
      </c>
      <c r="E541" s="29">
        <v>90</v>
      </c>
      <c r="F541" t="str" cm="1">
        <f t="array" ref="F541">_xlfn.IFS(E541&lt;=plotting!$E$64,"na",AND(E541&gt;plotting!$E$64,E541&lt;=plotting!$F$64),"1",AND(E541&gt;plotting!$F$64,E541&lt;=plotting!$E$65),"na",AND(E541&gt;plotting!$E$65,E541&lt;=plotting!$F$65),"2",AND(E541&gt;plotting!$F$65,E541&lt;=plotting!$E$66),"na",AND(E541&gt;plotting!$E$66,E541&lt;=plotting!$F$66),"3",AND(E541&gt;plotting!$F$66,E541&lt;=plotting!$E$67),"na",AND(E541&gt;plotting!$E$67,E541&lt;=plotting!$F$67),"4",E541&gt;plotting!$F$67,"na")</f>
        <v>na</v>
      </c>
      <c r="G541" t="str" cm="1">
        <f t="array" ref="G541">_xlfn.IFS(E541&lt;=plotting!$E$64,"na",AND(E541&gt;plotting!$E$64,E541&lt;=plotting!$F$64),plotting!$G$64,AND(E541&gt;plotting!$F$64,E541&lt;=plotting!$E$65),"na",AND(E541&gt;plotting!$E$65,E541&lt;=plotting!$F$65),plotting!$G$65,AND(E541&gt;plotting!$F$65,E541&lt;=plotting!$E$66),"na",AND(E541&gt;plotting!$E$66,E541&lt;=plotting!$F$66),plotting!$G$66,AND(E541&gt;plotting!$F$66,E541&lt;=plotting!$E$67),"na",AND(E541&gt;plotting!$E$67,E541&lt;=plotting!$F$67),plotting!$G$67,E541&gt;plotting!$F$67,"na")</f>
        <v>na</v>
      </c>
      <c r="H541" t="str" cm="1">
        <f t="array" ref="H541">_xlfn.IFS(E541&lt;=plotting!$E$64,"na",AND(E541&gt;plotting!$E$64,E541&lt;=plotting!$F$64),plotting!$H$64,AND(E541&gt;plotting!$F$64,E541&lt;=plotting!$E$65),"na",AND(E541&gt;plotting!$E$65,E541&lt;=plotting!$F$65),plotting!$H$65,AND(E541&gt;plotting!$F$65,E541&lt;=plotting!$E$66),"na",AND(E541&gt;plotting!$E$66,E541&lt;=plotting!$F$66),plotting!$H$66,AND(E541&gt;plotting!$F$66,E541&lt;=plotting!$E$67),"na",AND(E541&gt;plotting!$E$67,E541&lt;=plotting!$F$67),plotting!$H$67,E541&gt;plotting!$F$67,"na")</f>
        <v>na</v>
      </c>
      <c r="I541" t="str" cm="1">
        <f t="array" ref="I541">_xlfn.IFS(E541&lt;=plotting!$E$64,"na",AND(E541&gt;plotting!$E$64,E541&lt;=plotting!$F$64),plotting!$I$64,AND(E541&gt;plotting!$F$64,E541&lt;=plotting!$E$65),"na",AND(E541&gt;plotting!$E$65,E541&lt;=plotting!$F$65),plotting!$I$65,AND(E541&gt;plotting!$F$65,E541&lt;=plotting!$E$66),"na",AND(E541&gt;plotting!$E$66,E541&lt;=plotting!$F$66),plotting!$I$66,AND(E541&gt;plotting!$F$66,E541&lt;=plotting!$E$67),"na",AND(E541&gt;plotting!$E$67,E541&lt;=plotting!$F$67),plotting!$I$67,E541&gt;plotting!$F$67,"na")</f>
        <v>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plotting</vt:lpstr>
      <vt:lpstr>data_excel</vt:lpstr>
      <vt:lpstr>data</vt:lpstr>
      <vt:lpstr>5sec</vt:lpstr>
      <vt:lpstr>10sec</vt:lpstr>
    </vt:vector>
  </TitlesOfParts>
  <Manager/>
  <Company>HINN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Torkil Rogneflåten</dc:creator>
  <cp:keywords/>
  <dc:description/>
  <cp:lastModifiedBy>Ingrid F Hansen</cp:lastModifiedBy>
  <cp:revision/>
  <dcterms:created xsi:type="dcterms:W3CDTF">2023-06-17T18:48:59Z</dcterms:created>
  <dcterms:modified xsi:type="dcterms:W3CDTF">2024-08-28T07:57:01Z</dcterms:modified>
  <cp:category/>
  <cp:contentStatus/>
</cp:coreProperties>
</file>