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\Downloads\"/>
    </mc:Choice>
  </mc:AlternateContent>
  <xr:revisionPtr revIDLastSave="0" documentId="8_{A5806EC7-2DF5-4E6E-8314-A4479FD1D633}" xr6:coauthVersionLast="45" xr6:coauthVersionMax="45" xr10:uidLastSave="{00000000-0000-0000-0000-000000000000}"/>
  <bookViews>
    <workbookView xWindow="-110" yWindow="-110" windowWidth="19420" windowHeight="10300" activeTab="5" xr2:uid="{33C0A653-8229-4570-BE14-7E6FE160A7D8}"/>
  </bookViews>
  <sheets>
    <sheet name="sum &amp; count" sheetId="1" r:id="rId1"/>
    <sheet name="example" sheetId="3" r:id="rId2"/>
    <sheet name="Up &amp; lower" sheetId="4" r:id="rId3"/>
    <sheet name="Vlookup" sheetId="5" r:id="rId4"/>
    <sheet name="Hlookup" sheetId="6" r:id="rId5"/>
    <sheet name="Task" sheetId="11" r:id="rId6"/>
    <sheet name="Sheet13" sheetId="13" r:id="rId7"/>
  </sheets>
  <definedNames>
    <definedName name="_xlnm._FilterDatabase" localSheetId="0" hidden="1">'sum &amp; count'!$A$1:$F$7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1" l="1"/>
  <c r="E2" i="5" l="1"/>
  <c r="G5" i="4"/>
  <c r="D11" i="1"/>
  <c r="D10" i="1"/>
  <c r="D9" i="1"/>
  <c r="D8" i="1"/>
  <c r="F2" i="6"/>
  <c r="F1" i="6"/>
  <c r="E4" i="5"/>
  <c r="E3" i="5"/>
  <c r="G3" i="4"/>
  <c r="E4" i="4"/>
  <c r="F5" i="4"/>
  <c r="A5" i="4"/>
  <c r="G2" i="4"/>
  <c r="G4" i="4"/>
  <c r="F3" i="4"/>
  <c r="F4" i="4"/>
  <c r="F2" i="4"/>
  <c r="E3" i="4"/>
  <c r="D4" i="4"/>
  <c r="D3" i="4"/>
  <c r="D2" i="4"/>
  <c r="E2" i="4"/>
  <c r="C4" i="4"/>
  <c r="C3" i="4"/>
  <c r="C2" i="4"/>
  <c r="H4" i="3"/>
  <c r="H5" i="3"/>
  <c r="H6" i="3"/>
  <c r="H3" i="3"/>
  <c r="G4" i="3"/>
  <c r="G5" i="3"/>
  <c r="G6" i="3"/>
  <c r="G3" i="3"/>
  <c r="F3" i="3"/>
  <c r="I3" i="3" s="1"/>
  <c r="F4" i="3"/>
  <c r="I4" i="3" s="1"/>
  <c r="F5" i="3"/>
  <c r="I5" i="3" s="1"/>
  <c r="F6" i="3"/>
  <c r="I6" i="3" s="1"/>
  <c r="E4" i="3"/>
  <c r="E5" i="3"/>
  <c r="E6" i="3"/>
  <c r="E3" i="3"/>
  <c r="C8" i="1"/>
  <c r="B8" i="1"/>
  <c r="A8" i="1"/>
</calcChain>
</file>

<file path=xl/sharedStrings.xml><?xml version="1.0" encoding="utf-8"?>
<sst xmlns="http://schemas.openxmlformats.org/spreadsheetml/2006/main" count="139" uniqueCount="87">
  <si>
    <t>ID</t>
  </si>
  <si>
    <t>Name</t>
  </si>
  <si>
    <t>Department</t>
  </si>
  <si>
    <t>Salary</t>
  </si>
  <si>
    <t>Performance</t>
  </si>
  <si>
    <t>Ahmed Ali</t>
  </si>
  <si>
    <t>Sales</t>
  </si>
  <si>
    <t>Good</t>
  </si>
  <si>
    <t>Sara Hassan</t>
  </si>
  <si>
    <t>HR</t>
  </si>
  <si>
    <t>Excellent</t>
  </si>
  <si>
    <t>Omar Youssef</t>
  </si>
  <si>
    <t>IT</t>
  </si>
  <si>
    <t>Average</t>
  </si>
  <si>
    <t>Lina Adel</t>
  </si>
  <si>
    <t>Marketing</t>
  </si>
  <si>
    <t>Hany Saber</t>
  </si>
  <si>
    <t>Finance</t>
  </si>
  <si>
    <t>Rania Samir</t>
  </si>
  <si>
    <t>Poor</t>
  </si>
  <si>
    <t>الاسم</t>
  </si>
  <si>
    <t>أحمد</t>
  </si>
  <si>
    <t>سارة</t>
  </si>
  <si>
    <t>المجموع</t>
  </si>
  <si>
    <t>المتوسط</t>
  </si>
  <si>
    <t>أعلى درجة</t>
  </si>
  <si>
    <t>أقل درجة</t>
  </si>
  <si>
    <t>النتيجة</t>
  </si>
  <si>
    <t>خالد</t>
  </si>
  <si>
    <t>ليلى</t>
  </si>
  <si>
    <t>First Name</t>
  </si>
  <si>
    <t>Last Name</t>
  </si>
  <si>
    <t>Full Name</t>
  </si>
  <si>
    <t>First Initial</t>
  </si>
  <si>
    <t>Name Length</t>
  </si>
  <si>
    <t>UPPERCASE Name</t>
  </si>
  <si>
    <t>lowercase Name</t>
  </si>
  <si>
    <t>Ahmed</t>
  </si>
  <si>
    <t>Elsayed</t>
  </si>
  <si>
    <t>Sara</t>
  </si>
  <si>
    <t>Ibrahim</t>
  </si>
  <si>
    <t>Khaled</t>
  </si>
  <si>
    <t>Fawzy</t>
  </si>
  <si>
    <t>Student ID</t>
  </si>
  <si>
    <t>Grade</t>
  </si>
  <si>
    <t>Layla</t>
  </si>
  <si>
    <t>Omar</t>
  </si>
  <si>
    <t>Search</t>
  </si>
  <si>
    <t>Xlookup</t>
  </si>
  <si>
    <t>Vlookup</t>
  </si>
  <si>
    <t>Date</t>
  </si>
  <si>
    <t>الفيزياء</t>
  </si>
  <si>
    <t>الرياضيات</t>
  </si>
  <si>
    <t>عربى</t>
  </si>
  <si>
    <t>Results &amp; Ahmed  &amp; Sara &amp; Khaled &amp; Layla</t>
  </si>
  <si>
    <t>Samy Kamal</t>
  </si>
  <si>
    <t>Maha Farouk</t>
  </si>
  <si>
    <t>Huda Nasser</t>
  </si>
  <si>
    <t>Yasmine Tarek</t>
  </si>
  <si>
    <t>Nour Yehia</t>
  </si>
  <si>
    <t>Ziad Khaled</t>
  </si>
  <si>
    <t>✅ Instructions for the Student:</t>
  </si>
  <si>
    <t>🧩 Part 1: SUMIF / SUMIFS Functions</t>
  </si>
  <si>
    <t>1. Calculate the total salary for the "Sales" department only</t>
  </si>
  <si>
    <r>
      <t xml:space="preserve">➤ Use the </t>
    </r>
    <r>
      <rPr>
        <sz val="10"/>
        <color theme="1"/>
        <rFont val="Arial Unicode MS"/>
      </rPr>
      <t>SUMIF</t>
    </r>
    <r>
      <rPr>
        <sz val="11"/>
        <color theme="1"/>
        <rFont val="Calibri"/>
        <family val="2"/>
        <scheme val="minor"/>
      </rPr>
      <t xml:space="preserve"> function.</t>
    </r>
  </si>
  <si>
    <t>2. Calculate the total salary for employees with a performance rating of "Excellent"</t>
  </si>
  <si>
    <t>3. Calculate the total salary of IT department employees whose salaries are more than 7000</t>
  </si>
  <si>
    <r>
      <t xml:space="preserve">➤ Use the </t>
    </r>
    <r>
      <rPr>
        <sz val="10"/>
        <color theme="1"/>
        <rFont val="Arial Unicode MS"/>
      </rPr>
      <t>SUMIFS</t>
    </r>
    <r>
      <rPr>
        <sz val="11"/>
        <color theme="1"/>
        <rFont val="Calibri"/>
        <family val="2"/>
        <scheme val="minor"/>
      </rPr>
      <t xml:space="preserve"> function.</t>
    </r>
  </si>
  <si>
    <t>4. Calculate the total salary of employees with a performance of "Poor" OR "Average"</t>
  </si>
  <si>
    <r>
      <t xml:space="preserve">➤ Use two </t>
    </r>
    <r>
      <rPr>
        <sz val="10"/>
        <color theme="1"/>
        <rFont val="Arial Unicode MS"/>
      </rPr>
      <t>SUMIF</t>
    </r>
    <r>
      <rPr>
        <sz val="11"/>
        <color theme="1"/>
        <rFont val="Calibri"/>
        <family val="2"/>
        <scheme val="minor"/>
      </rPr>
      <t xml:space="preserve"> functions and add the results.</t>
    </r>
  </si>
  <si>
    <r>
      <t xml:space="preserve">5. Calculate the total salary of employees who joined after </t>
    </r>
    <r>
      <rPr>
        <b/>
        <sz val="10"/>
        <color theme="1"/>
        <rFont val="Arial Unicode MS"/>
      </rPr>
      <t>05/01/2021</t>
    </r>
    <r>
      <rPr>
        <b/>
        <sz val="11"/>
        <color theme="1"/>
        <rFont val="Calibri"/>
        <family val="2"/>
        <scheme val="minor"/>
      </rPr>
      <t xml:space="preserve"> and whose salary is above </t>
    </r>
    <r>
      <rPr>
        <b/>
        <sz val="10"/>
        <color theme="1"/>
        <rFont val="Arial Unicode MS"/>
      </rPr>
      <t>6000</t>
    </r>
  </si>
  <si>
    <t>🧠 Part 2: Logical Conditions Using IF</t>
  </si>
  <si>
    <r>
      <t xml:space="preserve">6. Add a new column named </t>
    </r>
    <r>
      <rPr>
        <b/>
        <sz val="10"/>
        <color theme="1"/>
        <rFont val="Arial Unicode MS"/>
      </rPr>
      <t>Remarks</t>
    </r>
    <r>
      <rPr>
        <b/>
        <sz val="11"/>
        <color theme="1"/>
        <rFont val="Calibri"/>
        <family val="2"/>
        <scheme val="minor"/>
      </rPr>
      <t xml:space="preserve"> with the following logic:</t>
    </r>
  </si>
  <si>
    <r>
      <t xml:space="preserve">If </t>
    </r>
    <r>
      <rPr>
        <sz val="10"/>
        <color theme="1"/>
        <rFont val="Arial Unicode MS"/>
      </rPr>
      <t>Performance = Excellent</t>
    </r>
    <r>
      <rPr>
        <sz val="11"/>
        <color theme="1"/>
        <rFont val="Calibri"/>
        <family val="2"/>
        <scheme val="minor"/>
      </rPr>
      <t xml:space="preserve"> → Show </t>
    </r>
    <r>
      <rPr>
        <sz val="10"/>
        <color theme="1"/>
        <rFont val="Arial Unicode MS"/>
      </rPr>
      <t>"Promote"</t>
    </r>
  </si>
  <si>
    <r>
      <t xml:space="preserve">If </t>
    </r>
    <r>
      <rPr>
        <sz val="10"/>
        <color theme="1"/>
        <rFont val="Arial Unicode MS"/>
      </rPr>
      <t>Performance = Poor</t>
    </r>
    <r>
      <rPr>
        <sz val="11"/>
        <color theme="1"/>
        <rFont val="Calibri"/>
        <family val="2"/>
        <scheme val="minor"/>
      </rPr>
      <t xml:space="preserve"> → Show </t>
    </r>
    <r>
      <rPr>
        <sz val="10"/>
        <color theme="1"/>
        <rFont val="Arial Unicode MS"/>
      </rPr>
      <t>"Warning"</t>
    </r>
  </si>
  <si>
    <r>
      <t xml:space="preserve">Otherwise → Show </t>
    </r>
    <r>
      <rPr>
        <sz val="10"/>
        <color theme="1"/>
        <rFont val="Arial Unicode MS"/>
      </rPr>
      <t>"Stable"</t>
    </r>
  </si>
  <si>
    <r>
      <t xml:space="preserve">7. Use </t>
    </r>
    <r>
      <rPr>
        <b/>
        <sz val="10"/>
        <color theme="1"/>
        <rFont val="Arial Unicode MS"/>
      </rPr>
      <t>VLOOKUP</t>
    </r>
    <r>
      <rPr>
        <b/>
        <sz val="11"/>
        <color theme="1"/>
        <rFont val="Calibri"/>
        <family val="2"/>
        <scheme val="minor"/>
      </rPr>
      <t xml:space="preserve"> to find the salary of a specific employee (e.g., "Sara Hassan")</t>
    </r>
  </si>
  <si>
    <r>
      <t xml:space="preserve">➤ Use </t>
    </r>
    <r>
      <rPr>
        <sz val="10"/>
        <color theme="1"/>
        <rFont val="Arial Unicode MS"/>
      </rPr>
      <t>VLOOKUP</t>
    </r>
    <r>
      <rPr>
        <sz val="11"/>
        <color theme="1"/>
        <rFont val="Calibri"/>
        <family val="2"/>
        <scheme val="minor"/>
      </rPr>
      <t>.</t>
    </r>
  </si>
  <si>
    <r>
      <t xml:space="preserve">8. Use </t>
    </r>
    <r>
      <rPr>
        <b/>
        <sz val="10"/>
        <color theme="1"/>
        <rFont val="Arial Unicode MS"/>
      </rPr>
      <t>XLOOKUP</t>
    </r>
    <r>
      <rPr>
        <b/>
        <sz val="11"/>
        <color theme="1"/>
        <rFont val="Calibri"/>
        <family val="2"/>
        <scheme val="minor"/>
      </rPr>
      <t xml:space="preserve"> to find the department of an employee (e.g., "Ziad Khaled")</t>
    </r>
  </si>
  <si>
    <r>
      <t xml:space="preserve">➤ Use </t>
    </r>
    <r>
      <rPr>
        <sz val="10"/>
        <color theme="1"/>
        <rFont val="Arial Unicode MS"/>
      </rPr>
      <t>XLOOKUP</t>
    </r>
    <r>
      <rPr>
        <sz val="11"/>
        <color theme="1"/>
        <rFont val="Calibri"/>
        <family val="2"/>
        <scheme val="minor"/>
      </rPr>
      <t>.</t>
    </r>
  </si>
  <si>
    <t>🔍 Part 3: Lookup Functions</t>
  </si>
  <si>
    <t>BONUS</t>
  </si>
  <si>
    <t>📈 Part 5: Charts (Optional)</t>
  </si>
  <si>
    <t>11. Create a Pie Chart showing employee distribution by department</t>
  </si>
  <si>
    <t>12. Create a Column Chart comparing employee salaries by name</t>
  </si>
  <si>
    <t>THANK YOU MY  TEAM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</si>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</sst>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</font>
    <font>
      <b/>
      <u/>
      <sz val="20"/>
      <color rgb="FFC0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</font>
    <font>
      <b/>
      <sz val="20"/>
      <color rgb="FFC00000"/>
      <name val="Calibri"/>
      <family val="2"/>
      <scheme val="minor"/>
    </font>
    <font>
      <b/>
      <i/>
      <u/>
      <sz val="22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164" fontId="0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yy;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71765F-8E58-4202-BF7C-5D54701EE0AC}" name="Table2" displayName="Table2" ref="A1:F7" totalsRowShown="0" headerRowDxfId="7" dataDxfId="6">
  <autoFilter ref="A1:F7" xr:uid="{9207E7AB-5940-4B57-A222-EDE50F20A82D}"/>
  <sortState xmlns:xlrd2="http://schemas.microsoft.com/office/spreadsheetml/2017/richdata2" ref="A2:F7">
    <sortCondition ref="C1:C7"/>
  </sortState>
  <tableColumns count="6">
    <tableColumn id="1" xr3:uid="{5DEE0C8B-9F9F-45AD-AE2C-3DB5DE904916}" name="ID" dataDxfId="5"/>
    <tableColumn id="2" xr3:uid="{E8E107CC-A64A-4AE4-9762-4F6DA60459DA}" name="Name" dataDxfId="4"/>
    <tableColumn id="3" xr3:uid="{C65CA064-D244-4913-A4B8-072A815BDA75}" name="Department" dataDxfId="3"/>
    <tableColumn id="4" xr3:uid="{EE2C2372-8B9E-480C-A289-BC23E4C41D6A}" name="Salary" dataDxfId="2"/>
    <tableColumn id="5" xr3:uid="{2AF671DA-5391-4CE4-8442-C71C400D575A}" name="Date" dataDxfId="1"/>
    <tableColumn id="6" xr3:uid="{5B5858D2-8787-4051-8689-75F076D75389}" name="Perform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AA0A-C1DE-40C7-A616-4C439480F93D}">
  <sheetPr>
    <tabColor rgb="FF92D050"/>
  </sheetPr>
  <dimension ref="A1:G11"/>
  <sheetViews>
    <sheetView zoomScale="132" zoomScaleNormal="132" workbookViewId="0">
      <selection activeCell="D11" sqref="D11"/>
    </sheetView>
  </sheetViews>
  <sheetFormatPr defaultRowHeight="14.5"/>
  <cols>
    <col min="3" max="3" width="12.36328125" customWidth="1"/>
    <col min="4" max="4" width="8.26953125" customWidth="1"/>
    <col min="5" max="5" width="12.08984375" customWidth="1"/>
    <col min="6" max="6" width="13.81640625" customWidth="1"/>
    <col min="7" max="7" width="13.26953125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50</v>
      </c>
      <c r="F1" s="4" t="s">
        <v>4</v>
      </c>
      <c r="G1" s="6"/>
    </row>
    <row r="2" spans="1:7" ht="29">
      <c r="A2" s="7">
        <v>105</v>
      </c>
      <c r="B2" s="7" t="s">
        <v>16</v>
      </c>
      <c r="C2" s="7" t="s">
        <v>17</v>
      </c>
      <c r="D2" s="7">
        <v>6700</v>
      </c>
      <c r="E2" s="8">
        <v>44203</v>
      </c>
      <c r="F2" s="7" t="s">
        <v>7</v>
      </c>
      <c r="G2" s="6"/>
    </row>
    <row r="3" spans="1:7" ht="29">
      <c r="A3" s="7">
        <v>102</v>
      </c>
      <c r="B3" s="7" t="s">
        <v>8</v>
      </c>
      <c r="C3" s="7" t="s">
        <v>9</v>
      </c>
      <c r="D3" s="7">
        <v>6200</v>
      </c>
      <c r="E3" s="8">
        <v>44200</v>
      </c>
      <c r="F3" s="7" t="s">
        <v>10</v>
      </c>
      <c r="G3" s="6"/>
    </row>
    <row r="4" spans="1:7" ht="29">
      <c r="A4" s="7">
        <v>103</v>
      </c>
      <c r="B4" s="7" t="s">
        <v>11</v>
      </c>
      <c r="C4" s="7" t="s">
        <v>12</v>
      </c>
      <c r="D4" s="7">
        <v>7500</v>
      </c>
      <c r="E4" s="8">
        <v>44201</v>
      </c>
      <c r="F4" s="7" t="s">
        <v>13</v>
      </c>
      <c r="G4" s="6"/>
    </row>
    <row r="5" spans="1:7">
      <c r="A5" s="7">
        <v>104</v>
      </c>
      <c r="B5" s="7" t="s">
        <v>14</v>
      </c>
      <c r="C5" s="7" t="s">
        <v>15</v>
      </c>
      <c r="D5" s="7">
        <v>5400</v>
      </c>
      <c r="E5" s="8">
        <v>44202</v>
      </c>
      <c r="F5" s="7" t="s">
        <v>10</v>
      </c>
      <c r="G5" s="6"/>
    </row>
    <row r="6" spans="1:7" ht="29">
      <c r="A6" s="7">
        <v>101</v>
      </c>
      <c r="B6" s="7" t="s">
        <v>5</v>
      </c>
      <c r="C6" s="7" t="s">
        <v>6</v>
      </c>
      <c r="D6" s="7">
        <v>5000</v>
      </c>
      <c r="E6" s="8">
        <v>44199</v>
      </c>
      <c r="F6" s="7" t="s">
        <v>7</v>
      </c>
      <c r="G6" s="6"/>
    </row>
    <row r="7" spans="1:7" ht="29">
      <c r="A7" s="7">
        <v>106</v>
      </c>
      <c r="B7" s="7" t="s">
        <v>18</v>
      </c>
      <c r="C7" s="7" t="s">
        <v>6</v>
      </c>
      <c r="D7" s="7">
        <v>5800</v>
      </c>
      <c r="E7" s="8">
        <v>44204</v>
      </c>
      <c r="F7" s="7" t="s">
        <v>19</v>
      </c>
      <c r="G7" s="6"/>
    </row>
    <row r="8" spans="1:7">
      <c r="A8">
        <f>COUNT(A2:A7)</f>
        <v>6</v>
      </c>
      <c r="B8">
        <f>COUNTA(B2:B7)</f>
        <v>6</v>
      </c>
      <c r="C8">
        <f>COUNTA(C2:C7)</f>
        <v>6</v>
      </c>
      <c r="D8">
        <f>AVERAGE(D2:D7)</f>
        <v>6100</v>
      </c>
    </row>
    <row r="9" spans="1:7">
      <c r="D9">
        <f>SUM(D2:D7)</f>
        <v>36600</v>
      </c>
    </row>
    <row r="10" spans="1:7">
      <c r="D10">
        <f>SUMIFS(D2:D7, D2:D7, "&gt;6000")</f>
        <v>20400</v>
      </c>
    </row>
    <row r="11" spans="1:7">
      <c r="D11">
        <f>SUMIFS(D2:D7, C2:C7, "&lt;&gt;Sales")</f>
        <v>25800</v>
      </c>
    </row>
  </sheetData>
  <sortState xmlns:xlrd2="http://schemas.microsoft.com/office/spreadsheetml/2017/richdata2" ref="A2:F7">
    <sortCondition ref="A1:A7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FAC5-1605-47D5-BDBC-7581C547BDD4}">
  <dimension ref="A1:I6"/>
  <sheetViews>
    <sheetView rightToLeft="1" workbookViewId="0">
      <selection sqref="A1:XFD1"/>
    </sheetView>
  </sheetViews>
  <sheetFormatPr defaultRowHeight="14.5"/>
  <cols>
    <col min="5" max="5" width="12.26953125" customWidth="1"/>
    <col min="6" max="6" width="11.36328125" customWidth="1"/>
    <col min="7" max="7" width="10.90625" customWidth="1"/>
    <col min="8" max="8" width="11.453125" customWidth="1"/>
    <col min="9" max="9" width="11.7265625" customWidth="1"/>
  </cols>
  <sheetData>
    <row r="1" spans="1:9" s="17" customFormat="1" ht="26">
      <c r="A1" s="16" t="s">
        <v>54</v>
      </c>
    </row>
    <row r="2" spans="1:9">
      <c r="A2" s="1" t="s">
        <v>20</v>
      </c>
      <c r="B2" s="1" t="s">
        <v>51</v>
      </c>
      <c r="C2" s="1" t="s">
        <v>52</v>
      </c>
      <c r="D2" s="1" t="s">
        <v>53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  <row r="3" spans="1:9">
      <c r="A3" s="2" t="s">
        <v>21</v>
      </c>
      <c r="B3" s="2">
        <v>70</v>
      </c>
      <c r="C3" s="2">
        <v>80</v>
      </c>
      <c r="D3" s="2">
        <v>90</v>
      </c>
      <c r="E3" s="2">
        <f>SUM(B3:D3)</f>
        <v>240</v>
      </c>
      <c r="F3" s="2">
        <f>AVERAGE(B3:D3)</f>
        <v>80</v>
      </c>
      <c r="G3" s="2">
        <f>MAX(B3:D3)</f>
        <v>90</v>
      </c>
      <c r="H3" s="2">
        <f>MIN(B3:D3)</f>
        <v>70</v>
      </c>
      <c r="I3" s="2" t="str">
        <f>IF(F3&lt;=60,"راسب","ناجح")</f>
        <v>ناجح</v>
      </c>
    </row>
    <row r="4" spans="1:9">
      <c r="A4" s="2" t="s">
        <v>22</v>
      </c>
      <c r="B4" s="2">
        <v>60</v>
      </c>
      <c r="C4" s="2">
        <v>75</v>
      </c>
      <c r="D4" s="2">
        <v>85</v>
      </c>
      <c r="E4" s="2">
        <f t="shared" ref="E4:E6" si="0">SUM(B4:D4)</f>
        <v>220</v>
      </c>
      <c r="F4" s="2">
        <f t="shared" ref="F4:F6" si="1">AVERAGE(B4:D4)</f>
        <v>73.333333333333329</v>
      </c>
      <c r="G4" s="2">
        <f t="shared" ref="G4:G6" si="2">MAX(B4:D4)</f>
        <v>85</v>
      </c>
      <c r="H4" s="2">
        <f t="shared" ref="H4:H6" si="3">MIN(B4:D4)</f>
        <v>60</v>
      </c>
      <c r="I4" s="2" t="str">
        <f t="shared" ref="I4:I6" si="4">IF(F4&lt;=60,"راسب","ناجح")</f>
        <v>ناجح</v>
      </c>
    </row>
    <row r="5" spans="1:9">
      <c r="A5" s="2" t="s">
        <v>28</v>
      </c>
      <c r="B5" s="2">
        <v>40</v>
      </c>
      <c r="C5" s="2">
        <v>55</v>
      </c>
      <c r="D5" s="2">
        <v>45</v>
      </c>
      <c r="E5" s="2">
        <f t="shared" si="0"/>
        <v>140</v>
      </c>
      <c r="F5" s="2">
        <f t="shared" si="1"/>
        <v>46.666666666666664</v>
      </c>
      <c r="G5" s="2">
        <f t="shared" si="2"/>
        <v>55</v>
      </c>
      <c r="H5" s="2">
        <f t="shared" si="3"/>
        <v>40</v>
      </c>
      <c r="I5" s="2" t="str">
        <f t="shared" si="4"/>
        <v>راسب</v>
      </c>
    </row>
    <row r="6" spans="1:9">
      <c r="A6" s="2" t="s">
        <v>29</v>
      </c>
      <c r="B6" s="2">
        <v>90</v>
      </c>
      <c r="C6" s="2">
        <v>95</v>
      </c>
      <c r="D6" s="2">
        <v>100</v>
      </c>
      <c r="E6" s="2">
        <f t="shared" si="0"/>
        <v>285</v>
      </c>
      <c r="F6" s="2">
        <f t="shared" si="1"/>
        <v>95</v>
      </c>
      <c r="G6" s="2">
        <f t="shared" si="2"/>
        <v>100</v>
      </c>
      <c r="H6" s="2">
        <f t="shared" si="3"/>
        <v>90</v>
      </c>
      <c r="I6" s="2" t="str">
        <f t="shared" si="4"/>
        <v>ناجح</v>
      </c>
    </row>
  </sheetData>
  <mergeCells count="1">
    <mergeCell ref="A1:XF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0574-F617-46D1-8319-05C05B52BD0B}">
  <dimension ref="A1:G5"/>
  <sheetViews>
    <sheetView workbookViewId="0">
      <selection activeCell="G6" sqref="G6"/>
    </sheetView>
  </sheetViews>
  <sheetFormatPr defaultRowHeight="14.5"/>
  <cols>
    <col min="3" max="3" width="22.81640625" customWidth="1"/>
    <col min="6" max="6" width="20.81640625" customWidth="1"/>
    <col min="7" max="7" width="15.6328125" customWidth="1"/>
  </cols>
  <sheetData>
    <row r="1" spans="1:7" ht="29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s="2" t="s">
        <v>37</v>
      </c>
      <c r="B2" s="2" t="s">
        <v>38</v>
      </c>
      <c r="C2" s="2" t="str">
        <f>_xlfn.TEXTJOIN(" ", TRUE, A2, B2)</f>
        <v>Ahmed Elsayed</v>
      </c>
      <c r="D2" s="2" t="str">
        <f>LEFT(A2,1)</f>
        <v>A</v>
      </c>
      <c r="E2" s="2">
        <f>LEN(B3)</f>
        <v>7</v>
      </c>
      <c r="F2" s="2" t="str">
        <f>UPPER(C2)</f>
        <v>AHMED ELSAYED</v>
      </c>
      <c r="G2" s="2" t="str">
        <f>LOWER(C2)</f>
        <v>ahmed elsayed</v>
      </c>
    </row>
    <row r="3" spans="1:7">
      <c r="A3" s="2" t="s">
        <v>39</v>
      </c>
      <c r="B3" s="2" t="s">
        <v>40</v>
      </c>
      <c r="C3" s="2" t="str">
        <f>_xlfn.TEXTJOIN(" ", TRUE, A3, B3)</f>
        <v>Sara Ibrahim</v>
      </c>
      <c r="D3" s="2" t="str">
        <f>LEFT(B3,1)</f>
        <v>I</v>
      </c>
      <c r="E3" s="2">
        <f t="shared" ref="E3:E4" si="0">LEN(B4)</f>
        <v>5</v>
      </c>
      <c r="F3" s="2" t="str">
        <f t="shared" ref="F3:F4" si="1">UPPER(C3)</f>
        <v>SARA IBRAHIM</v>
      </c>
      <c r="G3" s="2" t="str">
        <f>LOWER(C3)</f>
        <v>sara ibrahim</v>
      </c>
    </row>
    <row r="4" spans="1:7">
      <c r="A4" s="2" t="s">
        <v>41</v>
      </c>
      <c r="B4" s="2" t="s">
        <v>42</v>
      </c>
      <c r="C4" s="2" t="str">
        <f>_xlfn.TEXTJOIN(" ", TRUE, A4, B4)</f>
        <v>Khaled Fawzy</v>
      </c>
      <c r="D4" s="2" t="str">
        <f>LEFT(B4,1)</f>
        <v>F</v>
      </c>
      <c r="E4" s="2">
        <f t="shared" si="0"/>
        <v>0</v>
      </c>
      <c r="F4" s="2" t="str">
        <f t="shared" si="1"/>
        <v>KHALED FAWZY</v>
      </c>
      <c r="G4" s="2" t="str">
        <f t="shared" ref="G4" si="2">LOWER(C4)</f>
        <v>khaled fawzy</v>
      </c>
    </row>
    <row r="5" spans="1:7">
      <c r="A5" t="b">
        <f>EXACT(A3,UPPER(A3))</f>
        <v>0</v>
      </c>
      <c r="F5" t="b">
        <f>EXACT(F2,UPPER(F2))</f>
        <v>1</v>
      </c>
      <c r="G5" t="str">
        <f>PROPER(G4)</f>
        <v>Khaled Fawzy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E992-1568-42DE-8C7A-B5D9D91E158A}">
  <dimension ref="A1:E6"/>
  <sheetViews>
    <sheetView workbookViewId="0">
      <selection activeCell="E4" sqref="E4"/>
    </sheetView>
  </sheetViews>
  <sheetFormatPr defaultRowHeight="14.5"/>
  <sheetData>
    <row r="1" spans="1:5" ht="29">
      <c r="A1" s="1" t="s">
        <v>43</v>
      </c>
      <c r="B1" s="1" t="s">
        <v>1</v>
      </c>
      <c r="C1" s="1" t="s">
        <v>44</v>
      </c>
      <c r="D1" s="1" t="s">
        <v>47</v>
      </c>
    </row>
    <row r="2" spans="1:5">
      <c r="A2" s="2">
        <v>1001</v>
      </c>
      <c r="B2" s="2" t="s">
        <v>37</v>
      </c>
      <c r="C2" s="2">
        <v>85</v>
      </c>
      <c r="D2" t="s">
        <v>49</v>
      </c>
      <c r="E2">
        <f>VLOOKUP(1002, A2:C6, 3, FALSE)</f>
        <v>90</v>
      </c>
    </row>
    <row r="3" spans="1:5">
      <c r="A3" s="2">
        <v>1002</v>
      </c>
      <c r="B3" s="2" t="s">
        <v>39</v>
      </c>
      <c r="C3" s="2">
        <v>90</v>
      </c>
      <c r="D3" t="s">
        <v>48</v>
      </c>
      <c r="E3">
        <f>_xlfn.XLOOKUP("Layla", B2:B5, C2:C5)</f>
        <v>95</v>
      </c>
    </row>
    <row r="4" spans="1:5">
      <c r="A4" s="2">
        <v>1003</v>
      </c>
      <c r="B4" s="2" t="s">
        <v>41</v>
      </c>
      <c r="C4" s="2">
        <v>70</v>
      </c>
      <c r="E4">
        <f>_xlfn.XLOOKUP(1001,A2:A6,C2:C6)</f>
        <v>85</v>
      </c>
    </row>
    <row r="5" spans="1:5">
      <c r="A5" s="2">
        <v>1004</v>
      </c>
      <c r="B5" s="2" t="s">
        <v>45</v>
      </c>
      <c r="C5" s="2">
        <v>95</v>
      </c>
    </row>
    <row r="6" spans="1:5">
      <c r="A6" s="2">
        <v>1005</v>
      </c>
      <c r="B6" s="2" t="s">
        <v>46</v>
      </c>
      <c r="C6" s="2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40DE-3936-47C4-B47E-138835498454}">
  <dimension ref="A1:F3"/>
  <sheetViews>
    <sheetView workbookViewId="0">
      <selection activeCell="G1" sqref="G1"/>
    </sheetView>
  </sheetViews>
  <sheetFormatPr defaultRowHeight="14.5"/>
  <sheetData>
    <row r="1" spans="1:6">
      <c r="A1" s="2" t="s">
        <v>0</v>
      </c>
      <c r="B1" s="2">
        <v>1001</v>
      </c>
      <c r="C1" s="2">
        <v>1002</v>
      </c>
      <c r="D1" s="2">
        <v>1003</v>
      </c>
      <c r="E1" s="2">
        <v>1004</v>
      </c>
      <c r="F1">
        <f>HLOOKUP(1003, A1:D3, 3, FALSE)</f>
        <v>70</v>
      </c>
    </row>
    <row r="2" spans="1:6">
      <c r="A2" s="2" t="s">
        <v>1</v>
      </c>
      <c r="B2" s="2" t="s">
        <v>37</v>
      </c>
      <c r="C2" s="2" t="s">
        <v>39</v>
      </c>
      <c r="D2" s="2" t="s">
        <v>41</v>
      </c>
      <c r="E2" s="2" t="s">
        <v>45</v>
      </c>
      <c r="F2">
        <f>HLOOKUP(1004, B1:E3,3,FALSE)</f>
        <v>95</v>
      </c>
    </row>
    <row r="3" spans="1:6">
      <c r="A3" s="2" t="s">
        <v>44</v>
      </c>
      <c r="B3" s="2">
        <v>85</v>
      </c>
      <c r="C3" s="2">
        <v>90</v>
      </c>
      <c r="D3" s="2">
        <v>70</v>
      </c>
      <c r="E3" s="2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2B17-786E-4D13-9C6C-96C20151663C}">
  <dimension ref="A1:G13"/>
  <sheetViews>
    <sheetView tabSelected="1" workbookViewId="0">
      <selection activeCell="G2" sqref="G2"/>
    </sheetView>
  </sheetViews>
  <sheetFormatPr defaultRowHeight="14.5"/>
  <cols>
    <col min="5" max="5" width="17.7265625" customWidth="1"/>
    <col min="6" max="6" width="13.7265625" customWidth="1"/>
  </cols>
  <sheetData>
    <row r="1" spans="1:7" ht="29">
      <c r="A1" s="1" t="s">
        <v>0</v>
      </c>
      <c r="B1" s="1" t="s">
        <v>1</v>
      </c>
      <c r="C1" s="1" t="s">
        <v>2</v>
      </c>
      <c r="D1" s="1" t="s">
        <v>3</v>
      </c>
      <c r="E1" s="1" t="s">
        <v>50</v>
      </c>
      <c r="F1" s="1" t="s">
        <v>4</v>
      </c>
      <c r="G1" s="18" t="s">
        <v>86</v>
      </c>
    </row>
    <row r="2" spans="1:7" ht="29">
      <c r="A2" s="2">
        <v>101</v>
      </c>
      <c r="B2" s="2" t="s">
        <v>5</v>
      </c>
      <c r="C2" s="2" t="s">
        <v>6</v>
      </c>
      <c r="D2" s="2">
        <v>5000</v>
      </c>
      <c r="E2" s="3">
        <v>44197</v>
      </c>
      <c r="F2" s="2" t="s">
        <v>7</v>
      </c>
      <c r="G2" t="str">
        <f>IF(F2="Excellent", "Promote", IF(F2="Poor", "Warning", "Stable"))</f>
        <v>Stable</v>
      </c>
    </row>
    <row r="3" spans="1:7" ht="29">
      <c r="A3" s="2">
        <v>102</v>
      </c>
      <c r="B3" s="2" t="s">
        <v>8</v>
      </c>
      <c r="C3" s="2" t="s">
        <v>9</v>
      </c>
      <c r="D3" s="2">
        <v>6200</v>
      </c>
      <c r="E3" s="3">
        <v>44228</v>
      </c>
      <c r="F3" s="2" t="s">
        <v>10</v>
      </c>
    </row>
    <row r="4" spans="1:7" ht="29">
      <c r="A4" s="2">
        <v>103</v>
      </c>
      <c r="B4" s="2" t="s">
        <v>11</v>
      </c>
      <c r="C4" s="2" t="s">
        <v>12</v>
      </c>
      <c r="D4" s="2">
        <v>7500</v>
      </c>
      <c r="E4" s="3">
        <v>44256</v>
      </c>
      <c r="F4" s="2" t="s">
        <v>13</v>
      </c>
    </row>
    <row r="5" spans="1:7" ht="29">
      <c r="A5" s="2">
        <v>104</v>
      </c>
      <c r="B5" s="2" t="s">
        <v>14</v>
      </c>
      <c r="C5" s="2" t="s">
        <v>15</v>
      </c>
      <c r="D5" s="2">
        <v>5400</v>
      </c>
      <c r="E5" s="3">
        <v>44287</v>
      </c>
      <c r="F5" s="2" t="s">
        <v>10</v>
      </c>
    </row>
    <row r="6" spans="1:7" ht="29">
      <c r="A6" s="2">
        <v>105</v>
      </c>
      <c r="B6" s="2" t="s">
        <v>16</v>
      </c>
      <c r="C6" s="2" t="s">
        <v>17</v>
      </c>
      <c r="D6" s="2">
        <v>6700</v>
      </c>
      <c r="E6" s="3">
        <v>44317</v>
      </c>
      <c r="F6" s="2" t="s">
        <v>7</v>
      </c>
    </row>
    <row r="7" spans="1:7" ht="29">
      <c r="A7" s="2">
        <v>106</v>
      </c>
      <c r="B7" s="2" t="s">
        <v>18</v>
      </c>
      <c r="C7" s="2" t="s">
        <v>6</v>
      </c>
      <c r="D7" s="2">
        <v>5800</v>
      </c>
      <c r="E7" s="3">
        <v>44348</v>
      </c>
      <c r="F7" s="2" t="s">
        <v>19</v>
      </c>
    </row>
    <row r="8" spans="1:7" ht="29">
      <c r="A8" s="2">
        <v>107</v>
      </c>
      <c r="B8" s="2" t="s">
        <v>55</v>
      </c>
      <c r="C8" s="2" t="s">
        <v>12</v>
      </c>
      <c r="D8" s="2">
        <v>7200</v>
      </c>
      <c r="E8" s="3">
        <v>44378</v>
      </c>
      <c r="F8" s="2" t="s">
        <v>10</v>
      </c>
    </row>
    <row r="9" spans="1:7" ht="29">
      <c r="A9" s="2">
        <v>108</v>
      </c>
      <c r="B9" s="2" t="s">
        <v>56</v>
      </c>
      <c r="C9" s="2" t="s">
        <v>9</v>
      </c>
      <c r="D9" s="2">
        <v>6100</v>
      </c>
      <c r="E9" s="3">
        <v>44409</v>
      </c>
      <c r="F9" s="2" t="s">
        <v>13</v>
      </c>
    </row>
    <row r="10" spans="1:7" ht="29">
      <c r="A10" s="2">
        <v>109</v>
      </c>
      <c r="B10" s="2" t="s">
        <v>57</v>
      </c>
      <c r="C10" s="2" t="s">
        <v>17</v>
      </c>
      <c r="D10" s="2">
        <v>6900</v>
      </c>
      <c r="E10" s="3">
        <v>44440</v>
      </c>
      <c r="F10" s="2" t="s">
        <v>19</v>
      </c>
    </row>
    <row r="11" spans="1:7" ht="29">
      <c r="A11" s="2">
        <v>110</v>
      </c>
      <c r="B11" s="2" t="s">
        <v>58</v>
      </c>
      <c r="C11" s="2" t="s">
        <v>15</v>
      </c>
      <c r="D11" s="2">
        <v>5500</v>
      </c>
      <c r="E11" s="3">
        <v>44470</v>
      </c>
      <c r="F11" s="2" t="s">
        <v>7</v>
      </c>
    </row>
    <row r="12" spans="1:7" ht="29">
      <c r="A12" s="2">
        <v>111</v>
      </c>
      <c r="B12" s="2" t="s">
        <v>59</v>
      </c>
      <c r="C12" s="2" t="s">
        <v>6</v>
      </c>
      <c r="D12" s="2">
        <v>6300</v>
      </c>
      <c r="E12" s="3">
        <v>44501</v>
      </c>
      <c r="F12" s="2" t="s">
        <v>10</v>
      </c>
    </row>
    <row r="13" spans="1:7" ht="29">
      <c r="A13" s="2">
        <v>112</v>
      </c>
      <c r="B13" s="2" t="s">
        <v>60</v>
      </c>
      <c r="C13" s="2" t="s">
        <v>12</v>
      </c>
      <c r="D13" s="2">
        <v>7100</v>
      </c>
      <c r="E13" s="3">
        <v>44531</v>
      </c>
      <c r="F13" s="2" t="s"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1A59-EC89-4952-96FA-15D080429B26}">
  <dimension ref="A1:M68"/>
  <sheetViews>
    <sheetView topLeftCell="A36" workbookViewId="0">
      <selection activeCell="P49" sqref="P49"/>
    </sheetView>
  </sheetViews>
  <sheetFormatPr defaultRowHeight="14.5"/>
  <sheetData>
    <row r="1" spans="1:13" ht="23.5">
      <c r="A1" s="9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7.5">
      <c r="A3" s="10" t="s">
        <v>62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1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12" t="s">
        <v>63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1" t="s">
        <v>64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1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12" t="s">
        <v>65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1" t="s">
        <v>64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1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12" t="s">
        <v>66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11" t="s">
        <v>67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1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12" t="s">
        <v>68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11" t="s">
        <v>69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1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12" t="s">
        <v>70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11" t="s">
        <v>67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7.5">
      <c r="A22" s="10" t="s">
        <v>71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1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12" t="s">
        <v>72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1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1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1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13" t="s">
        <v>73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1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13" t="s">
        <v>74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13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13" t="s">
        <v>75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ht="17.5">
      <c r="A35" s="10" t="s">
        <v>80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>
      <c r="A36" s="1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>
      <c r="A37" s="12" t="s">
        <v>76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>
      <c r="A38" s="11" t="s">
        <v>77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>
      <c r="A39" s="1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>
      <c r="A40" s="12" t="s">
        <v>78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>
      <c r="A41" s="11" t="s">
        <v>79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ht="26">
      <c r="A42" s="5"/>
      <c r="B42" s="5"/>
      <c r="C42" s="14" t="s">
        <v>81</v>
      </c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7.5">
      <c r="A43" s="10" t="s">
        <v>82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>
      <c r="A44" s="1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>
      <c r="A45" s="12" t="s">
        <v>83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>
      <c r="A46" s="1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>
      <c r="A47" s="12" t="s">
        <v>84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28.5">
      <c r="A50" s="5"/>
      <c r="B50" s="5"/>
      <c r="C50" s="5"/>
      <c r="D50" s="15" t="s">
        <v>85</v>
      </c>
      <c r="E50" s="5"/>
      <c r="F50" s="5"/>
      <c r="G50" s="5"/>
      <c r="H50" s="5"/>
      <c r="I50" s="5"/>
      <c r="J50" s="5"/>
      <c r="K50" s="5"/>
      <c r="L50" s="5"/>
      <c r="M50" s="5"/>
    </row>
    <row r="51" spans="1:1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 &amp; count</vt:lpstr>
      <vt:lpstr>example</vt:lpstr>
      <vt:lpstr>Up &amp; lower</vt:lpstr>
      <vt:lpstr>Vlookup</vt:lpstr>
      <vt:lpstr>Hlookup</vt:lpstr>
      <vt:lpstr>Task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2025-06-24T13:24:28Z</dcterms:created>
  <dcterms:modified xsi:type="dcterms:W3CDTF">2025-07-07T11:04:36Z</dcterms:modified>
</cp:coreProperties>
</file>