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C\2018-2019\1º Semestre\Sensores Inteligentes\SI_Repo_ESM\Final_Project\"/>
    </mc:Choice>
  </mc:AlternateContent>
  <xr:revisionPtr revIDLastSave="0" documentId="13_ncr:1_{1473D8D3-93E8-47C5-8D7A-20B05C694B05}" xr6:coauthVersionLast="40" xr6:coauthVersionMax="40" xr10:uidLastSave="{00000000-0000-0000-0000-000000000000}"/>
  <bookViews>
    <workbookView xWindow="0" yWindow="0" windowWidth="21570" windowHeight="7560" activeTab="2" xr2:uid="{00000000-000D-0000-FFFF-FFFF00000000}"/>
  </bookViews>
  <sheets>
    <sheet name="Luz Max" sheetId="1" r:id="rId1"/>
    <sheet name="Luz Min" sheetId="3" r:id="rId2"/>
    <sheet name="Sheet1" sheetId="4" r:id="rId3"/>
  </sheets>
  <calcPr calcId="181029"/>
</workbook>
</file>

<file path=xl/calcChain.xml><?xml version="1.0" encoding="utf-8"?>
<calcChain xmlns="http://schemas.openxmlformats.org/spreadsheetml/2006/main">
  <c r="D5" i="4" l="1"/>
  <c r="C6" i="4"/>
  <c r="C7" i="4"/>
  <c r="C8" i="4"/>
  <c r="C9" i="4"/>
  <c r="C5" i="4"/>
  <c r="I31" i="1" l="1"/>
  <c r="J31" i="1"/>
  <c r="H31" i="1"/>
  <c r="G31" i="1"/>
  <c r="J32" i="1"/>
  <c r="I32" i="1"/>
  <c r="H32" i="1"/>
  <c r="G32" i="1"/>
  <c r="J23" i="1" l="1"/>
  <c r="G25" i="1"/>
  <c r="H14" i="1" l="1"/>
  <c r="I14" i="1"/>
  <c r="J14" i="1"/>
  <c r="H13" i="1"/>
  <c r="H19" i="1" s="1"/>
  <c r="I13" i="1"/>
  <c r="I19" i="1" s="1"/>
  <c r="J13" i="1"/>
  <c r="J19" i="1" s="1"/>
  <c r="G14" i="1"/>
  <c r="G13" i="1"/>
  <c r="G19" i="1" s="1"/>
  <c r="H12" i="1"/>
  <c r="I12" i="1"/>
  <c r="J12" i="1"/>
  <c r="G12" i="1"/>
  <c r="H10" i="1"/>
  <c r="H20" i="1" s="1"/>
  <c r="I10" i="1"/>
  <c r="I20" i="1" s="1"/>
  <c r="J10" i="1"/>
  <c r="J20" i="1" s="1"/>
  <c r="H9" i="1"/>
  <c r="I9" i="1"/>
  <c r="J9" i="1"/>
  <c r="H8" i="1"/>
  <c r="I8" i="1"/>
  <c r="J8" i="1"/>
  <c r="G10" i="1"/>
  <c r="G20" i="1" s="1"/>
  <c r="G9" i="1"/>
  <c r="G8" i="1"/>
</calcChain>
</file>

<file path=xl/sharedStrings.xml><?xml version="1.0" encoding="utf-8"?>
<sst xmlns="http://schemas.openxmlformats.org/spreadsheetml/2006/main" count="36" uniqueCount="25">
  <si>
    <t>A</t>
  </si>
  <si>
    <t>B</t>
  </si>
  <si>
    <t>C</t>
  </si>
  <si>
    <t>D</t>
  </si>
  <si>
    <t>Média</t>
  </si>
  <si>
    <t>Min</t>
  </si>
  <si>
    <t>Max</t>
  </si>
  <si>
    <t>x</t>
  </si>
  <si>
    <t>y1</t>
  </si>
  <si>
    <t>y2</t>
  </si>
  <si>
    <t>y3</t>
  </si>
  <si>
    <t>y4</t>
  </si>
  <si>
    <t>Lux</t>
  </si>
  <si>
    <t>LDR's</t>
  </si>
  <si>
    <t>Min Light - Max Resistence - Min Volts</t>
  </si>
  <si>
    <t>Max Light - Min Resistence - Max Volts</t>
  </si>
  <si>
    <t>Board Volt</t>
  </si>
  <si>
    <t>ADC bits</t>
  </si>
  <si>
    <t>Resolution</t>
  </si>
  <si>
    <t>RA</t>
  </si>
  <si>
    <t>RB</t>
  </si>
  <si>
    <t>RC</t>
  </si>
  <si>
    <t>RD</t>
  </si>
  <si>
    <t>ADC Values (Min/Max)</t>
  </si>
  <si>
    <t>Resistance Values (Min/Max)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</si>
</sst>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16" fillId="0" borderId="0" xfId="0" applyFont="1"/>
    <xf numFmtId="0" fontId="16" fillId="35" borderId="19" xfId="0" applyFont="1" applyFill="1" applyBorder="1" applyAlignment="1">
      <alignment horizontal="center" vertical="center"/>
    </xf>
    <xf numFmtId="0" fontId="16" fillId="35" borderId="20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5" borderId="21" xfId="0" applyFont="1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6" borderId="23" xfId="0" applyFill="1" applyBorder="1" applyAlignment="1">
      <alignment horizontal="center" vertical="center"/>
    </xf>
    <xf numFmtId="0" fontId="16" fillId="35" borderId="24" xfId="0" applyFont="1" applyFill="1" applyBorder="1" applyAlignment="1">
      <alignment horizontal="center" vertical="center"/>
    </xf>
    <xf numFmtId="0" fontId="16" fillId="35" borderId="25" xfId="0" applyFont="1" applyFill="1" applyBorder="1" applyAlignment="1">
      <alignment horizontal="center" vertical="center"/>
    </xf>
    <xf numFmtId="0" fontId="16" fillId="35" borderId="26" xfId="0" applyFont="1" applyFill="1" applyBorder="1" applyAlignment="1">
      <alignment horizontal="center" vertical="center"/>
    </xf>
    <xf numFmtId="0" fontId="16" fillId="35" borderId="27" xfId="0" applyFont="1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0" fontId="0" fillId="38" borderId="25" xfId="0" applyFill="1" applyBorder="1"/>
    <xf numFmtId="0" fontId="0" fillId="38" borderId="26" xfId="0" applyFill="1" applyBorder="1"/>
    <xf numFmtId="0" fontId="0" fillId="38" borderId="27" xfId="0" applyFill="1" applyBorder="1"/>
    <xf numFmtId="0" fontId="0" fillId="38" borderId="15" xfId="0" applyFill="1" applyBorder="1" applyAlignment="1">
      <alignment horizontal="center" vertical="center"/>
    </xf>
    <xf numFmtId="0" fontId="0" fillId="38" borderId="12" xfId="0" applyFill="1" applyBorder="1"/>
    <xf numFmtId="0" fontId="0" fillId="38" borderId="23" xfId="0" applyFill="1" applyBorder="1"/>
    <xf numFmtId="0" fontId="0" fillId="38" borderId="13" xfId="0" applyFill="1" applyBorder="1"/>
    <xf numFmtId="0" fontId="0" fillId="38" borderId="29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8" borderId="30" xfId="0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8" borderId="31" xfId="0" applyFill="1" applyBorder="1" applyAlignment="1">
      <alignment horizontal="center" vertical="center"/>
    </xf>
    <xf numFmtId="0" fontId="0" fillId="38" borderId="32" xfId="0" applyFill="1" applyBorder="1" applyAlignment="1">
      <alignment horizontal="center" vertical="center"/>
    </xf>
    <xf numFmtId="0" fontId="0" fillId="38" borderId="33" xfId="0" applyFill="1" applyBorder="1" applyAlignment="1">
      <alignment horizontal="center" vertical="center"/>
    </xf>
    <xf numFmtId="0" fontId="0" fillId="38" borderId="34" xfId="0" applyFill="1" applyBorder="1" applyAlignment="1">
      <alignment horizontal="center" vertical="center"/>
    </xf>
    <xf numFmtId="0" fontId="16" fillId="35" borderId="16" xfId="0" applyFont="1" applyFill="1" applyBorder="1" applyAlignment="1">
      <alignment horizontal="center" vertical="center"/>
    </xf>
    <xf numFmtId="0" fontId="16" fillId="35" borderId="17" xfId="0" applyFont="1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right"/>
    </xf>
    <xf numFmtId="0" fontId="0" fillId="38" borderId="37" xfId="0" applyFill="1" applyBorder="1" applyAlignment="1">
      <alignment horizontal="center" vertical="center"/>
    </xf>
    <xf numFmtId="0" fontId="0" fillId="38" borderId="38" xfId="0" applyFill="1" applyBorder="1" applyAlignment="1">
      <alignment horizontal="center" vertical="center"/>
    </xf>
    <xf numFmtId="0" fontId="0" fillId="33" borderId="39" xfId="0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0" fillId="38" borderId="40" xfId="0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right"/>
    </xf>
    <xf numFmtId="0" fontId="16" fillId="35" borderId="15" xfId="0" applyFont="1" applyFill="1" applyBorder="1" applyAlignment="1">
      <alignment horizontal="right"/>
    </xf>
    <xf numFmtId="0" fontId="0" fillId="0" borderId="0" xfId="0" applyFill="1" applyBorder="1" applyAlignment="1"/>
    <xf numFmtId="0" fontId="16" fillId="0" borderId="0" xfId="0" applyFont="1" applyFill="1" applyBorder="1" applyAlignment="1">
      <alignment vertical="center"/>
    </xf>
    <xf numFmtId="0" fontId="16" fillId="35" borderId="41" xfId="0" applyFont="1" applyFill="1" applyBorder="1" applyAlignment="1">
      <alignment horizontal="center" vertical="center"/>
    </xf>
    <xf numFmtId="0" fontId="16" fillId="35" borderId="28" xfId="0" applyFont="1" applyFill="1" applyBorder="1" applyAlignment="1">
      <alignment horizontal="center" vertical="center"/>
    </xf>
    <xf numFmtId="0" fontId="16" fillId="37" borderId="16" xfId="0" applyFont="1" applyFill="1" applyBorder="1" applyAlignment="1">
      <alignment horizontal="center" vertical="center"/>
    </xf>
    <xf numFmtId="0" fontId="16" fillId="37" borderId="17" xfId="0" applyFont="1" applyFill="1" applyBorder="1" applyAlignment="1">
      <alignment horizontal="center" vertical="center"/>
    </xf>
    <xf numFmtId="0" fontId="18" fillId="39" borderId="16" xfId="0" applyFont="1" applyFill="1" applyBorder="1" applyAlignment="1">
      <alignment horizontal="center" vertical="center"/>
    </xf>
    <xf numFmtId="0" fontId="18" fillId="39" borderId="17" xfId="0" applyFont="1" applyFill="1" applyBorder="1" applyAlignment="1">
      <alignment horizontal="center" vertical="center"/>
    </xf>
    <xf numFmtId="0" fontId="0" fillId="39" borderId="16" xfId="0" applyFill="1" applyBorder="1" applyAlignment="1">
      <alignment horizontal="center"/>
    </xf>
    <xf numFmtId="0" fontId="0" fillId="39" borderId="17" xfId="0" applyFill="1" applyBorder="1" applyAlignment="1">
      <alignment horizontal="center"/>
    </xf>
    <xf numFmtId="0" fontId="16" fillId="40" borderId="24" xfId="0" applyFont="1" applyFill="1" applyBorder="1" applyAlignment="1">
      <alignment horizontal="center" vertical="center"/>
    </xf>
    <xf numFmtId="0" fontId="16" fillId="40" borderId="15" xfId="0" applyFont="1" applyFill="1" applyBorder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LDR's ADC Values/Lux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LDR_A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4490880327728389"/>
                  <c:y val="0.293083956444990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120.15e0.003x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Max'!$G$19:$G$20</c:f>
              <c:numCache>
                <c:formatCode>General</c:formatCode>
                <c:ptCount val="2"/>
                <c:pt idx="0">
                  <c:v>122</c:v>
                </c:pt>
                <c:pt idx="1">
                  <c:v>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F6-416C-AD3F-DDD820FA7E93}"/>
            </c:ext>
          </c:extLst>
        </c:ser>
        <c:ser>
          <c:idx val="1"/>
          <c:order val="1"/>
          <c:tx>
            <c:v>LDR_B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5543744172486071"/>
                  <c:y val="0.434742458200281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173.27e0.0031x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Max'!$H$19:$H$20</c:f>
              <c:numCache>
                <c:formatCode>General</c:formatCode>
                <c:ptCount val="2"/>
                <c:pt idx="0">
                  <c:v>176</c:v>
                </c:pt>
                <c:pt idx="1">
                  <c:v>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F6-416C-AD3F-DDD820FA7E93}"/>
            </c:ext>
          </c:extLst>
        </c:ser>
        <c:ser>
          <c:idx val="2"/>
          <c:order val="2"/>
          <c:tx>
            <c:v>LDR_C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5062251560554205"/>
                  <c:y val="0.337608970163364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2.8946e0.0071x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Max'!$I$19:$I$20</c:f>
              <c:numCache>
                <c:formatCode>General</c:formatCode>
                <c:ptCount val="2"/>
                <c:pt idx="0">
                  <c:v>3</c:v>
                </c:pt>
                <c:pt idx="1">
                  <c:v>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F6-416C-AD3F-DDD820FA7E93}"/>
            </c:ext>
          </c:extLst>
        </c:ser>
        <c:ser>
          <c:idx val="3"/>
          <c:order val="3"/>
          <c:tx>
            <c:v>LDR_D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85734321728562"/>
                  <c:y val="0.293660458689515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14.587e0.0056x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Max'!$J$19:$J$20</c:f>
              <c:numCache>
                <c:formatCode>General</c:formatCode>
                <c:ptCount val="2"/>
                <c:pt idx="0">
                  <c:v>15</c:v>
                </c:pt>
                <c:pt idx="1">
                  <c:v>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F6-416C-AD3F-DDD820FA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29360"/>
        <c:axId val="1742506128"/>
      </c:scatterChart>
      <c:valAx>
        <c:axId val="14198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06128"/>
        <c:crosses val="autoZero"/>
        <c:crossBetween val="midCat"/>
      </c:valAx>
      <c:valAx>
        <c:axId val="17425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2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LDR</a:t>
            </a:r>
            <a:r>
              <a:rPr lang="en-US" baseline="0"/>
              <a:t>'s Resistance/Lux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9498326715952"/>
          <c:y val="4.1918575895727096E-2"/>
          <c:w val="0.83825889335989201"/>
          <c:h val="0.69627629125544821"/>
        </c:manualLayout>
      </c:layout>
      <c:scatterChart>
        <c:scatterStyle val="lineMarker"/>
        <c:varyColors val="0"/>
        <c:ser>
          <c:idx val="0"/>
          <c:order val="0"/>
          <c:tx>
            <c:v>LDR_A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2047110410010291E-2"/>
                  <c:y val="-0.24809906494408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Max'!$F$31:$F$32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Max'!$G$31:$G$32</c:f>
              <c:numCache>
                <c:formatCode>General</c:formatCode>
                <c:ptCount val="2"/>
                <c:pt idx="0">
                  <c:v>320770.90163934423</c:v>
                </c:pt>
                <c:pt idx="1">
                  <c:v>6061.5384615384628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4-4562-91A3-BE825C38E0F8}"/>
            </c:ext>
          </c:extLst>
        </c:ser>
        <c:ser>
          <c:idx val="1"/>
          <c:order val="1"/>
          <c:tx>
            <c:v>LDR_B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9783386584317115E-2"/>
                  <c:y val="-0.31581368754487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Max'!$F$31:$F$32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Max'!$H$31:$H$32</c:f>
              <c:numCache>
                <c:formatCode>General</c:formatCode>
                <c:ptCount val="2"/>
                <c:pt idx="0">
                  <c:v>219664.40340909094</c:v>
                </c:pt>
                <c:pt idx="1">
                  <c:v>323.44262295082081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4-4562-91A3-BE825C38E0F8}"/>
            </c:ext>
          </c:extLst>
        </c:ser>
        <c:ser>
          <c:idx val="2"/>
          <c:order val="2"/>
          <c:tx>
            <c:v>LDR_C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2114933001795833E-2"/>
                  <c:y val="-0.38030380430753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Max'!$F$31:$F$32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Max'!$I$31:$I$32</c:f>
              <c:numCache>
                <c:formatCode>General</c:formatCode>
                <c:ptCount val="2"/>
                <c:pt idx="0">
                  <c:v>13387660.000000002</c:v>
                </c:pt>
                <c:pt idx="1">
                  <c:v>1086.1187957689199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54-4562-91A3-BE825C38E0F8}"/>
            </c:ext>
          </c:extLst>
        </c:ser>
        <c:ser>
          <c:idx val="3"/>
          <c:order val="3"/>
          <c:tx>
            <c:v>LDR_D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7587485350409301E-2"/>
                  <c:y val="-0.4480184269083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Max'!$F$31:$F$32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Max'!$J$31:$J$32</c:f>
              <c:numCache>
                <c:formatCode>General</c:formatCode>
                <c:ptCount val="2"/>
                <c:pt idx="0">
                  <c:v>2675119.9999999995</c:v>
                </c:pt>
                <c:pt idx="1">
                  <c:v>590.66010872379229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54-4562-91A3-BE825C38E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6287"/>
        <c:axId val="337473407"/>
      </c:scatterChart>
      <c:valAx>
        <c:axId val="679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3407"/>
        <c:crosses val="autoZero"/>
        <c:crossBetween val="midCat"/>
      </c:valAx>
      <c:valAx>
        <c:axId val="3374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0797900262467192E-2"/>
                  <c:y val="-6.0941236512102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0.45500000000000002</c:v>
                </c:pt>
                <c:pt idx="1">
                  <c:v>2.5</c:v>
                </c:pt>
                <c:pt idx="2">
                  <c:v>3.33</c:v>
                </c:pt>
                <c:pt idx="3">
                  <c:v>3.75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A-405E-A5DD-4AA345E138A4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2.5631233595800523E-2"/>
                  <c:y val="6.2868547681539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4.55</c:v>
                </c:pt>
                <c:pt idx="1">
                  <c:v>2.5</c:v>
                </c:pt>
                <c:pt idx="2">
                  <c:v>1.67</c:v>
                </c:pt>
                <c:pt idx="3">
                  <c:v>1.25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A-405E-A5DD-4AA345E1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122992"/>
        <c:axId val="1697161792"/>
      </c:scatterChart>
      <c:valAx>
        <c:axId val="15991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61792"/>
        <c:crosses val="autoZero"/>
        <c:crossBetween val="midCat"/>
      </c:valAx>
      <c:valAx>
        <c:axId val="16971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2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</xdr:colOff>
      <xdr:row>0</xdr:row>
      <xdr:rowOff>180975</xdr:rowOff>
    </xdr:from>
    <xdr:to>
      <xdr:col>24</xdr:col>
      <xdr:colOff>0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B1F41-DA6C-43CB-A0DE-701B35C2B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171449</xdr:colOff>
      <xdr:row>26</xdr:row>
      <xdr:rowOff>0</xdr:rowOff>
    </xdr:from>
    <xdr:to>
      <xdr:col>24</xdr:col>
      <xdr:colOff>0</xdr:colOff>
      <xdr:row>47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92F7F-B6A1-444B-B4D8-2A9AD1E8F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185736</xdr:rowOff>
    </xdr:from>
    <xdr:to>
      <xdr:col>17</xdr:col>
      <xdr:colOff>485775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5835D-D634-4631-9EF1-D98840048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zoomScaleNormal="100" workbookViewId="0">
      <selection activeCell="AA10" sqref="AA10"/>
    </sheetView>
  </sheetViews>
  <sheetFormatPr defaultRowHeight="15" x14ac:dyDescent="0.25"/>
  <cols>
    <col min="6" max="6" width="10.5703125" bestFit="1" customWidth="1"/>
    <col min="11" max="11" width="2.5703125" customWidth="1"/>
  </cols>
  <sheetData>
    <row r="1" spans="1:21" x14ac:dyDescent="0.25">
      <c r="A1">
        <v>2512</v>
      </c>
      <c r="B1">
        <v>3961</v>
      </c>
      <c r="C1">
        <v>3673</v>
      </c>
      <c r="D1">
        <v>3852</v>
      </c>
    </row>
    <row r="2" spans="1:21" x14ac:dyDescent="0.25">
      <c r="A2">
        <v>2425</v>
      </c>
      <c r="B2">
        <v>3937</v>
      </c>
      <c r="C2">
        <v>3623</v>
      </c>
      <c r="D2">
        <v>3784</v>
      </c>
    </row>
    <row r="3" spans="1:21" x14ac:dyDescent="0.25">
      <c r="A3">
        <v>2465</v>
      </c>
      <c r="B3">
        <v>3943</v>
      </c>
      <c r="C3">
        <v>3618</v>
      </c>
      <c r="D3">
        <v>3824</v>
      </c>
    </row>
    <row r="4" spans="1:21" x14ac:dyDescent="0.25">
      <c r="A4">
        <v>2424</v>
      </c>
      <c r="B4">
        <v>3943</v>
      </c>
      <c r="C4">
        <v>3616</v>
      </c>
      <c r="D4">
        <v>3795</v>
      </c>
    </row>
    <row r="5" spans="1:21" ht="15.75" thickBot="1" x14ac:dyDescent="0.3">
      <c r="A5">
        <v>2402</v>
      </c>
      <c r="B5">
        <v>3939</v>
      </c>
      <c r="C5">
        <v>3612</v>
      </c>
      <c r="D5">
        <v>3782</v>
      </c>
      <c r="F5" s="47"/>
      <c r="G5" s="48"/>
      <c r="H5" s="48"/>
      <c r="I5" s="48"/>
      <c r="J5" s="48"/>
    </row>
    <row r="6" spans="1:21" ht="15.75" thickBot="1" x14ac:dyDescent="0.3">
      <c r="A6">
        <v>2488</v>
      </c>
      <c r="B6">
        <v>3950</v>
      </c>
      <c r="C6">
        <v>3658</v>
      </c>
      <c r="D6">
        <v>3823</v>
      </c>
      <c r="F6" s="57" t="s">
        <v>13</v>
      </c>
      <c r="G6" s="49" t="s">
        <v>0</v>
      </c>
      <c r="H6" s="35" t="s">
        <v>1</v>
      </c>
      <c r="I6" s="50" t="s">
        <v>2</v>
      </c>
      <c r="J6" s="36" t="s">
        <v>3</v>
      </c>
    </row>
    <row r="7" spans="1:21" ht="15.75" thickBot="1" x14ac:dyDescent="0.3">
      <c r="A7">
        <v>2455</v>
      </c>
      <c r="B7">
        <v>3951</v>
      </c>
      <c r="C7">
        <v>3635</v>
      </c>
      <c r="D7">
        <v>3815</v>
      </c>
      <c r="F7" s="58"/>
      <c r="G7" s="53" t="s">
        <v>15</v>
      </c>
      <c r="H7" s="53"/>
      <c r="I7" s="53"/>
      <c r="J7" s="54"/>
    </row>
    <row r="8" spans="1:21" x14ac:dyDescent="0.25">
      <c r="A8">
        <v>2532</v>
      </c>
      <c r="B8">
        <v>3936</v>
      </c>
      <c r="C8">
        <v>3687</v>
      </c>
      <c r="D8">
        <v>3859</v>
      </c>
      <c r="F8" s="45" t="s">
        <v>4</v>
      </c>
      <c r="G8" s="40">
        <f>AVERAGE(A:A)</f>
        <v>2475.8050847457625</v>
      </c>
      <c r="H8" s="33">
        <f>AVERAGE(B:B)</f>
        <v>3943.2372881355932</v>
      </c>
      <c r="I8" s="33">
        <f>AVERAGE(C:C)</f>
        <v>3646.398305084746</v>
      </c>
      <c r="J8" s="34">
        <f>AVERAGE(D:D)</f>
        <v>3820.6864406779659</v>
      </c>
      <c r="U8" s="1"/>
    </row>
    <row r="9" spans="1:21" x14ac:dyDescent="0.25">
      <c r="A9">
        <v>2521</v>
      </c>
      <c r="B9">
        <v>3959</v>
      </c>
      <c r="C9">
        <v>3672</v>
      </c>
      <c r="D9">
        <v>3855</v>
      </c>
      <c r="F9" s="45" t="s">
        <v>5</v>
      </c>
      <c r="G9" s="41">
        <f>MIN(A:A)</f>
        <v>2402</v>
      </c>
      <c r="H9" s="27">
        <f>MIN(B:B)</f>
        <v>3904</v>
      </c>
      <c r="I9" s="27">
        <f>MIN(C:C)</f>
        <v>3584</v>
      </c>
      <c r="J9" s="29">
        <f>MIN(D:D)</f>
        <v>3760</v>
      </c>
    </row>
    <row r="10" spans="1:21" ht="15.75" thickBot="1" x14ac:dyDescent="0.3">
      <c r="A10">
        <v>2501</v>
      </c>
      <c r="B10">
        <v>3953</v>
      </c>
      <c r="C10">
        <v>3660</v>
      </c>
      <c r="D10">
        <v>3847</v>
      </c>
      <c r="F10" s="45" t="s">
        <v>6</v>
      </c>
      <c r="G10" s="42">
        <f>MAX(A:A)</f>
        <v>2535</v>
      </c>
      <c r="H10" s="37">
        <f>MAX(B:B)</f>
        <v>3965</v>
      </c>
      <c r="I10" s="37">
        <f>MAX(C:C)</f>
        <v>3687</v>
      </c>
      <c r="J10" s="38">
        <f>MAX(D:D)</f>
        <v>3863</v>
      </c>
    </row>
    <row r="11" spans="1:21" ht="15.75" thickBot="1" x14ac:dyDescent="0.3">
      <c r="A11">
        <v>2514</v>
      </c>
      <c r="B11">
        <v>3955</v>
      </c>
      <c r="C11">
        <v>3675</v>
      </c>
      <c r="D11">
        <v>3851</v>
      </c>
      <c r="F11" s="39"/>
      <c r="G11" s="55" t="s">
        <v>14</v>
      </c>
      <c r="H11" s="55"/>
      <c r="I11" s="55"/>
      <c r="J11" s="56"/>
    </row>
    <row r="12" spans="1:21" x14ac:dyDescent="0.25">
      <c r="A12">
        <v>2416</v>
      </c>
      <c r="B12">
        <v>3939</v>
      </c>
      <c r="C12">
        <v>3596</v>
      </c>
      <c r="D12">
        <v>3799</v>
      </c>
      <c r="F12" s="45" t="s">
        <v>4</v>
      </c>
      <c r="G12" s="40">
        <f>AVERAGE('Luz Min'!A:A)</f>
        <v>144.14285714285714</v>
      </c>
      <c r="H12" s="33">
        <f>AVERAGE('Luz Min'!B:B)</f>
        <v>210.9047619047619</v>
      </c>
      <c r="I12" s="33">
        <f>AVERAGE('Luz Min'!C:C)</f>
        <v>11</v>
      </c>
      <c r="J12" s="34">
        <f>AVERAGE('Luz Min'!D:D)</f>
        <v>23.404761904761905</v>
      </c>
    </row>
    <row r="13" spans="1:21" x14ac:dyDescent="0.25">
      <c r="A13">
        <v>2438</v>
      </c>
      <c r="B13">
        <v>3947</v>
      </c>
      <c r="C13">
        <v>3615</v>
      </c>
      <c r="D13">
        <v>3815</v>
      </c>
      <c r="F13" s="45" t="s">
        <v>5</v>
      </c>
      <c r="G13" s="43">
        <f>MIN('Luz Min'!A:A)</f>
        <v>122</v>
      </c>
      <c r="H13" s="28">
        <f>MIN('Luz Min'!B:B)</f>
        <v>176</v>
      </c>
      <c r="I13" s="28">
        <f>MIN('Luz Min'!C:C)</f>
        <v>3</v>
      </c>
      <c r="J13" s="30">
        <f>MIN('Luz Min'!D:D)</f>
        <v>15</v>
      </c>
    </row>
    <row r="14" spans="1:21" ht="15.75" thickBot="1" x14ac:dyDescent="0.3">
      <c r="A14">
        <v>2444</v>
      </c>
      <c r="B14">
        <v>3939</v>
      </c>
      <c r="C14">
        <v>3631</v>
      </c>
      <c r="D14">
        <v>3798</v>
      </c>
      <c r="F14" s="46" t="s">
        <v>6</v>
      </c>
      <c r="G14" s="44">
        <f>MAX('Luz Min'!A:A)</f>
        <v>155</v>
      </c>
      <c r="H14" s="31">
        <f>MAX('Luz Min'!B:B)</f>
        <v>220</v>
      </c>
      <c r="I14" s="31">
        <f>MAX('Luz Min'!C:C)</f>
        <v>17</v>
      </c>
      <c r="J14" s="32">
        <f>MAX('Luz Min'!D:D)</f>
        <v>28</v>
      </c>
    </row>
    <row r="15" spans="1:21" x14ac:dyDescent="0.25">
      <c r="A15">
        <v>2424</v>
      </c>
      <c r="B15">
        <v>3939</v>
      </c>
      <c r="C15">
        <v>3615</v>
      </c>
      <c r="D15">
        <v>3784</v>
      </c>
    </row>
    <row r="16" spans="1:21" ht="15.75" thickBot="1" x14ac:dyDescent="0.3">
      <c r="A16">
        <v>2496</v>
      </c>
      <c r="B16">
        <v>3955</v>
      </c>
      <c r="C16">
        <v>3672</v>
      </c>
      <c r="D16">
        <v>3839</v>
      </c>
    </row>
    <row r="17" spans="1:10" ht="15.75" thickBot="1" x14ac:dyDescent="0.3">
      <c r="A17">
        <v>2489</v>
      </c>
      <c r="B17">
        <v>3955</v>
      </c>
      <c r="C17">
        <v>3660</v>
      </c>
      <c r="D17">
        <v>3830</v>
      </c>
      <c r="F17" s="11" t="s">
        <v>12</v>
      </c>
      <c r="G17" s="51" t="s">
        <v>23</v>
      </c>
      <c r="H17" s="51"/>
      <c r="I17" s="51"/>
      <c r="J17" s="52"/>
    </row>
    <row r="18" spans="1:10" x14ac:dyDescent="0.25">
      <c r="A18">
        <v>2531</v>
      </c>
      <c r="B18">
        <v>3955</v>
      </c>
      <c r="C18">
        <v>3685</v>
      </c>
      <c r="D18">
        <v>3858</v>
      </c>
      <c r="F18" s="4" t="s">
        <v>7</v>
      </c>
      <c r="G18" s="2" t="s">
        <v>8</v>
      </c>
      <c r="H18" s="12" t="s">
        <v>9</v>
      </c>
      <c r="I18" s="12" t="s">
        <v>10</v>
      </c>
      <c r="J18" s="3" t="s">
        <v>11</v>
      </c>
    </row>
    <row r="19" spans="1:10" x14ac:dyDescent="0.25">
      <c r="A19">
        <v>2535</v>
      </c>
      <c r="B19">
        <v>3965</v>
      </c>
      <c r="C19">
        <v>3684</v>
      </c>
      <c r="D19">
        <v>3863</v>
      </c>
      <c r="F19" s="5">
        <v>5</v>
      </c>
      <c r="G19" s="6">
        <f>G13</f>
        <v>122</v>
      </c>
      <c r="H19" s="13">
        <f>H13</f>
        <v>176</v>
      </c>
      <c r="I19" s="13">
        <f>I13</f>
        <v>3</v>
      </c>
      <c r="J19" s="7">
        <f>J13</f>
        <v>15</v>
      </c>
    </row>
    <row r="20" spans="1:10" ht="15.75" thickBot="1" x14ac:dyDescent="0.3">
      <c r="A20">
        <v>2473</v>
      </c>
      <c r="B20">
        <v>3943</v>
      </c>
      <c r="C20">
        <v>3644</v>
      </c>
      <c r="D20">
        <v>3831</v>
      </c>
      <c r="F20" s="8">
        <v>1000</v>
      </c>
      <c r="G20" s="9">
        <f>G10</f>
        <v>2535</v>
      </c>
      <c r="H20" s="14">
        <f>H10</f>
        <v>3965</v>
      </c>
      <c r="I20" s="14">
        <f>I10</f>
        <v>3687</v>
      </c>
      <c r="J20" s="10">
        <f>J10</f>
        <v>3863</v>
      </c>
    </row>
    <row r="21" spans="1:10" x14ac:dyDescent="0.25">
      <c r="A21">
        <v>2492</v>
      </c>
      <c r="B21">
        <v>3951</v>
      </c>
      <c r="C21">
        <v>3663</v>
      </c>
      <c r="D21">
        <v>3837</v>
      </c>
    </row>
    <row r="22" spans="1:10" x14ac:dyDescent="0.25">
      <c r="A22">
        <v>2417</v>
      </c>
      <c r="B22">
        <v>3934</v>
      </c>
      <c r="C22">
        <v>3608</v>
      </c>
      <c r="D22">
        <v>3787</v>
      </c>
    </row>
    <row r="23" spans="1:10" x14ac:dyDescent="0.25">
      <c r="A23">
        <v>2432</v>
      </c>
      <c r="B23">
        <v>3906</v>
      </c>
      <c r="C23">
        <v>3623</v>
      </c>
      <c r="D23">
        <v>3797</v>
      </c>
      <c r="F23" t="s">
        <v>16</v>
      </c>
      <c r="G23">
        <v>4.7</v>
      </c>
      <c r="I23" t="s">
        <v>19</v>
      </c>
      <c r="J23">
        <f>9.85*10^3</f>
        <v>9850</v>
      </c>
    </row>
    <row r="24" spans="1:10" x14ac:dyDescent="0.25">
      <c r="A24">
        <v>2449</v>
      </c>
      <c r="B24">
        <v>3949</v>
      </c>
      <c r="C24">
        <v>3623</v>
      </c>
      <c r="D24">
        <v>3815</v>
      </c>
      <c r="F24" t="s">
        <v>17</v>
      </c>
      <c r="G24">
        <v>12</v>
      </c>
      <c r="I24" t="s">
        <v>20</v>
      </c>
      <c r="J24">
        <v>9865</v>
      </c>
    </row>
    <row r="25" spans="1:10" x14ac:dyDescent="0.25">
      <c r="A25">
        <v>2435</v>
      </c>
      <c r="B25">
        <v>3943</v>
      </c>
      <c r="C25">
        <v>3619</v>
      </c>
      <c r="D25">
        <v>3799</v>
      </c>
      <c r="F25" t="s">
        <v>18</v>
      </c>
      <c r="G25">
        <f>G23/((2^G24)-1)</f>
        <v>1.1477411477411477E-3</v>
      </c>
      <c r="I25" t="s">
        <v>21</v>
      </c>
      <c r="J25">
        <v>9815</v>
      </c>
    </row>
    <row r="26" spans="1:10" x14ac:dyDescent="0.25">
      <c r="A26">
        <v>2527</v>
      </c>
      <c r="B26">
        <v>3953</v>
      </c>
      <c r="C26">
        <v>3652</v>
      </c>
      <c r="D26">
        <v>3857</v>
      </c>
      <c r="I26" t="s">
        <v>22</v>
      </c>
      <c r="J26">
        <v>9835</v>
      </c>
    </row>
    <row r="27" spans="1:10" x14ac:dyDescent="0.25">
      <c r="A27">
        <v>2511</v>
      </c>
      <c r="B27">
        <v>3936</v>
      </c>
      <c r="C27">
        <v>3676</v>
      </c>
      <c r="D27">
        <v>3843</v>
      </c>
    </row>
    <row r="28" spans="1:10" ht="15.75" thickBot="1" x14ac:dyDescent="0.3">
      <c r="A28">
        <v>2513</v>
      </c>
      <c r="B28">
        <v>3951</v>
      </c>
      <c r="C28">
        <v>3664</v>
      </c>
      <c r="D28">
        <v>3853</v>
      </c>
    </row>
    <row r="29" spans="1:10" ht="15.75" thickBot="1" x14ac:dyDescent="0.3">
      <c r="A29">
        <v>2520</v>
      </c>
      <c r="B29">
        <v>3963</v>
      </c>
      <c r="C29">
        <v>3679</v>
      </c>
      <c r="D29">
        <v>3856</v>
      </c>
      <c r="F29" s="11" t="s">
        <v>12</v>
      </c>
      <c r="G29" s="51" t="s">
        <v>24</v>
      </c>
      <c r="H29" s="51"/>
      <c r="I29" s="51"/>
      <c r="J29" s="52"/>
    </row>
    <row r="30" spans="1:10" ht="15.75" thickBot="1" x14ac:dyDescent="0.3">
      <c r="A30">
        <v>2451</v>
      </c>
      <c r="B30">
        <v>3936</v>
      </c>
      <c r="C30">
        <v>3633</v>
      </c>
      <c r="D30">
        <v>3809</v>
      </c>
      <c r="F30" s="15" t="s">
        <v>7</v>
      </c>
      <c r="G30" s="16" t="s">
        <v>8</v>
      </c>
      <c r="H30" s="17" t="s">
        <v>9</v>
      </c>
      <c r="I30" s="17" t="s">
        <v>10</v>
      </c>
      <c r="J30" s="18" t="s">
        <v>11</v>
      </c>
    </row>
    <row r="31" spans="1:10" x14ac:dyDescent="0.25">
      <c r="A31">
        <v>2471</v>
      </c>
      <c r="B31">
        <v>3947</v>
      </c>
      <c r="C31">
        <v>3647</v>
      </c>
      <c r="D31">
        <v>3827</v>
      </c>
      <c r="F31" s="19">
        <v>5</v>
      </c>
      <c r="G31" s="20">
        <f>($J$23/(G13*$G$25))*$G$23-$J$23</f>
        <v>320770.90163934423</v>
      </c>
      <c r="H31" s="21">
        <f>($J$24/(H13*$G$25))*$G$23-$J$24</f>
        <v>219664.40340909094</v>
      </c>
      <c r="I31" s="21">
        <f>($J$25/(I13*$G$25))*$G$23-$J$25</f>
        <v>13387660.000000002</v>
      </c>
      <c r="J31" s="22">
        <f>($J$26/(J13*$G$25))*$G$23-$J$26</f>
        <v>2675119.9999999995</v>
      </c>
    </row>
    <row r="32" spans="1:10" ht="15.75" thickBot="1" x14ac:dyDescent="0.3">
      <c r="A32">
        <v>2428</v>
      </c>
      <c r="B32">
        <v>3935</v>
      </c>
      <c r="C32">
        <v>3600</v>
      </c>
      <c r="D32">
        <v>3791</v>
      </c>
      <c r="F32" s="23">
        <v>1000</v>
      </c>
      <c r="G32" s="24">
        <f>($J23/(G10*$G$25))*$G$23-$J23</f>
        <v>6061.5384615384628</v>
      </c>
      <c r="H32" s="25">
        <f>($J$24/(H10*$G$25))*$G$23-$J$24</f>
        <v>323.44262295082081</v>
      </c>
      <c r="I32" s="25">
        <f>($J$25/(I10*$G$25))*$G$23-$J$25</f>
        <v>1086.1187957689199</v>
      </c>
      <c r="J32" s="26">
        <f>($J$26/(J10*$G$25))*$G$23-$J$26</f>
        <v>590.66010872379229</v>
      </c>
    </row>
    <row r="33" spans="1:4" x14ac:dyDescent="0.25">
      <c r="A33">
        <v>2416</v>
      </c>
      <c r="B33">
        <v>3942</v>
      </c>
      <c r="C33">
        <v>3612</v>
      </c>
      <c r="D33">
        <v>3782</v>
      </c>
    </row>
    <row r="34" spans="1:4" x14ac:dyDescent="0.25">
      <c r="A34">
        <v>2494</v>
      </c>
      <c r="B34">
        <v>3950</v>
      </c>
      <c r="C34">
        <v>3651</v>
      </c>
      <c r="D34">
        <v>3832</v>
      </c>
    </row>
    <row r="35" spans="1:4" x14ac:dyDescent="0.25">
      <c r="A35">
        <v>2468</v>
      </c>
      <c r="B35">
        <v>3947</v>
      </c>
      <c r="C35">
        <v>3640</v>
      </c>
      <c r="D35">
        <v>3822</v>
      </c>
    </row>
    <row r="36" spans="1:4" x14ac:dyDescent="0.25">
      <c r="A36">
        <v>2535</v>
      </c>
      <c r="B36">
        <v>3928</v>
      </c>
      <c r="C36">
        <v>3687</v>
      </c>
      <c r="D36">
        <v>3840</v>
      </c>
    </row>
    <row r="37" spans="1:4" x14ac:dyDescent="0.25">
      <c r="A37">
        <v>2531</v>
      </c>
      <c r="B37">
        <v>3963</v>
      </c>
      <c r="C37">
        <v>3680</v>
      </c>
      <c r="D37">
        <v>3863</v>
      </c>
    </row>
    <row r="38" spans="1:4" x14ac:dyDescent="0.25">
      <c r="A38">
        <v>2472</v>
      </c>
      <c r="B38">
        <v>3951</v>
      </c>
      <c r="C38">
        <v>3652</v>
      </c>
      <c r="D38">
        <v>3808</v>
      </c>
    </row>
    <row r="39" spans="1:4" x14ac:dyDescent="0.25">
      <c r="A39">
        <v>2503</v>
      </c>
      <c r="B39">
        <v>3935</v>
      </c>
      <c r="C39">
        <v>3665</v>
      </c>
      <c r="D39">
        <v>3845</v>
      </c>
    </row>
    <row r="40" spans="1:4" x14ac:dyDescent="0.25">
      <c r="A40">
        <v>2420</v>
      </c>
      <c r="B40">
        <v>3932</v>
      </c>
      <c r="C40">
        <v>3600</v>
      </c>
      <c r="D40">
        <v>3787</v>
      </c>
    </row>
    <row r="41" spans="1:4" x14ac:dyDescent="0.25">
      <c r="A41">
        <v>2436</v>
      </c>
      <c r="B41">
        <v>3931</v>
      </c>
      <c r="C41">
        <v>3622</v>
      </c>
      <c r="D41">
        <v>3800</v>
      </c>
    </row>
    <row r="42" spans="1:4" x14ac:dyDescent="0.25">
      <c r="A42">
        <v>2459</v>
      </c>
      <c r="B42">
        <v>3943</v>
      </c>
      <c r="C42">
        <v>3643</v>
      </c>
      <c r="D42">
        <v>3808</v>
      </c>
    </row>
    <row r="43" spans="1:4" x14ac:dyDescent="0.25">
      <c r="A43">
        <v>2438</v>
      </c>
      <c r="B43">
        <v>3943</v>
      </c>
      <c r="C43">
        <v>3624</v>
      </c>
      <c r="D43">
        <v>3793</v>
      </c>
    </row>
    <row r="44" spans="1:4" x14ac:dyDescent="0.25">
      <c r="A44">
        <v>2525</v>
      </c>
      <c r="B44">
        <v>3936</v>
      </c>
      <c r="C44">
        <v>3679</v>
      </c>
      <c r="D44">
        <v>3851</v>
      </c>
    </row>
    <row r="45" spans="1:4" x14ac:dyDescent="0.25">
      <c r="A45">
        <v>2509</v>
      </c>
      <c r="B45">
        <v>3931</v>
      </c>
      <c r="C45">
        <v>3673</v>
      </c>
      <c r="D45">
        <v>3812</v>
      </c>
    </row>
    <row r="46" spans="1:4" x14ac:dyDescent="0.25">
      <c r="A46">
        <v>2505</v>
      </c>
      <c r="B46">
        <v>3951</v>
      </c>
      <c r="C46">
        <v>3672</v>
      </c>
      <c r="D46">
        <v>3840</v>
      </c>
    </row>
    <row r="47" spans="1:4" x14ac:dyDescent="0.25">
      <c r="A47">
        <v>2526</v>
      </c>
      <c r="B47">
        <v>3959</v>
      </c>
      <c r="C47">
        <v>3679</v>
      </c>
      <c r="D47">
        <v>3856</v>
      </c>
    </row>
    <row r="48" spans="1:4" x14ac:dyDescent="0.25">
      <c r="A48">
        <v>2454</v>
      </c>
      <c r="B48">
        <v>3915</v>
      </c>
      <c r="C48">
        <v>3631</v>
      </c>
      <c r="D48">
        <v>3801</v>
      </c>
    </row>
    <row r="49" spans="1:4" x14ac:dyDescent="0.25">
      <c r="A49">
        <v>2464</v>
      </c>
      <c r="B49">
        <v>3951</v>
      </c>
      <c r="C49">
        <v>3645</v>
      </c>
      <c r="D49">
        <v>3824</v>
      </c>
    </row>
    <row r="50" spans="1:4" x14ac:dyDescent="0.25">
      <c r="A50">
        <v>2430</v>
      </c>
      <c r="B50">
        <v>3935</v>
      </c>
      <c r="C50">
        <v>3616</v>
      </c>
      <c r="D50">
        <v>3791</v>
      </c>
    </row>
    <row r="51" spans="1:4" x14ac:dyDescent="0.25">
      <c r="A51">
        <v>2422</v>
      </c>
      <c r="B51">
        <v>3913</v>
      </c>
      <c r="C51">
        <v>3615</v>
      </c>
      <c r="D51">
        <v>3775</v>
      </c>
    </row>
    <row r="52" spans="1:4" x14ac:dyDescent="0.25">
      <c r="A52">
        <v>2499</v>
      </c>
      <c r="B52">
        <v>3950</v>
      </c>
      <c r="C52">
        <v>3647</v>
      </c>
      <c r="D52">
        <v>3837</v>
      </c>
    </row>
    <row r="53" spans="1:4" x14ac:dyDescent="0.25">
      <c r="A53">
        <v>2475</v>
      </c>
      <c r="B53">
        <v>3936</v>
      </c>
      <c r="C53">
        <v>3655</v>
      </c>
      <c r="D53">
        <v>3819</v>
      </c>
    </row>
    <row r="54" spans="1:4" x14ac:dyDescent="0.25">
      <c r="A54">
        <v>2519</v>
      </c>
      <c r="B54">
        <v>3958</v>
      </c>
      <c r="C54">
        <v>3654</v>
      </c>
      <c r="D54">
        <v>3863</v>
      </c>
    </row>
    <row r="55" spans="1:4" x14ac:dyDescent="0.25">
      <c r="A55">
        <v>2533</v>
      </c>
      <c r="B55">
        <v>3943</v>
      </c>
      <c r="C55">
        <v>3683</v>
      </c>
      <c r="D55">
        <v>3857</v>
      </c>
    </row>
    <row r="56" spans="1:4" x14ac:dyDescent="0.25">
      <c r="A56">
        <v>2479</v>
      </c>
      <c r="B56">
        <v>3942</v>
      </c>
      <c r="C56">
        <v>3647</v>
      </c>
      <c r="D56">
        <v>3827</v>
      </c>
    </row>
    <row r="57" spans="1:4" x14ac:dyDescent="0.25">
      <c r="A57">
        <v>2480</v>
      </c>
      <c r="B57">
        <v>3955</v>
      </c>
      <c r="C57">
        <v>3635</v>
      </c>
      <c r="D57">
        <v>3843</v>
      </c>
    </row>
    <row r="58" spans="1:4" x14ac:dyDescent="0.25">
      <c r="A58">
        <v>2423</v>
      </c>
      <c r="B58">
        <v>3935</v>
      </c>
      <c r="C58">
        <v>3609</v>
      </c>
      <c r="D58">
        <v>3783</v>
      </c>
    </row>
    <row r="59" spans="1:4" x14ac:dyDescent="0.25">
      <c r="A59">
        <v>2419</v>
      </c>
      <c r="B59">
        <v>3936</v>
      </c>
      <c r="C59">
        <v>3600</v>
      </c>
      <c r="D59">
        <v>3795</v>
      </c>
    </row>
    <row r="60" spans="1:4" x14ac:dyDescent="0.25">
      <c r="A60">
        <v>2478</v>
      </c>
      <c r="B60">
        <v>3948</v>
      </c>
      <c r="C60">
        <v>3655</v>
      </c>
      <c r="D60">
        <v>3816</v>
      </c>
    </row>
    <row r="61" spans="1:4" x14ac:dyDescent="0.25">
      <c r="A61">
        <v>2455</v>
      </c>
      <c r="B61">
        <v>3943</v>
      </c>
      <c r="C61">
        <v>3638</v>
      </c>
      <c r="D61">
        <v>3803</v>
      </c>
    </row>
    <row r="62" spans="1:4" x14ac:dyDescent="0.25">
      <c r="A62">
        <v>2535</v>
      </c>
      <c r="B62">
        <v>3956</v>
      </c>
      <c r="C62">
        <v>3687</v>
      </c>
      <c r="D62">
        <v>3857</v>
      </c>
    </row>
    <row r="63" spans="1:4" x14ac:dyDescent="0.25">
      <c r="A63">
        <v>2523</v>
      </c>
      <c r="B63">
        <v>3956</v>
      </c>
      <c r="C63">
        <v>3683</v>
      </c>
      <c r="D63">
        <v>3848</v>
      </c>
    </row>
    <row r="64" spans="1:4" x14ac:dyDescent="0.25">
      <c r="A64">
        <v>2495</v>
      </c>
      <c r="B64">
        <v>3947</v>
      </c>
      <c r="C64">
        <v>3659</v>
      </c>
      <c r="D64">
        <v>3839</v>
      </c>
    </row>
    <row r="65" spans="1:4" x14ac:dyDescent="0.25">
      <c r="A65">
        <v>2518</v>
      </c>
      <c r="B65">
        <v>3959</v>
      </c>
      <c r="C65">
        <v>3671</v>
      </c>
      <c r="D65">
        <v>3851</v>
      </c>
    </row>
    <row r="66" spans="1:4" x14ac:dyDescent="0.25">
      <c r="A66">
        <v>2432</v>
      </c>
      <c r="B66">
        <v>3934</v>
      </c>
      <c r="C66">
        <v>3619</v>
      </c>
      <c r="D66">
        <v>3791</v>
      </c>
    </row>
    <row r="67" spans="1:4" x14ac:dyDescent="0.25">
      <c r="A67">
        <v>2453</v>
      </c>
      <c r="B67">
        <v>3918</v>
      </c>
      <c r="C67">
        <v>3633</v>
      </c>
      <c r="D67">
        <v>3809</v>
      </c>
    </row>
    <row r="68" spans="1:4" x14ac:dyDescent="0.25">
      <c r="A68">
        <v>2444</v>
      </c>
      <c r="B68">
        <v>3937</v>
      </c>
      <c r="C68">
        <v>3625</v>
      </c>
      <c r="D68">
        <v>3781</v>
      </c>
    </row>
    <row r="69" spans="1:4" x14ac:dyDescent="0.25">
      <c r="A69">
        <v>2423</v>
      </c>
      <c r="B69">
        <v>3939</v>
      </c>
      <c r="C69">
        <v>3619</v>
      </c>
      <c r="D69">
        <v>3783</v>
      </c>
    </row>
    <row r="70" spans="1:4" x14ac:dyDescent="0.25">
      <c r="A70">
        <v>2504</v>
      </c>
      <c r="B70">
        <v>3956</v>
      </c>
      <c r="C70">
        <v>3667</v>
      </c>
      <c r="D70">
        <v>3839</v>
      </c>
    </row>
    <row r="71" spans="1:4" x14ac:dyDescent="0.25">
      <c r="A71">
        <v>2479</v>
      </c>
      <c r="B71">
        <v>3949</v>
      </c>
      <c r="C71">
        <v>3651</v>
      </c>
      <c r="D71">
        <v>3809</v>
      </c>
    </row>
    <row r="72" spans="1:4" x14ac:dyDescent="0.25">
      <c r="A72">
        <v>2535</v>
      </c>
      <c r="B72">
        <v>3936</v>
      </c>
      <c r="C72">
        <v>3684</v>
      </c>
      <c r="D72">
        <v>3855</v>
      </c>
    </row>
    <row r="73" spans="1:4" x14ac:dyDescent="0.25">
      <c r="A73">
        <v>2528</v>
      </c>
      <c r="B73">
        <v>3959</v>
      </c>
      <c r="C73">
        <v>3683</v>
      </c>
      <c r="D73">
        <v>3854</v>
      </c>
    </row>
    <row r="74" spans="1:4" x14ac:dyDescent="0.25">
      <c r="A74">
        <v>2491</v>
      </c>
      <c r="B74">
        <v>3947</v>
      </c>
      <c r="C74">
        <v>3659</v>
      </c>
      <c r="D74">
        <v>3832</v>
      </c>
    </row>
    <row r="75" spans="1:4" x14ac:dyDescent="0.25">
      <c r="A75">
        <v>2510</v>
      </c>
      <c r="B75">
        <v>3955</v>
      </c>
      <c r="C75">
        <v>3667</v>
      </c>
      <c r="D75">
        <v>3851</v>
      </c>
    </row>
    <row r="76" spans="1:4" x14ac:dyDescent="0.25">
      <c r="A76">
        <v>2427</v>
      </c>
      <c r="B76">
        <v>3932</v>
      </c>
      <c r="C76">
        <v>3612</v>
      </c>
      <c r="D76">
        <v>3791</v>
      </c>
    </row>
    <row r="77" spans="1:4" x14ac:dyDescent="0.25">
      <c r="A77">
        <v>2435</v>
      </c>
      <c r="B77">
        <v>3939</v>
      </c>
      <c r="C77">
        <v>3626</v>
      </c>
      <c r="D77">
        <v>3784</v>
      </c>
    </row>
    <row r="78" spans="1:4" x14ac:dyDescent="0.25">
      <c r="A78">
        <v>2447</v>
      </c>
      <c r="B78">
        <v>3939</v>
      </c>
      <c r="C78">
        <v>3631</v>
      </c>
      <c r="D78">
        <v>3795</v>
      </c>
    </row>
    <row r="79" spans="1:4" x14ac:dyDescent="0.25">
      <c r="A79">
        <v>2427</v>
      </c>
      <c r="B79">
        <v>3939</v>
      </c>
      <c r="C79">
        <v>3615</v>
      </c>
      <c r="D79">
        <v>3784</v>
      </c>
    </row>
    <row r="80" spans="1:4" x14ac:dyDescent="0.25">
      <c r="A80">
        <v>2502</v>
      </c>
      <c r="B80">
        <v>3955</v>
      </c>
      <c r="C80">
        <v>3655</v>
      </c>
      <c r="D80">
        <v>3845</v>
      </c>
    </row>
    <row r="81" spans="1:4" x14ac:dyDescent="0.25">
      <c r="A81">
        <v>2493</v>
      </c>
      <c r="B81">
        <v>3935</v>
      </c>
      <c r="C81">
        <v>3663</v>
      </c>
      <c r="D81">
        <v>3811</v>
      </c>
    </row>
    <row r="82" spans="1:4" x14ac:dyDescent="0.25">
      <c r="A82">
        <v>2530</v>
      </c>
      <c r="B82">
        <v>3947</v>
      </c>
      <c r="C82">
        <v>3678</v>
      </c>
      <c r="D82">
        <v>3855</v>
      </c>
    </row>
    <row r="83" spans="1:4" x14ac:dyDescent="0.25">
      <c r="A83">
        <v>2532</v>
      </c>
      <c r="B83">
        <v>3963</v>
      </c>
      <c r="C83">
        <v>3683</v>
      </c>
      <c r="D83">
        <v>3857</v>
      </c>
    </row>
    <row r="84" spans="1:4" x14ac:dyDescent="0.25">
      <c r="A84">
        <v>2475</v>
      </c>
      <c r="B84">
        <v>3945</v>
      </c>
      <c r="C84">
        <v>3647</v>
      </c>
      <c r="D84">
        <v>3827</v>
      </c>
    </row>
    <row r="85" spans="1:4" x14ac:dyDescent="0.25">
      <c r="A85">
        <v>2499</v>
      </c>
      <c r="B85">
        <v>3950</v>
      </c>
      <c r="C85">
        <v>3662</v>
      </c>
      <c r="D85">
        <v>3843</v>
      </c>
    </row>
    <row r="86" spans="1:4" x14ac:dyDescent="0.25">
      <c r="A86">
        <v>2421</v>
      </c>
      <c r="B86">
        <v>3904</v>
      </c>
      <c r="C86">
        <v>3612</v>
      </c>
      <c r="D86">
        <v>3782</v>
      </c>
    </row>
    <row r="87" spans="1:4" x14ac:dyDescent="0.25">
      <c r="A87">
        <v>2438</v>
      </c>
      <c r="B87">
        <v>3913</v>
      </c>
      <c r="C87">
        <v>3623</v>
      </c>
      <c r="D87">
        <v>3776</v>
      </c>
    </row>
    <row r="88" spans="1:4" x14ac:dyDescent="0.25">
      <c r="A88">
        <v>2456</v>
      </c>
      <c r="B88">
        <v>3939</v>
      </c>
      <c r="C88">
        <v>3635</v>
      </c>
      <c r="D88">
        <v>3803</v>
      </c>
    </row>
    <row r="89" spans="1:4" x14ac:dyDescent="0.25">
      <c r="A89">
        <v>2431</v>
      </c>
      <c r="B89">
        <v>3943</v>
      </c>
      <c r="C89">
        <v>3619</v>
      </c>
      <c r="D89">
        <v>3785</v>
      </c>
    </row>
    <row r="90" spans="1:4" x14ac:dyDescent="0.25">
      <c r="A90">
        <v>2512</v>
      </c>
      <c r="B90">
        <v>3961</v>
      </c>
      <c r="C90">
        <v>3672</v>
      </c>
      <c r="D90">
        <v>3854</v>
      </c>
    </row>
    <row r="91" spans="1:4" x14ac:dyDescent="0.25">
      <c r="A91">
        <v>2497</v>
      </c>
      <c r="B91">
        <v>3953</v>
      </c>
      <c r="C91">
        <v>3638</v>
      </c>
      <c r="D91">
        <v>3835</v>
      </c>
    </row>
    <row r="92" spans="1:4" x14ac:dyDescent="0.25">
      <c r="A92">
        <v>2506</v>
      </c>
      <c r="B92">
        <v>3955</v>
      </c>
      <c r="C92">
        <v>3675</v>
      </c>
      <c r="D92">
        <v>3840</v>
      </c>
    </row>
    <row r="93" spans="1:4" x14ac:dyDescent="0.25">
      <c r="A93">
        <v>2535</v>
      </c>
      <c r="B93">
        <v>3929</v>
      </c>
      <c r="C93">
        <v>3687</v>
      </c>
      <c r="D93">
        <v>3840</v>
      </c>
    </row>
    <row r="94" spans="1:4" x14ac:dyDescent="0.25">
      <c r="A94">
        <v>2470</v>
      </c>
      <c r="B94">
        <v>3936</v>
      </c>
      <c r="C94">
        <v>3643</v>
      </c>
      <c r="D94">
        <v>3819</v>
      </c>
    </row>
    <row r="95" spans="1:4" x14ac:dyDescent="0.25">
      <c r="A95">
        <v>2492</v>
      </c>
      <c r="B95">
        <v>3942</v>
      </c>
      <c r="C95">
        <v>3655</v>
      </c>
      <c r="D95">
        <v>3833</v>
      </c>
    </row>
    <row r="96" spans="1:4" x14ac:dyDescent="0.25">
      <c r="A96">
        <v>2423</v>
      </c>
      <c r="B96">
        <v>3935</v>
      </c>
      <c r="C96">
        <v>3615</v>
      </c>
      <c r="D96">
        <v>3780</v>
      </c>
    </row>
    <row r="97" spans="1:4" x14ac:dyDescent="0.25">
      <c r="A97">
        <v>2425</v>
      </c>
      <c r="B97">
        <v>3935</v>
      </c>
      <c r="C97">
        <v>3614</v>
      </c>
      <c r="D97">
        <v>3787</v>
      </c>
    </row>
    <row r="98" spans="1:4" x14ac:dyDescent="0.25">
      <c r="A98">
        <v>2471</v>
      </c>
      <c r="B98">
        <v>3945</v>
      </c>
      <c r="C98">
        <v>3645</v>
      </c>
      <c r="D98">
        <v>3819</v>
      </c>
    </row>
    <row r="99" spans="1:4" x14ac:dyDescent="0.25">
      <c r="A99">
        <v>2445</v>
      </c>
      <c r="B99">
        <v>3923</v>
      </c>
      <c r="C99">
        <v>3632</v>
      </c>
      <c r="D99">
        <v>3779</v>
      </c>
    </row>
    <row r="100" spans="1:4" x14ac:dyDescent="0.25">
      <c r="A100">
        <v>2528</v>
      </c>
      <c r="B100">
        <v>3940</v>
      </c>
      <c r="C100">
        <v>3683</v>
      </c>
      <c r="D100">
        <v>3851</v>
      </c>
    </row>
    <row r="101" spans="1:4" x14ac:dyDescent="0.25">
      <c r="A101">
        <v>2511</v>
      </c>
      <c r="B101">
        <v>3943</v>
      </c>
      <c r="C101">
        <v>3672</v>
      </c>
      <c r="D101">
        <v>3841</v>
      </c>
    </row>
    <row r="102" spans="1:4" x14ac:dyDescent="0.25">
      <c r="A102">
        <v>2517</v>
      </c>
      <c r="B102">
        <v>3948</v>
      </c>
      <c r="C102">
        <v>3676</v>
      </c>
      <c r="D102">
        <v>3840</v>
      </c>
    </row>
    <row r="103" spans="1:4" x14ac:dyDescent="0.25">
      <c r="A103">
        <v>2514</v>
      </c>
      <c r="B103">
        <v>3961</v>
      </c>
      <c r="C103">
        <v>3679</v>
      </c>
      <c r="D103">
        <v>3855</v>
      </c>
    </row>
    <row r="104" spans="1:4" x14ac:dyDescent="0.25">
      <c r="A104">
        <v>2447</v>
      </c>
      <c r="B104">
        <v>3936</v>
      </c>
      <c r="C104">
        <v>3628</v>
      </c>
      <c r="D104">
        <v>3807</v>
      </c>
    </row>
    <row r="105" spans="1:4" x14ac:dyDescent="0.25">
      <c r="A105">
        <v>2463</v>
      </c>
      <c r="B105">
        <v>3948</v>
      </c>
      <c r="C105">
        <v>3616</v>
      </c>
      <c r="D105">
        <v>3828</v>
      </c>
    </row>
    <row r="106" spans="1:4" x14ac:dyDescent="0.25">
      <c r="A106">
        <v>2421</v>
      </c>
      <c r="B106">
        <v>3935</v>
      </c>
      <c r="C106">
        <v>3615</v>
      </c>
      <c r="D106">
        <v>3760</v>
      </c>
    </row>
    <row r="107" spans="1:4" x14ac:dyDescent="0.25">
      <c r="A107">
        <v>2417</v>
      </c>
      <c r="B107">
        <v>3935</v>
      </c>
      <c r="C107">
        <v>3584</v>
      </c>
      <c r="D107">
        <v>3783</v>
      </c>
    </row>
    <row r="108" spans="1:4" x14ac:dyDescent="0.25">
      <c r="A108">
        <v>2495</v>
      </c>
      <c r="B108">
        <v>3948</v>
      </c>
      <c r="C108">
        <v>3667</v>
      </c>
      <c r="D108">
        <v>3808</v>
      </c>
    </row>
    <row r="109" spans="1:4" x14ac:dyDescent="0.25">
      <c r="A109">
        <v>2470</v>
      </c>
      <c r="B109">
        <v>3948</v>
      </c>
      <c r="C109">
        <v>3646</v>
      </c>
      <c r="D109">
        <v>3819</v>
      </c>
    </row>
    <row r="110" spans="1:4" x14ac:dyDescent="0.25">
      <c r="A110">
        <v>2535</v>
      </c>
      <c r="B110">
        <v>3955</v>
      </c>
      <c r="C110">
        <v>3656</v>
      </c>
      <c r="D110">
        <v>3861</v>
      </c>
    </row>
    <row r="111" spans="1:4" x14ac:dyDescent="0.25">
      <c r="A111">
        <v>2526</v>
      </c>
      <c r="B111">
        <v>3965</v>
      </c>
      <c r="C111">
        <v>3680</v>
      </c>
      <c r="D111">
        <v>3855</v>
      </c>
    </row>
    <row r="112" spans="1:4" x14ac:dyDescent="0.25">
      <c r="A112">
        <v>2492</v>
      </c>
      <c r="B112">
        <v>3948</v>
      </c>
      <c r="C112">
        <v>3659</v>
      </c>
      <c r="D112">
        <v>3835</v>
      </c>
    </row>
    <row r="113" spans="1:4" x14ac:dyDescent="0.25">
      <c r="A113">
        <v>2511</v>
      </c>
      <c r="B113">
        <v>3952</v>
      </c>
      <c r="C113">
        <v>3675</v>
      </c>
      <c r="D113">
        <v>3846</v>
      </c>
    </row>
    <row r="114" spans="1:4" x14ac:dyDescent="0.25">
      <c r="A114">
        <v>2431</v>
      </c>
      <c r="B114">
        <v>3934</v>
      </c>
      <c r="C114">
        <v>3621</v>
      </c>
      <c r="D114">
        <v>3776</v>
      </c>
    </row>
    <row r="115" spans="1:4" x14ac:dyDescent="0.25">
      <c r="A115">
        <v>2451</v>
      </c>
      <c r="B115">
        <v>3912</v>
      </c>
      <c r="C115">
        <v>3635</v>
      </c>
      <c r="D115">
        <v>3808</v>
      </c>
    </row>
    <row r="116" spans="1:4" x14ac:dyDescent="0.25">
      <c r="A116">
        <v>2432</v>
      </c>
      <c r="B116">
        <v>3940</v>
      </c>
      <c r="C116">
        <v>3625</v>
      </c>
      <c r="D116">
        <v>3771</v>
      </c>
    </row>
    <row r="117" spans="1:4" x14ac:dyDescent="0.25">
      <c r="A117">
        <v>2416</v>
      </c>
      <c r="B117">
        <v>3943</v>
      </c>
      <c r="C117">
        <v>3614</v>
      </c>
      <c r="D117">
        <v>3787</v>
      </c>
    </row>
    <row r="118" spans="1:4" x14ac:dyDescent="0.25">
      <c r="A118">
        <v>2511</v>
      </c>
      <c r="B118">
        <v>3936</v>
      </c>
      <c r="C118">
        <v>3673</v>
      </c>
      <c r="D118">
        <v>3839</v>
      </c>
    </row>
  </sheetData>
  <mergeCells count="5">
    <mergeCell ref="G17:J17"/>
    <mergeCell ref="G29:J29"/>
    <mergeCell ref="G7:J7"/>
    <mergeCell ref="G11:J11"/>
    <mergeCell ref="F6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E9" sqref="E9"/>
    </sheetView>
  </sheetViews>
  <sheetFormatPr defaultRowHeight="15" x14ac:dyDescent="0.25"/>
  <sheetData>
    <row r="1" spans="1:4" x14ac:dyDescent="0.25">
      <c r="A1">
        <v>125</v>
      </c>
      <c r="B1">
        <v>176</v>
      </c>
      <c r="C1">
        <v>3</v>
      </c>
      <c r="D1">
        <v>15</v>
      </c>
    </row>
    <row r="2" spans="1:4" x14ac:dyDescent="0.25">
      <c r="A2">
        <v>122</v>
      </c>
      <c r="B2">
        <v>193</v>
      </c>
      <c r="C2">
        <v>3</v>
      </c>
      <c r="D2">
        <v>17</v>
      </c>
    </row>
    <row r="3" spans="1:4" x14ac:dyDescent="0.25">
      <c r="A3">
        <v>126</v>
      </c>
      <c r="B3">
        <v>204</v>
      </c>
      <c r="C3">
        <v>7</v>
      </c>
      <c r="D3">
        <v>18</v>
      </c>
    </row>
    <row r="4" spans="1:4" x14ac:dyDescent="0.25">
      <c r="A4">
        <v>140</v>
      </c>
      <c r="B4">
        <v>204</v>
      </c>
      <c r="C4">
        <v>6</v>
      </c>
      <c r="D4">
        <v>20</v>
      </c>
    </row>
    <row r="5" spans="1:4" x14ac:dyDescent="0.25">
      <c r="A5">
        <v>148</v>
      </c>
      <c r="B5">
        <v>212</v>
      </c>
      <c r="C5">
        <v>7</v>
      </c>
      <c r="D5">
        <v>23</v>
      </c>
    </row>
    <row r="6" spans="1:4" x14ac:dyDescent="0.25">
      <c r="A6">
        <v>137</v>
      </c>
      <c r="B6">
        <v>211</v>
      </c>
      <c r="C6">
        <v>6</v>
      </c>
      <c r="D6">
        <v>20</v>
      </c>
    </row>
    <row r="7" spans="1:4" x14ac:dyDescent="0.25">
      <c r="A7">
        <v>147</v>
      </c>
      <c r="B7">
        <v>216</v>
      </c>
      <c r="C7">
        <v>8</v>
      </c>
      <c r="D7">
        <v>22</v>
      </c>
    </row>
    <row r="8" spans="1:4" x14ac:dyDescent="0.25">
      <c r="A8">
        <v>142</v>
      </c>
      <c r="B8">
        <v>212</v>
      </c>
      <c r="C8">
        <v>8</v>
      </c>
      <c r="D8">
        <v>22</v>
      </c>
    </row>
    <row r="9" spans="1:4" x14ac:dyDescent="0.25">
      <c r="A9">
        <v>147</v>
      </c>
      <c r="B9">
        <v>216</v>
      </c>
      <c r="C9">
        <v>8</v>
      </c>
      <c r="D9">
        <v>22</v>
      </c>
    </row>
    <row r="10" spans="1:4" x14ac:dyDescent="0.25">
      <c r="A10">
        <v>144</v>
      </c>
      <c r="B10">
        <v>214</v>
      </c>
      <c r="C10">
        <v>8</v>
      </c>
      <c r="D10">
        <v>22</v>
      </c>
    </row>
    <row r="11" spans="1:4" x14ac:dyDescent="0.25">
      <c r="A11">
        <v>147</v>
      </c>
      <c r="B11">
        <v>214</v>
      </c>
      <c r="C11">
        <v>11</v>
      </c>
      <c r="D11">
        <v>24</v>
      </c>
    </row>
    <row r="12" spans="1:4" x14ac:dyDescent="0.25">
      <c r="A12">
        <v>147</v>
      </c>
      <c r="B12">
        <v>212</v>
      </c>
      <c r="C12">
        <v>8</v>
      </c>
      <c r="D12">
        <v>23</v>
      </c>
    </row>
    <row r="13" spans="1:4" x14ac:dyDescent="0.25">
      <c r="A13">
        <v>148</v>
      </c>
      <c r="B13">
        <v>212</v>
      </c>
      <c r="C13">
        <v>9</v>
      </c>
      <c r="D13">
        <v>27</v>
      </c>
    </row>
    <row r="14" spans="1:4" x14ac:dyDescent="0.25">
      <c r="A14">
        <v>153</v>
      </c>
      <c r="B14">
        <v>211</v>
      </c>
      <c r="C14">
        <v>9</v>
      </c>
      <c r="D14">
        <v>24</v>
      </c>
    </row>
    <row r="15" spans="1:4" x14ac:dyDescent="0.25">
      <c r="A15">
        <v>147</v>
      </c>
      <c r="B15">
        <v>211</v>
      </c>
      <c r="C15">
        <v>9</v>
      </c>
      <c r="D15">
        <v>24</v>
      </c>
    </row>
    <row r="16" spans="1:4" x14ac:dyDescent="0.25">
      <c r="A16">
        <v>152</v>
      </c>
      <c r="B16">
        <v>212</v>
      </c>
      <c r="C16">
        <v>9</v>
      </c>
      <c r="D16">
        <v>24</v>
      </c>
    </row>
    <row r="17" spans="1:4" x14ac:dyDescent="0.25">
      <c r="A17">
        <v>148</v>
      </c>
      <c r="B17">
        <v>214</v>
      </c>
      <c r="C17">
        <v>10</v>
      </c>
      <c r="D17">
        <v>24</v>
      </c>
    </row>
    <row r="18" spans="1:4" x14ac:dyDescent="0.25">
      <c r="A18">
        <v>147</v>
      </c>
      <c r="B18">
        <v>214</v>
      </c>
      <c r="C18">
        <v>10</v>
      </c>
      <c r="D18">
        <v>23</v>
      </c>
    </row>
    <row r="19" spans="1:4" x14ac:dyDescent="0.25">
      <c r="A19">
        <v>146</v>
      </c>
      <c r="B19">
        <v>215</v>
      </c>
      <c r="C19">
        <v>13</v>
      </c>
      <c r="D19">
        <v>24</v>
      </c>
    </row>
    <row r="20" spans="1:4" x14ac:dyDescent="0.25">
      <c r="A20">
        <v>147</v>
      </c>
      <c r="B20">
        <v>215</v>
      </c>
      <c r="C20">
        <v>12</v>
      </c>
      <c r="D20">
        <v>24</v>
      </c>
    </row>
    <row r="21" spans="1:4" x14ac:dyDescent="0.25">
      <c r="A21">
        <v>155</v>
      </c>
      <c r="B21">
        <v>215</v>
      </c>
      <c r="C21">
        <v>14</v>
      </c>
      <c r="D21">
        <v>24</v>
      </c>
    </row>
    <row r="22" spans="1:4" x14ac:dyDescent="0.25">
      <c r="A22">
        <v>150</v>
      </c>
      <c r="B22">
        <v>216</v>
      </c>
      <c r="C22">
        <v>14</v>
      </c>
      <c r="D22">
        <v>24</v>
      </c>
    </row>
    <row r="23" spans="1:4" x14ac:dyDescent="0.25">
      <c r="A23">
        <v>152</v>
      </c>
      <c r="B23">
        <v>214</v>
      </c>
      <c r="C23">
        <v>11</v>
      </c>
      <c r="D23">
        <v>24</v>
      </c>
    </row>
    <row r="24" spans="1:4" x14ac:dyDescent="0.25">
      <c r="A24">
        <v>148</v>
      </c>
      <c r="B24">
        <v>214</v>
      </c>
      <c r="C24">
        <v>12</v>
      </c>
      <c r="D24">
        <v>24</v>
      </c>
    </row>
    <row r="25" spans="1:4" x14ac:dyDescent="0.25">
      <c r="A25">
        <v>150</v>
      </c>
      <c r="B25">
        <v>215</v>
      </c>
      <c r="C25">
        <v>11</v>
      </c>
      <c r="D25">
        <v>24</v>
      </c>
    </row>
    <row r="26" spans="1:4" x14ac:dyDescent="0.25">
      <c r="A26">
        <v>152</v>
      </c>
      <c r="B26">
        <v>218</v>
      </c>
      <c r="C26">
        <v>12</v>
      </c>
      <c r="D26">
        <v>24</v>
      </c>
    </row>
    <row r="27" spans="1:4" x14ac:dyDescent="0.25">
      <c r="A27">
        <v>150</v>
      </c>
      <c r="B27">
        <v>220</v>
      </c>
      <c r="C27">
        <v>12</v>
      </c>
      <c r="D27">
        <v>24</v>
      </c>
    </row>
    <row r="28" spans="1:4" x14ac:dyDescent="0.25">
      <c r="A28">
        <v>148</v>
      </c>
      <c r="B28">
        <v>217</v>
      </c>
      <c r="C28">
        <v>14</v>
      </c>
      <c r="D28">
        <v>24</v>
      </c>
    </row>
    <row r="29" spans="1:4" x14ac:dyDescent="0.25">
      <c r="A29">
        <v>148</v>
      </c>
      <c r="B29">
        <v>212</v>
      </c>
      <c r="C29">
        <v>12</v>
      </c>
      <c r="D29">
        <v>24</v>
      </c>
    </row>
    <row r="30" spans="1:4" x14ac:dyDescent="0.25">
      <c r="A30">
        <v>142</v>
      </c>
      <c r="B30">
        <v>212</v>
      </c>
      <c r="C30">
        <v>15</v>
      </c>
      <c r="D30">
        <v>24</v>
      </c>
    </row>
    <row r="31" spans="1:4" x14ac:dyDescent="0.25">
      <c r="A31">
        <v>140</v>
      </c>
      <c r="B31">
        <v>217</v>
      </c>
      <c r="C31">
        <v>14</v>
      </c>
      <c r="D31">
        <v>27</v>
      </c>
    </row>
    <row r="32" spans="1:4" x14ac:dyDescent="0.25">
      <c r="A32">
        <v>138</v>
      </c>
      <c r="B32">
        <v>217</v>
      </c>
      <c r="C32">
        <v>17</v>
      </c>
      <c r="D32">
        <v>24</v>
      </c>
    </row>
    <row r="33" spans="1:4" x14ac:dyDescent="0.25">
      <c r="A33">
        <v>142</v>
      </c>
      <c r="B33">
        <v>216</v>
      </c>
      <c r="C33">
        <v>15</v>
      </c>
      <c r="D33">
        <v>24</v>
      </c>
    </row>
    <row r="34" spans="1:4" x14ac:dyDescent="0.25">
      <c r="A34">
        <v>137</v>
      </c>
      <c r="B34">
        <v>211</v>
      </c>
      <c r="C34">
        <v>14</v>
      </c>
      <c r="D34">
        <v>25</v>
      </c>
    </row>
    <row r="35" spans="1:4" x14ac:dyDescent="0.25">
      <c r="A35">
        <v>139</v>
      </c>
      <c r="B35">
        <v>211</v>
      </c>
      <c r="C35">
        <v>15</v>
      </c>
      <c r="D35">
        <v>25</v>
      </c>
    </row>
    <row r="36" spans="1:4" x14ac:dyDescent="0.25">
      <c r="A36">
        <v>140</v>
      </c>
      <c r="B36">
        <v>209</v>
      </c>
      <c r="C36">
        <v>14</v>
      </c>
      <c r="D36">
        <v>24</v>
      </c>
    </row>
    <row r="37" spans="1:4" x14ac:dyDescent="0.25">
      <c r="A37">
        <v>143</v>
      </c>
      <c r="B37">
        <v>214</v>
      </c>
      <c r="C37">
        <v>15</v>
      </c>
      <c r="D37">
        <v>24</v>
      </c>
    </row>
    <row r="38" spans="1:4" x14ac:dyDescent="0.25">
      <c r="A38">
        <v>147</v>
      </c>
      <c r="B38">
        <v>211</v>
      </c>
      <c r="C38">
        <v>15</v>
      </c>
      <c r="D38">
        <v>28</v>
      </c>
    </row>
    <row r="39" spans="1:4" x14ac:dyDescent="0.25">
      <c r="A39">
        <v>145</v>
      </c>
      <c r="B39">
        <v>207</v>
      </c>
      <c r="C39">
        <v>14</v>
      </c>
      <c r="D39">
        <v>26</v>
      </c>
    </row>
    <row r="40" spans="1:4" x14ac:dyDescent="0.25">
      <c r="A40">
        <v>136</v>
      </c>
      <c r="B40">
        <v>203</v>
      </c>
      <c r="C40">
        <v>14</v>
      </c>
      <c r="D40">
        <v>24</v>
      </c>
    </row>
    <row r="41" spans="1:4" x14ac:dyDescent="0.25">
      <c r="A41">
        <v>147</v>
      </c>
      <c r="B41">
        <v>202</v>
      </c>
      <c r="C41">
        <v>12</v>
      </c>
      <c r="D41">
        <v>25</v>
      </c>
    </row>
    <row r="42" spans="1:4" x14ac:dyDescent="0.25">
      <c r="A42">
        <v>145</v>
      </c>
      <c r="B42">
        <v>199</v>
      </c>
      <c r="C42">
        <v>12</v>
      </c>
      <c r="D4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71D4-D577-4CFD-A295-1888B179722B}">
  <dimension ref="B2:E9"/>
  <sheetViews>
    <sheetView tabSelected="1" workbookViewId="0">
      <selection activeCell="V18" sqref="V18"/>
    </sheetView>
  </sheetViews>
  <sheetFormatPr defaultRowHeight="15" x14ac:dyDescent="0.25"/>
  <sheetData>
    <row r="2" spans="2:5" x14ac:dyDescent="0.25">
      <c r="B2">
        <v>1000</v>
      </c>
    </row>
    <row r="3" spans="2:5" x14ac:dyDescent="0.25">
      <c r="B3">
        <v>1000</v>
      </c>
    </row>
    <row r="4" spans="2:5" x14ac:dyDescent="0.25">
      <c r="D4" t="s">
        <v>0</v>
      </c>
      <c r="E4" t="s">
        <v>1</v>
      </c>
    </row>
    <row r="5" spans="2:5" x14ac:dyDescent="0.25">
      <c r="B5" s="59">
        <v>0.01</v>
      </c>
      <c r="C5">
        <f>$B$2*B5</f>
        <v>10</v>
      </c>
      <c r="D5">
        <f>455*10^-3</f>
        <v>0.45500000000000002</v>
      </c>
      <c r="E5">
        <v>4.55</v>
      </c>
    </row>
    <row r="6" spans="2:5" x14ac:dyDescent="0.25">
      <c r="B6" s="59">
        <v>0.1</v>
      </c>
      <c r="C6">
        <f t="shared" ref="C6:C9" si="0">$B$2*B6</f>
        <v>100</v>
      </c>
      <c r="D6">
        <v>2.5</v>
      </c>
      <c r="E6">
        <v>2.5</v>
      </c>
    </row>
    <row r="7" spans="2:5" x14ac:dyDescent="0.25">
      <c r="B7" s="59">
        <v>0.2</v>
      </c>
      <c r="C7">
        <f t="shared" si="0"/>
        <v>200</v>
      </c>
      <c r="D7">
        <v>3.33</v>
      </c>
      <c r="E7">
        <v>1.67</v>
      </c>
    </row>
    <row r="8" spans="2:5" x14ac:dyDescent="0.25">
      <c r="B8" s="59">
        <v>0.3</v>
      </c>
      <c r="C8">
        <f t="shared" si="0"/>
        <v>300</v>
      </c>
      <c r="D8">
        <v>3.75</v>
      </c>
      <c r="E8">
        <v>1.25</v>
      </c>
    </row>
    <row r="9" spans="2:5" x14ac:dyDescent="0.25">
      <c r="B9" s="59">
        <v>0.4</v>
      </c>
      <c r="C9">
        <f t="shared" si="0"/>
        <v>400</v>
      </c>
      <c r="D9">
        <v>4</v>
      </c>
      <c r="E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Luz Max</vt:lpstr>
      <vt:lpstr>Luz Min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Maranha</dc:creator>
  <cp:lastModifiedBy>Miguel Maranha</cp:lastModifiedBy>
  <dcterms:created xsi:type="dcterms:W3CDTF">2018-12-29T02:48:17Z</dcterms:created>
  <dcterms:modified xsi:type="dcterms:W3CDTF">2019-01-03T17:41:33Z</dcterms:modified>
</cp:coreProperties>
</file>