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c10b88c576435/Documents/"/>
    </mc:Choice>
  </mc:AlternateContent>
  <xr:revisionPtr revIDLastSave="0" documentId="8_{82D4490D-CFE7-493E-B663-E4B43DADEF4F}" xr6:coauthVersionLast="47" xr6:coauthVersionMax="47" xr10:uidLastSave="{00000000-0000-0000-0000-000000000000}"/>
  <bookViews>
    <workbookView xWindow="-108" yWindow="-108" windowWidth="23256" windowHeight="12456" xr2:uid="{A2D7899F-5191-439D-8660-804372A8A1B7}"/>
  </bookViews>
  <sheets>
    <sheet name="Sheet1" sheetId="1" r:id="rId1"/>
    <sheet name="Sheet2" sheetId="2" r:id="rId2"/>
  </sheets>
  <definedNames>
    <definedName name="_xlnm._FilterDatabase" localSheetId="0" hidden="1">Sheet1!$A$1:$E$61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cument_9ac5e6d1-fe26-43e4-8ecf-3c06f5530bbb" name="Document" connection="Query - Document"/>
          <x15:modelTable id="Table 0_1b7300ed-ecbb-452a-b95b-9b6cf18c888d" name="Table 0" connection="Query - Table 0"/>
          <x15:modelTable id="Table 1_18442544-605b-43f8-ba40-4f860e911482" name="Table 1" connection="Query - Table 1"/>
          <x15:modelTable id="Table 10_44946942-4c96-468f-92eb-591c34740509" name="Table 10" connection="Query - Table 10"/>
          <x15:modelTable id="Table 11_111ceec3-dce7-4fc2-b258-5983b5b99f95" name="Table 11" connection="Query - Table 11"/>
          <x15:modelTable id="Table 2_a1554d02-0019-4a40-84d7-b9c85d48ceef" name="Table 2" connection="Query - Table 2"/>
          <x15:modelTable id="Table 3_418ec041-7a18-494a-9e1c-780b88ea9193" name="Table 3" connection="Query - Table 3"/>
          <x15:modelTable id="Table 4_cb75b130-1c95-4ebd-b7ec-842511ea9705" name="Table 4" connection="Query - Table 4"/>
          <x15:modelTable id="Table 5_6c691b9d-5ab6-4623-bf0d-0f9345bd4713" name="Table 5" connection="Query - Table 5"/>
          <x15:modelTable id="Table 6_90499020-1a10-4374-8b32-5dc70b431362" name="Table 6" connection="Query - Table 6"/>
          <x15:modelTable id="Table 7_3ed21c63-e3ea-4f1c-b874-11d9afaa34b8" name="Table 7" connection="Query - Table 7"/>
          <x15:modelTable id="Table 8_657927a7-57ad-4bfc-918c-4803f4f2c795" name="Table 8" connection="Query - Table 8"/>
          <x15:modelTable id="Table 9_659e77e7-7496-41b2-96e0-143dbfe7c735" name="Table 9" connection="Query - Table 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72" i="1" l="1"/>
  <c r="G73" i="1" s="1"/>
  <c r="G74" i="1" s="1"/>
  <c r="L65" i="1" l="1"/>
  <c r="O65" i="1"/>
  <c r="M65" i="1"/>
  <c r="N65" i="1"/>
  <c r="P65" i="1"/>
  <c r="Q65" i="1"/>
  <c r="U64" i="1"/>
  <c r="K65" i="1" l="1"/>
  <c r="U65" i="1" s="1"/>
  <c r="U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21D91-BFC1-4A4C-99B6-D2183F552D83}" name="Query - Document" description="Connection to the 'Document' query in the workbook." type="100" refreshedVersion="6" minRefreshableVersion="5">
    <extLst>
      <ext xmlns:x15="http://schemas.microsoft.com/office/spreadsheetml/2010/11/main" uri="{DE250136-89BD-433C-8126-D09CA5730AF9}">
        <x15:connection id="a56dc8cb-64e5-4e99-8edb-b8a19e18c7da"/>
      </ext>
    </extLst>
  </connection>
  <connection id="2" xr16:uid="{1B3986A9-CACE-4990-B8FD-1E91572DA652}" name="Query - Table 0" description="Connection to the 'Table 0' query in the workbook." type="100" refreshedVersion="6" minRefreshableVersion="5">
    <extLst>
      <ext xmlns:x15="http://schemas.microsoft.com/office/spreadsheetml/2010/11/main" uri="{DE250136-89BD-433C-8126-D09CA5730AF9}">
        <x15:connection id="df235a53-eff1-4ab2-b704-d216949b3d1e"/>
      </ext>
    </extLst>
  </connection>
  <connection id="3" xr16:uid="{A30774C1-8B52-41FB-9BF6-C8F54D29E6AD}" name="Query - Table 1" description="Connection to the 'Table 1' query in the workbook." type="100" refreshedVersion="6" minRefreshableVersion="5">
    <extLst>
      <ext xmlns:x15="http://schemas.microsoft.com/office/spreadsheetml/2010/11/main" uri="{DE250136-89BD-433C-8126-D09CA5730AF9}">
        <x15:connection id="98c262fb-bb1a-4c5e-b8c3-190b9e4be1c5"/>
      </ext>
    </extLst>
  </connection>
  <connection id="4" xr16:uid="{9C90997B-3EEF-4919-B1E6-B15B5D8CB477}" name="Query - Table 10" description="Connection to the 'Table 10' query in the workbook." type="100" refreshedVersion="6" minRefreshableVersion="5">
    <extLst>
      <ext xmlns:x15="http://schemas.microsoft.com/office/spreadsheetml/2010/11/main" uri="{DE250136-89BD-433C-8126-D09CA5730AF9}">
        <x15:connection id="ccec12c1-86a6-4c8b-8a28-3f87b4b1f6e1"/>
      </ext>
    </extLst>
  </connection>
  <connection id="5" xr16:uid="{91F21414-01D2-4447-B563-9C27F8DD926A}" name="Query - Table 11" description="Connection to the 'Table 11' query in the workbook." type="100" refreshedVersion="6" minRefreshableVersion="5">
    <extLst>
      <ext xmlns:x15="http://schemas.microsoft.com/office/spreadsheetml/2010/11/main" uri="{DE250136-89BD-433C-8126-D09CA5730AF9}">
        <x15:connection id="3e62e60e-5546-4678-80ef-c343064216ba"/>
      </ext>
    </extLst>
  </connection>
  <connection id="6" xr16:uid="{CD2416FE-1F9C-4357-9E8F-FB5D7FABFCD5}" name="Query - Table 2" description="Connection to the 'Table 2' query in the workbook." type="100" refreshedVersion="6" minRefreshableVersion="5">
    <extLst>
      <ext xmlns:x15="http://schemas.microsoft.com/office/spreadsheetml/2010/11/main" uri="{DE250136-89BD-433C-8126-D09CA5730AF9}">
        <x15:connection id="5bf0db53-e1ed-4c2e-8fe8-48fb370d229a"/>
      </ext>
    </extLst>
  </connection>
  <connection id="7" xr16:uid="{C2D91C52-4713-4F39-AA51-8B45CE6C33F4}" name="Query - Table 3" description="Connection to the 'Table 3' query in the workbook." type="100" refreshedVersion="6" minRefreshableVersion="5">
    <extLst>
      <ext xmlns:x15="http://schemas.microsoft.com/office/spreadsheetml/2010/11/main" uri="{DE250136-89BD-433C-8126-D09CA5730AF9}">
        <x15:connection id="fa6d7272-297f-4d64-b99e-869cab393d97"/>
      </ext>
    </extLst>
  </connection>
  <connection id="8" xr16:uid="{C795CA61-ABF7-45EA-88F0-826CF8F1957B}" name="Query - Table 4" description="Connection to the 'Table 4' query in the workbook." type="100" refreshedVersion="6" minRefreshableVersion="5">
    <extLst>
      <ext xmlns:x15="http://schemas.microsoft.com/office/spreadsheetml/2010/11/main" uri="{DE250136-89BD-433C-8126-D09CA5730AF9}">
        <x15:connection id="ad8da87f-9950-4f6a-8208-85e488eba2ee"/>
      </ext>
    </extLst>
  </connection>
  <connection id="9" xr16:uid="{A996E640-0D6B-43EC-AE80-93BF1DB163EF}" name="Query - Table 5" description="Connection to the 'Table 5' query in the workbook." type="100" refreshedVersion="6" minRefreshableVersion="5">
    <extLst>
      <ext xmlns:x15="http://schemas.microsoft.com/office/spreadsheetml/2010/11/main" uri="{DE250136-89BD-433C-8126-D09CA5730AF9}">
        <x15:connection id="931155e6-2351-4a8e-89ec-87f55aaf6c7a"/>
      </ext>
    </extLst>
  </connection>
  <connection id="10" xr16:uid="{BD2FC918-9BB9-48C0-972F-84B4DB63DFC5}" name="Query - Table 6" description="Connection to the 'Table 6' query in the workbook." type="100" refreshedVersion="6" minRefreshableVersion="5">
    <extLst>
      <ext xmlns:x15="http://schemas.microsoft.com/office/spreadsheetml/2010/11/main" uri="{DE250136-89BD-433C-8126-D09CA5730AF9}">
        <x15:connection id="5399747c-394e-4977-91ce-e0ec7a11b33e"/>
      </ext>
    </extLst>
  </connection>
  <connection id="11" xr16:uid="{D80E536F-F96F-411B-A0D5-FF8FB70B1298}" name="Query - Table 7" description="Connection to the 'Table 7' query in the workbook." type="100" refreshedVersion="6" minRefreshableVersion="5">
    <extLst>
      <ext xmlns:x15="http://schemas.microsoft.com/office/spreadsheetml/2010/11/main" uri="{DE250136-89BD-433C-8126-D09CA5730AF9}">
        <x15:connection id="2757d8e1-cd75-4d41-8d66-62abb9a0d3f6"/>
      </ext>
    </extLst>
  </connection>
  <connection id="12" xr16:uid="{5834150D-F586-48C4-B801-9A135813BDAD}" name="Query - Table 8" description="Connection to the 'Table 8' query in the workbook." type="100" refreshedVersion="6" minRefreshableVersion="5">
    <extLst>
      <ext xmlns:x15="http://schemas.microsoft.com/office/spreadsheetml/2010/11/main" uri="{DE250136-89BD-433C-8126-D09CA5730AF9}">
        <x15:connection id="56505def-ad0e-42b6-acb3-dc8eefd706b6"/>
      </ext>
    </extLst>
  </connection>
  <connection id="13" xr16:uid="{B91D30C0-096E-41E9-8FF1-C1D5B307B1ED}" name="Query - Table 9" description="Connection to the 'Table 9' query in the workbook." type="100" refreshedVersion="6" minRefreshableVersion="5">
    <extLst>
      <ext xmlns:x15="http://schemas.microsoft.com/office/spreadsheetml/2010/11/main" uri="{DE250136-89BD-433C-8126-D09CA5730AF9}">
        <x15:connection id="5cc33c93-65cc-4061-812e-1f101a2aef96"/>
      </ext>
    </extLst>
  </connection>
  <connection id="14" xr16:uid="{BC74EAE7-CBA1-49C5-AEAA-D18ED7392FD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<sst xmlns="http://schemas.openxmlformats.org/spreadsheetml/2006/main" count="226" uniqueCount="155">
  <si>
    <t>MAT1102</t>
  </si>
  <si>
    <t>DIFFERENTIAL CALCULUS &amp; CO-ORDINATE GEOMETRY</t>
  </si>
  <si>
    <t>Nil</t>
  </si>
  <si>
    <t>PHY 1101</t>
  </si>
  <si>
    <t>PHYSICS 1</t>
  </si>
  <si>
    <t>PHY 1102</t>
  </si>
  <si>
    <t>PHYSICS 1 LAB</t>
  </si>
  <si>
    <t>ENG1101</t>
  </si>
  <si>
    <t>ENGLISH READING SKILLS &amp; PUBLIC SPEAKING</t>
  </si>
  <si>
    <t>CSC 1101</t>
  </si>
  <si>
    <t>INTRODUCTION TO COMPUTER STUDIES</t>
  </si>
  <si>
    <t>CSC 1103</t>
  </si>
  <si>
    <t>INTRODUCTION TO PROGRAMMING LAB</t>
  </si>
  <si>
    <t>CSC 1102</t>
  </si>
  <si>
    <t>INTRODUCTION TO PROGRAMMING</t>
  </si>
  <si>
    <t>CSC1204</t>
  </si>
  <si>
    <t>DISCRETE MATHEMATICS</t>
  </si>
  <si>
    <t>MAT1102 &amp; CSC1102</t>
  </si>
  <si>
    <t>MAT1205</t>
  </si>
  <si>
    <t>INTEGRAL CALCULUS &amp; ORDINARY DIFFERENTIAL EQUATIONS</t>
  </si>
  <si>
    <t>CSC1205</t>
  </si>
  <si>
    <t>OBJECT ORIENTED PROGRAMMING 1</t>
  </si>
  <si>
    <t>CSC1102 &amp; CSC1103</t>
  </si>
  <si>
    <t>PHY1203</t>
  </si>
  <si>
    <t>PHYSICS 2</t>
  </si>
  <si>
    <t>PHY1101</t>
  </si>
  <si>
    <t>PHY1204</t>
  </si>
  <si>
    <t>PHYSICS 2 LAB</t>
  </si>
  <si>
    <t>PHY1102</t>
  </si>
  <si>
    <t>ENG1202</t>
  </si>
  <si>
    <t>ENGLISH WRITING SKILLS &amp; COMMUNICATIONS</t>
  </si>
  <si>
    <t>COE2101</t>
  </si>
  <si>
    <t>INTRODUCTION TO ELECTRICAL CIRCUITS</t>
  </si>
  <si>
    <t>COE2102</t>
  </si>
  <si>
    <t>INTRODUCTION TO ELECTRICAL CIRCUITS LAB</t>
  </si>
  <si>
    <t>CHEM1101</t>
  </si>
  <si>
    <t>CHEMISTRY</t>
  </si>
  <si>
    <t>MAT2101</t>
  </si>
  <si>
    <t>COMPLEX VARIABLE,LAPLACE &amp; Z-TRANSFORMATION</t>
  </si>
  <si>
    <t>CSC2108</t>
  </si>
  <si>
    <t>INTRODUCTION TO DATABASE</t>
  </si>
  <si>
    <t>3/LAB</t>
  </si>
  <si>
    <t>EEE2104</t>
  </si>
  <si>
    <t>ELECTRONIC DEVICES LAB</t>
  </si>
  <si>
    <t>BBA1102</t>
  </si>
  <si>
    <t>PRINCIPLES OF ACCOUNTING</t>
  </si>
  <si>
    <t>EEE2103</t>
  </si>
  <si>
    <t>ELECTRONIC DEVICES</t>
  </si>
  <si>
    <t>CSC2106</t>
  </si>
  <si>
    <t>DATA STRUCTURE</t>
  </si>
  <si>
    <t>CSC1204 &amp; CSC1205</t>
  </si>
  <si>
    <t>CSC2107</t>
  </si>
  <si>
    <t>DATA STRUCTURE LAB</t>
  </si>
  <si>
    <t>BAE2101</t>
  </si>
  <si>
    <t>COMPUTER AIDED DESIGN &amp; DRAFTING</t>
  </si>
  <si>
    <t>Nill</t>
  </si>
  <si>
    <t>CSC2211</t>
  </si>
  <si>
    <t>ALGORITHMS</t>
  </si>
  <si>
    <t>MAT2202</t>
  </si>
  <si>
    <t>MATRICES, VECTORS, FOURIER ANALYSIS</t>
  </si>
  <si>
    <t>CSC2210</t>
  </si>
  <si>
    <t>OBJECT ORIENTED PROGRAMMING 2</t>
  </si>
  <si>
    <t>CSC2209</t>
  </si>
  <si>
    <t>OBJECT ORIENTED ANALYSIS AND DESIGN</t>
  </si>
  <si>
    <t>BAS2101</t>
  </si>
  <si>
    <t>BANGLADESH STUDIES</t>
  </si>
  <si>
    <t>EEE3101</t>
  </si>
  <si>
    <t>DIGITAL LOGIC AND CIRCUITS</t>
  </si>
  <si>
    <t>EEE3102</t>
  </si>
  <si>
    <t>DIGITAL LOGIC AND CIRCUITS LAB</t>
  </si>
  <si>
    <t>MAT3103</t>
  </si>
  <si>
    <t>COMPUTATIONAL STATISTICS AND PROBABILITY</t>
  </si>
  <si>
    <t>CSC3113</t>
  </si>
  <si>
    <t>THEORY OF COMPUTATION</t>
  </si>
  <si>
    <t>ECO3150</t>
  </si>
  <si>
    <t>PRINCIPLES OF ECONOMICS</t>
  </si>
  <si>
    <t>ENG2103</t>
  </si>
  <si>
    <t>BUSINESS COMMUNICATION</t>
  </si>
  <si>
    <t>MAT3101</t>
  </si>
  <si>
    <t>NUMERICAL METHODS FOR SCIENCE AND ENGINEERING</t>
  </si>
  <si>
    <t>COE3103</t>
  </si>
  <si>
    <t>DATA COMMUNICATION</t>
  </si>
  <si>
    <t>EEE3101 &amp; EEE3102</t>
  </si>
  <si>
    <t>COE3104</t>
  </si>
  <si>
    <t>MICROPROCESSOR AND EMBEDDED SYSTEMS</t>
  </si>
  <si>
    <t>CSC3112</t>
  </si>
  <si>
    <t>SOFTWARE ENGINEERING</t>
  </si>
  <si>
    <t>CSC3217</t>
  </si>
  <si>
    <t>ARTIFICIAL INTELLIGENCE AND EXPERT SYSTEM</t>
  </si>
  <si>
    <t>CSC2211 &amp; MAT3103</t>
  </si>
  <si>
    <t>COE3206</t>
  </si>
  <si>
    <t>COMPUTER NETWORKS</t>
  </si>
  <si>
    <t>COE3205</t>
  </si>
  <si>
    <t>COMPUTER ORGANIZATION AND ARCHITECTURE</t>
  </si>
  <si>
    <t>CSC3214</t>
  </si>
  <si>
    <t>OPERATING SYSTEM</t>
  </si>
  <si>
    <t>CSC2211 &amp; COE3104</t>
  </si>
  <si>
    <t>CSC3215</t>
  </si>
  <si>
    <t>WEB TECHNOLOGIES</t>
  </si>
  <si>
    <t>EEE2216</t>
  </si>
  <si>
    <t>ENGINEERING ETHICS</t>
  </si>
  <si>
    <t>CSC3112 &amp; COE3104</t>
  </si>
  <si>
    <t>CSC3216</t>
  </si>
  <si>
    <t>COMPILER DESIGN</t>
  </si>
  <si>
    <t>CSC4118</t>
  </si>
  <si>
    <t>COMPUTER GRAPHICS</t>
  </si>
  <si>
    <t>CSC2211 &amp; MAT2202</t>
  </si>
  <si>
    <t>MGT3202</t>
  </si>
  <si>
    <t>ENGINEERING MANAGEMENT</t>
  </si>
  <si>
    <t>CSC4197</t>
  </si>
  <si>
    <t>RESEARCH METHODOLOGY</t>
  </si>
  <si>
    <t>100 Credits</t>
  </si>
  <si>
    <t>CSC4299</t>
  </si>
  <si>
    <t>THESIS</t>
  </si>
  <si>
    <t>CSC4296</t>
  </si>
  <si>
    <t>INTERNSHIP</t>
  </si>
  <si>
    <t>139 Credits</t>
  </si>
  <si>
    <t>Code</t>
  </si>
  <si>
    <t>Course Description</t>
  </si>
  <si>
    <t>Credit</t>
  </si>
  <si>
    <t>Semester</t>
  </si>
  <si>
    <t>Total</t>
  </si>
  <si>
    <t>Semester 1</t>
  </si>
  <si>
    <t>Semester 2</t>
  </si>
  <si>
    <t>Semester 3</t>
  </si>
  <si>
    <t>Semester 4</t>
  </si>
  <si>
    <t>Semester 5</t>
  </si>
  <si>
    <t>Semester 7</t>
  </si>
  <si>
    <t>Semester 8</t>
  </si>
  <si>
    <t>Prerequisities</t>
  </si>
  <si>
    <t>CSC2106 &amp; CSC2108</t>
  </si>
  <si>
    <t>Semester 6</t>
  </si>
  <si>
    <t>CSC4181</t>
  </si>
  <si>
    <t>ADVANCE DATABASE MANAGEMENT SYSTEM</t>
  </si>
  <si>
    <t>CSC4285</t>
  </si>
  <si>
    <t>DATA WAREHOUSE AND DATA MINING</t>
  </si>
  <si>
    <t>CSC4232</t>
  </si>
  <si>
    <t>MACHINE LEARNING</t>
  </si>
  <si>
    <t>CSC4231</t>
  </si>
  <si>
    <t>PARALLEL COMPUTING</t>
  </si>
  <si>
    <t>CSC4160</t>
  </si>
  <si>
    <t>SOFTWARE REQUIREMENT ENGINEERING</t>
  </si>
  <si>
    <t>Semester 9</t>
  </si>
  <si>
    <t>``</t>
  </si>
  <si>
    <t>2023 june 1st week 30000</t>
  </si>
  <si>
    <t>2023 july 2nd week 26000</t>
  </si>
  <si>
    <t>2023 sept 3-4th week, 40000</t>
  </si>
  <si>
    <t>2023 november 2nd week, 35000</t>
  </si>
  <si>
    <t>2024 january 4th week 43000</t>
  </si>
  <si>
    <t>2024 march 3rd week 33000</t>
  </si>
  <si>
    <t>2024 june 1st week 20000</t>
  </si>
  <si>
    <t>2024 july 2nd week 18000</t>
  </si>
  <si>
    <t>2024 september , 34000</t>
  </si>
  <si>
    <t>Total 279000</t>
  </si>
  <si>
    <t>semester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</si>
</sst>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12529"/>
      <name val="Times New Roman"/>
      <family val="1"/>
    </font>
    <font>
      <sz val="12"/>
      <color theme="1"/>
      <name val="Times New Roman"/>
      <family val="1"/>
    </font>
    <font>
      <b/>
      <sz val="12"/>
      <color rgb="FF495057"/>
      <name val="Times New Roman"/>
      <family val="1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CFC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ED6E8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EE2E6"/>
      </right>
      <top style="medium">
        <color indexed="64"/>
      </top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indexed="64"/>
      </top>
      <bottom style="medium">
        <color indexed="64"/>
      </bottom>
      <diagonal/>
    </border>
    <border>
      <left style="medium">
        <color rgb="FFDEE2E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0" fillId="2" borderId="0" xfId="0" applyFill="1"/>
    <xf numFmtId="0" fontId="1" fillId="0" borderId="0" xfId="0" applyFont="1" applyAlignment="1">
      <alignment horizontal="justify" vertical="center" wrapText="1"/>
    </xf>
    <xf numFmtId="0" fontId="1" fillId="6" borderId="7" xfId="0" applyFont="1" applyFill="1" applyBorder="1" applyAlignment="1">
      <alignment horizontal="justify" vertical="center" wrapText="1"/>
    </xf>
    <xf numFmtId="0" fontId="1" fillId="6" borderId="12" xfId="0" applyFont="1" applyFill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justify" vertical="center" wrapText="1"/>
    </xf>
    <xf numFmtId="0" fontId="1" fillId="6" borderId="13" xfId="0" applyFont="1" applyFill="1" applyBorder="1" applyAlignment="1">
      <alignment horizontal="justify" vertical="center" wrapText="1"/>
    </xf>
    <xf numFmtId="0" fontId="1" fillId="9" borderId="12" xfId="0" applyFont="1" applyFill="1" applyBorder="1" applyAlignment="1">
      <alignment horizontal="justify" vertical="center" wrapText="1"/>
    </xf>
    <xf numFmtId="0" fontId="1" fillId="9" borderId="1" xfId="0" applyFont="1" applyFill="1" applyBorder="1" applyAlignment="1">
      <alignment horizontal="justify" vertical="center" wrapText="1"/>
    </xf>
    <xf numFmtId="0" fontId="1" fillId="9" borderId="13" xfId="0" applyFont="1" applyFill="1" applyBorder="1" applyAlignment="1">
      <alignment horizontal="justify" vertical="center" wrapText="1"/>
    </xf>
    <xf numFmtId="0" fontId="1" fillId="9" borderId="7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textRotation="180"/>
    </xf>
    <xf numFmtId="20" fontId="4" fillId="0" borderId="1" xfId="0" applyNumberFormat="1" applyFont="1" applyBorder="1" applyAlignment="1">
      <alignment horizontal="center" vertical="center" textRotation="180"/>
    </xf>
    <xf numFmtId="0" fontId="5" fillId="0" borderId="1" xfId="0" applyFont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12" borderId="6" xfId="0" applyFont="1" applyFill="1" applyBorder="1" applyAlignment="1">
      <alignment vertical="center"/>
    </xf>
    <xf numFmtId="0" fontId="5" fillId="12" borderId="2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15" borderId="0" xfId="0" applyFill="1"/>
    <xf numFmtId="0" fontId="1" fillId="16" borderId="2" xfId="0" applyFont="1" applyFill="1" applyBorder="1" applyAlignment="1">
      <alignment horizontal="justify" vertical="center" wrapText="1"/>
    </xf>
    <xf numFmtId="0" fontId="1" fillId="16" borderId="1" xfId="0" applyFont="1" applyFill="1" applyBorder="1" applyAlignment="1">
      <alignment horizontal="justify" vertical="center" wrapText="1"/>
    </xf>
    <xf numFmtId="0" fontId="1" fillId="16" borderId="7" xfId="0" applyFont="1" applyFill="1" applyBorder="1" applyAlignment="1">
      <alignment horizontal="justify" vertical="center" wrapText="1"/>
    </xf>
    <xf numFmtId="0" fontId="1" fillId="17" borderId="7" xfId="0" applyFont="1" applyFill="1" applyBorder="1" applyAlignment="1">
      <alignment horizontal="justify" vertical="center" wrapText="1"/>
    </xf>
    <xf numFmtId="0" fontId="1" fillId="17" borderId="1" xfId="0" applyFont="1" applyFill="1" applyBorder="1" applyAlignment="1">
      <alignment horizontal="justify" vertical="center" wrapText="1"/>
    </xf>
    <xf numFmtId="0" fontId="1" fillId="17" borderId="2" xfId="0" applyFont="1" applyFill="1" applyBorder="1" applyAlignment="1">
      <alignment horizontal="justify" vertical="center" wrapText="1"/>
    </xf>
    <xf numFmtId="0" fontId="1" fillId="18" borderId="1" xfId="0" applyFont="1" applyFill="1" applyBorder="1" applyAlignment="1">
      <alignment horizontal="justify" vertical="center" wrapText="1"/>
    </xf>
    <xf numFmtId="0" fontId="1" fillId="18" borderId="7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6E8"/>
      <color rgb="FFFFCCFF"/>
      <color rgb="FFFFFFFF"/>
      <color rgb="FF9BC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164F-23F5-426E-BF89-99768F26550D}">
  <dimension ref="A1:CT85"/>
  <sheetViews>
    <sheetView tabSelected="1" topLeftCell="A56" zoomScale="90" zoomScaleNormal="80" workbookViewId="0">
      <selection activeCell="K65" sqref="K65"/>
    </sheetView>
  </sheetViews>
  <sheetFormatPr defaultRowHeight="14.4" x14ac:dyDescent="0.3"/>
  <cols>
    <col min="1" max="1" width="12.33203125" style="9" customWidth="1"/>
    <col min="2" max="2" width="15.44140625" customWidth="1"/>
    <col min="3" max="3" width="72.6640625" customWidth="1"/>
    <col min="4" max="4" width="32.6640625" customWidth="1"/>
    <col min="5" max="5" width="10.6640625" customWidth="1"/>
    <col min="7" max="7" width="31.6640625" bestFit="1" customWidth="1"/>
    <col min="8" max="98" width="1.44140625" customWidth="1"/>
  </cols>
  <sheetData>
    <row r="1" spans="1:5" ht="27" customHeight="1" thickBot="1" x14ac:dyDescent="0.35">
      <c r="A1" s="4" t="s">
        <v>120</v>
      </c>
      <c r="B1" s="5" t="s">
        <v>117</v>
      </c>
      <c r="C1" s="5" t="s">
        <v>118</v>
      </c>
      <c r="D1" s="5" t="s">
        <v>129</v>
      </c>
      <c r="E1" s="6" t="s">
        <v>119</v>
      </c>
    </row>
    <row r="2" spans="1:5" s="1" customFormat="1" ht="18" customHeight="1" x14ac:dyDescent="0.3">
      <c r="A2" s="44" t="s">
        <v>122</v>
      </c>
      <c r="B2" s="10" t="s">
        <v>0</v>
      </c>
      <c r="C2" s="3" t="s">
        <v>1</v>
      </c>
      <c r="D2" s="3" t="s">
        <v>2</v>
      </c>
      <c r="E2" s="3">
        <v>3</v>
      </c>
    </row>
    <row r="3" spans="1:5" s="1" customFormat="1" ht="18" customHeight="1" x14ac:dyDescent="0.3">
      <c r="A3" s="39"/>
      <c r="B3" s="11" t="s">
        <v>3</v>
      </c>
      <c r="C3" s="2" t="s">
        <v>4</v>
      </c>
      <c r="D3" s="2" t="s">
        <v>2</v>
      </c>
      <c r="E3" s="2">
        <v>3</v>
      </c>
    </row>
    <row r="4" spans="1:5" s="1" customFormat="1" ht="18" customHeight="1" x14ac:dyDescent="0.3">
      <c r="A4" s="39"/>
      <c r="B4" s="11" t="s">
        <v>5</v>
      </c>
      <c r="C4" s="2" t="s">
        <v>6</v>
      </c>
      <c r="D4" s="2" t="s">
        <v>2</v>
      </c>
      <c r="E4" s="2">
        <v>1</v>
      </c>
    </row>
    <row r="5" spans="1:5" s="1" customFormat="1" ht="18" customHeight="1" x14ac:dyDescent="0.3">
      <c r="A5" s="39"/>
      <c r="B5" s="11" t="s">
        <v>7</v>
      </c>
      <c r="C5" s="2" t="s">
        <v>8</v>
      </c>
      <c r="D5" s="2" t="s">
        <v>2</v>
      </c>
      <c r="E5" s="2">
        <v>3</v>
      </c>
    </row>
    <row r="6" spans="1:5" s="1" customFormat="1" ht="18" customHeight="1" x14ac:dyDescent="0.3">
      <c r="A6" s="39"/>
      <c r="B6" s="11" t="s">
        <v>9</v>
      </c>
      <c r="C6" s="2" t="s">
        <v>10</v>
      </c>
      <c r="D6" s="2" t="s">
        <v>2</v>
      </c>
      <c r="E6" s="2">
        <v>1</v>
      </c>
    </row>
    <row r="7" spans="1:5" s="1" customFormat="1" ht="18" customHeight="1" x14ac:dyDescent="0.3">
      <c r="A7" s="39"/>
      <c r="B7" s="11" t="s">
        <v>11</v>
      </c>
      <c r="C7" s="2" t="s">
        <v>12</v>
      </c>
      <c r="D7" s="2" t="s">
        <v>2</v>
      </c>
      <c r="E7" s="2">
        <v>1</v>
      </c>
    </row>
    <row r="8" spans="1:5" s="1" customFormat="1" ht="18" customHeight="1" thickBot="1" x14ac:dyDescent="0.35">
      <c r="A8" s="39"/>
      <c r="B8" s="12" t="s">
        <v>13</v>
      </c>
      <c r="C8" s="7" t="s">
        <v>14</v>
      </c>
      <c r="D8" s="7" t="s">
        <v>2</v>
      </c>
      <c r="E8" s="7">
        <v>3</v>
      </c>
    </row>
    <row r="9" spans="1:5" s="1" customFormat="1" ht="18" customHeight="1" thickBot="1" x14ac:dyDescent="0.35">
      <c r="A9" s="45"/>
      <c r="B9" s="42" t="s">
        <v>121</v>
      </c>
      <c r="C9" s="42"/>
      <c r="D9" s="43"/>
      <c r="E9" s="8">
        <v>15</v>
      </c>
    </row>
    <row r="10" spans="1:5" s="1" customFormat="1" ht="18" customHeight="1" x14ac:dyDescent="0.3">
      <c r="A10" s="46" t="s">
        <v>123</v>
      </c>
      <c r="B10" s="10" t="s">
        <v>15</v>
      </c>
      <c r="C10" s="3" t="s">
        <v>16</v>
      </c>
      <c r="D10" s="3" t="s">
        <v>17</v>
      </c>
      <c r="E10" s="3">
        <v>3</v>
      </c>
    </row>
    <row r="11" spans="1:5" s="1" customFormat="1" ht="18" customHeight="1" x14ac:dyDescent="0.3">
      <c r="A11" s="47"/>
      <c r="B11" s="11" t="s">
        <v>18</v>
      </c>
      <c r="C11" s="2" t="s">
        <v>19</v>
      </c>
      <c r="D11" s="2" t="s">
        <v>0</v>
      </c>
      <c r="E11" s="2">
        <v>3</v>
      </c>
    </row>
    <row r="12" spans="1:5" s="1" customFormat="1" ht="18" customHeight="1" x14ac:dyDescent="0.3">
      <c r="A12" s="47"/>
      <c r="B12" s="11" t="s">
        <v>20</v>
      </c>
      <c r="C12" s="2" t="s">
        <v>21</v>
      </c>
      <c r="D12" s="2" t="s">
        <v>22</v>
      </c>
      <c r="E12" s="2" t="s">
        <v>41</v>
      </c>
    </row>
    <row r="13" spans="1:5" s="1" customFormat="1" ht="18" customHeight="1" x14ac:dyDescent="0.3">
      <c r="A13" s="47"/>
      <c r="B13" s="11" t="s">
        <v>23</v>
      </c>
      <c r="C13" s="2" t="s">
        <v>24</v>
      </c>
      <c r="D13" s="2" t="s">
        <v>25</v>
      </c>
      <c r="E13" s="2">
        <v>3</v>
      </c>
    </row>
    <row r="14" spans="1:5" s="1" customFormat="1" ht="18" customHeight="1" x14ac:dyDescent="0.3">
      <c r="A14" s="47"/>
      <c r="B14" s="11" t="s">
        <v>26</v>
      </c>
      <c r="C14" s="2" t="s">
        <v>27</v>
      </c>
      <c r="D14" s="2" t="s">
        <v>28</v>
      </c>
      <c r="E14" s="2">
        <v>1</v>
      </c>
    </row>
    <row r="15" spans="1:5" s="1" customFormat="1" ht="18" customHeight="1" thickBot="1" x14ac:dyDescent="0.35">
      <c r="A15" s="47"/>
      <c r="B15" s="11" t="s">
        <v>29</v>
      </c>
      <c r="C15" s="2" t="s">
        <v>30</v>
      </c>
      <c r="D15" s="2" t="s">
        <v>7</v>
      </c>
      <c r="E15" s="2">
        <v>3</v>
      </c>
    </row>
    <row r="16" spans="1:5" s="1" customFormat="1" ht="18" customHeight="1" thickBot="1" x14ac:dyDescent="0.35">
      <c r="A16" s="48"/>
      <c r="B16" s="42" t="s">
        <v>121</v>
      </c>
      <c r="C16" s="42"/>
      <c r="D16" s="43"/>
      <c r="E16" s="8">
        <v>16</v>
      </c>
    </row>
    <row r="17" spans="1:5" s="1" customFormat="1" ht="18" customHeight="1" x14ac:dyDescent="0.3">
      <c r="A17" s="49" t="s">
        <v>124</v>
      </c>
      <c r="B17" s="11" t="s">
        <v>37</v>
      </c>
      <c r="C17" s="2" t="s">
        <v>38</v>
      </c>
      <c r="D17" s="2" t="s">
        <v>18</v>
      </c>
      <c r="E17" s="2">
        <v>3</v>
      </c>
    </row>
    <row r="18" spans="1:5" s="1" customFormat="1" ht="18" customHeight="1" x14ac:dyDescent="0.3">
      <c r="A18" s="38"/>
      <c r="B18" s="11" t="s">
        <v>39</v>
      </c>
      <c r="C18" s="2" t="s">
        <v>40</v>
      </c>
      <c r="D18" s="2" t="s">
        <v>20</v>
      </c>
      <c r="E18" s="2" t="s">
        <v>41</v>
      </c>
    </row>
    <row r="19" spans="1:5" s="1" customFormat="1" ht="18" customHeight="1" x14ac:dyDescent="0.3">
      <c r="A19" s="38"/>
      <c r="B19" s="11" t="s">
        <v>31</v>
      </c>
      <c r="C19" s="2" t="s">
        <v>32</v>
      </c>
      <c r="D19" s="2" t="s">
        <v>25</v>
      </c>
      <c r="E19" s="2">
        <v>3</v>
      </c>
    </row>
    <row r="20" spans="1:5" s="1" customFormat="1" ht="18" customHeight="1" x14ac:dyDescent="0.3">
      <c r="A20" s="38"/>
      <c r="B20" s="12" t="s">
        <v>33</v>
      </c>
      <c r="C20" s="7" t="s">
        <v>34</v>
      </c>
      <c r="D20" s="7" t="s">
        <v>28</v>
      </c>
      <c r="E20" s="7">
        <v>1</v>
      </c>
    </row>
    <row r="21" spans="1:5" s="1" customFormat="1" ht="18" customHeight="1" x14ac:dyDescent="0.3">
      <c r="A21" s="38"/>
      <c r="B21" s="11" t="s">
        <v>48</v>
      </c>
      <c r="C21" s="2" t="s">
        <v>49</v>
      </c>
      <c r="D21" s="2" t="s">
        <v>50</v>
      </c>
      <c r="E21" s="2">
        <v>3</v>
      </c>
    </row>
    <row r="22" spans="1:5" s="1" customFormat="1" ht="18" customHeight="1" thickBot="1" x14ac:dyDescent="0.35">
      <c r="A22" s="38"/>
      <c r="B22" s="11" t="s">
        <v>51</v>
      </c>
      <c r="C22" s="2" t="s">
        <v>52</v>
      </c>
      <c r="D22" s="2" t="s">
        <v>50</v>
      </c>
      <c r="E22" s="2">
        <v>1</v>
      </c>
    </row>
    <row r="23" spans="1:5" s="1" customFormat="1" ht="18" customHeight="1" thickBot="1" x14ac:dyDescent="0.35">
      <c r="A23" s="41"/>
      <c r="B23" s="42" t="s">
        <v>121</v>
      </c>
      <c r="C23" s="42"/>
      <c r="D23" s="43"/>
      <c r="E23" s="8">
        <v>14</v>
      </c>
    </row>
    <row r="24" spans="1:5" s="1" customFormat="1" ht="18" customHeight="1" x14ac:dyDescent="0.3">
      <c r="A24" s="44" t="s">
        <v>125</v>
      </c>
      <c r="B24" s="11" t="s">
        <v>56</v>
      </c>
      <c r="C24" s="2" t="s">
        <v>57</v>
      </c>
      <c r="D24" s="2" t="s">
        <v>48</v>
      </c>
      <c r="E24" s="2" t="s">
        <v>41</v>
      </c>
    </row>
    <row r="25" spans="1:5" s="1" customFormat="1" ht="18" customHeight="1" x14ac:dyDescent="0.3">
      <c r="A25" s="39"/>
      <c r="B25" s="11" t="s">
        <v>60</v>
      </c>
      <c r="C25" s="2" t="s">
        <v>61</v>
      </c>
      <c r="D25" s="2" t="s">
        <v>130</v>
      </c>
      <c r="E25" s="2" t="s">
        <v>41</v>
      </c>
    </row>
    <row r="26" spans="1:5" s="1" customFormat="1" ht="18" customHeight="1" x14ac:dyDescent="0.3">
      <c r="A26" s="39"/>
      <c r="B26" s="11" t="s">
        <v>35</v>
      </c>
      <c r="C26" s="2" t="s">
        <v>36</v>
      </c>
      <c r="D26" s="2" t="s">
        <v>23</v>
      </c>
      <c r="E26" s="2" t="s">
        <v>41</v>
      </c>
    </row>
    <row r="27" spans="1:5" s="1" customFormat="1" ht="18" customHeight="1" x14ac:dyDescent="0.3">
      <c r="A27" s="39"/>
      <c r="B27" s="11" t="s">
        <v>44</v>
      </c>
      <c r="C27" s="2" t="s">
        <v>45</v>
      </c>
      <c r="D27" s="2" t="s">
        <v>18</v>
      </c>
      <c r="E27" s="2">
        <v>3</v>
      </c>
    </row>
    <row r="28" spans="1:5" s="1" customFormat="1" ht="18" customHeight="1" x14ac:dyDescent="0.3">
      <c r="A28" s="39"/>
      <c r="B28" s="11" t="s">
        <v>70</v>
      </c>
      <c r="C28" s="2" t="s">
        <v>71</v>
      </c>
      <c r="D28" s="2" t="s">
        <v>37</v>
      </c>
      <c r="E28" s="2">
        <v>3</v>
      </c>
    </row>
    <row r="29" spans="1:5" s="1" customFormat="1" ht="18" customHeight="1" x14ac:dyDescent="0.3">
      <c r="A29" s="39"/>
      <c r="B29" s="11" t="s">
        <v>46</v>
      </c>
      <c r="C29" s="2" t="s">
        <v>47</v>
      </c>
      <c r="D29" s="2" t="s">
        <v>31</v>
      </c>
      <c r="E29" s="2">
        <v>3</v>
      </c>
    </row>
    <row r="30" spans="1:5" s="1" customFormat="1" ht="18" customHeight="1" x14ac:dyDescent="0.3">
      <c r="A30" s="39"/>
      <c r="B30" s="10" t="s">
        <v>58</v>
      </c>
      <c r="C30" s="3" t="s">
        <v>59</v>
      </c>
      <c r="D30" s="3" t="s">
        <v>37</v>
      </c>
      <c r="E30" s="3">
        <v>3</v>
      </c>
    </row>
    <row r="31" spans="1:5" s="1" customFormat="1" ht="18" customHeight="1" thickBot="1" x14ac:dyDescent="0.35">
      <c r="A31" s="39"/>
      <c r="B31" s="11" t="s">
        <v>42</v>
      </c>
      <c r="C31" s="2" t="s">
        <v>43</v>
      </c>
      <c r="D31" s="2" t="s">
        <v>33</v>
      </c>
      <c r="E31" s="2">
        <v>1</v>
      </c>
    </row>
    <row r="32" spans="1:5" s="1" customFormat="1" ht="18" customHeight="1" thickBot="1" x14ac:dyDescent="0.35">
      <c r="A32" s="45"/>
      <c r="B32" s="42" t="s">
        <v>121</v>
      </c>
      <c r="C32" s="42"/>
      <c r="D32" s="43"/>
      <c r="E32" s="8">
        <v>22</v>
      </c>
    </row>
    <row r="33" spans="1:98" s="1" customFormat="1" ht="18" customHeight="1" x14ac:dyDescent="0.3">
      <c r="A33" s="50" t="s">
        <v>126</v>
      </c>
      <c r="B33" s="10" t="s">
        <v>62</v>
      </c>
      <c r="C33" s="3" t="s">
        <v>63</v>
      </c>
      <c r="D33" s="3" t="s">
        <v>39</v>
      </c>
      <c r="E33" s="3">
        <v>3</v>
      </c>
    </row>
    <row r="34" spans="1:98" s="1" customFormat="1" ht="18" customHeight="1" x14ac:dyDescent="0.3">
      <c r="A34" s="40"/>
      <c r="B34" s="11" t="s">
        <v>78</v>
      </c>
      <c r="C34" s="2" t="s">
        <v>79</v>
      </c>
      <c r="D34" s="2" t="s">
        <v>58</v>
      </c>
      <c r="E34" s="2">
        <v>3</v>
      </c>
    </row>
    <row r="35" spans="1:98" s="1" customFormat="1" ht="18" customHeight="1" x14ac:dyDescent="0.3">
      <c r="A35" s="40"/>
      <c r="B35" s="11" t="s">
        <v>87</v>
      </c>
      <c r="C35" s="3" t="s">
        <v>88</v>
      </c>
      <c r="D35" s="3" t="s">
        <v>89</v>
      </c>
      <c r="E35" s="3" t="s">
        <v>41</v>
      </c>
    </row>
    <row r="36" spans="1:98" s="1" customFormat="1" ht="18" customHeight="1" x14ac:dyDescent="0.3">
      <c r="A36" s="40"/>
      <c r="B36" s="10" t="s">
        <v>53</v>
      </c>
      <c r="C36" s="3" t="s">
        <v>54</v>
      </c>
      <c r="D36" s="3" t="s">
        <v>55</v>
      </c>
      <c r="E36" s="3">
        <v>1</v>
      </c>
      <c r="G36" s="1" t="s">
        <v>143</v>
      </c>
    </row>
    <row r="37" spans="1:98" s="1" customFormat="1" ht="18" customHeight="1" thickBot="1" x14ac:dyDescent="0.35">
      <c r="A37" s="40"/>
      <c r="B37" s="11" t="s">
        <v>74</v>
      </c>
      <c r="C37" s="2" t="s">
        <v>75</v>
      </c>
      <c r="D37" s="2" t="s">
        <v>70</v>
      </c>
      <c r="E37" s="2">
        <v>2</v>
      </c>
    </row>
    <row r="38" spans="1:98" s="1" customFormat="1" ht="18" customHeight="1" thickBot="1" x14ac:dyDescent="0.35">
      <c r="A38" s="40"/>
      <c r="B38" s="34" t="s">
        <v>121</v>
      </c>
      <c r="C38" s="34"/>
      <c r="D38" s="35"/>
      <c r="E38" s="32">
        <v>12</v>
      </c>
    </row>
    <row r="39" spans="1:98" s="1" customFormat="1" ht="18" customHeight="1" x14ac:dyDescent="0.3">
      <c r="A39" s="38" t="s">
        <v>131</v>
      </c>
      <c r="B39" s="10" t="s">
        <v>104</v>
      </c>
      <c r="C39" s="81" t="s">
        <v>105</v>
      </c>
      <c r="D39" s="3" t="s">
        <v>106</v>
      </c>
      <c r="E39" s="3" t="s">
        <v>41</v>
      </c>
      <c r="G39" s="1" t="s">
        <v>144</v>
      </c>
    </row>
    <row r="40" spans="1:98" s="1" customFormat="1" ht="18" customHeight="1" x14ac:dyDescent="0.3">
      <c r="A40" s="38"/>
      <c r="B40" s="10" t="s">
        <v>64</v>
      </c>
      <c r="C40" s="76" t="s">
        <v>65</v>
      </c>
      <c r="D40" s="3" t="s">
        <v>9</v>
      </c>
      <c r="E40" s="3">
        <v>3</v>
      </c>
      <c r="G40" s="1" t="s">
        <v>145</v>
      </c>
    </row>
    <row r="41" spans="1:98" s="1" customFormat="1" ht="18" customHeight="1" x14ac:dyDescent="0.3">
      <c r="A41" s="38"/>
      <c r="B41" s="10" t="s">
        <v>66</v>
      </c>
      <c r="C41" s="81" t="s">
        <v>67</v>
      </c>
      <c r="D41" s="3" t="s">
        <v>46</v>
      </c>
      <c r="E41" s="3">
        <v>3</v>
      </c>
      <c r="G41" s="23"/>
      <c r="H41" s="24">
        <v>0.33333333333333331</v>
      </c>
      <c r="I41" s="24">
        <v>0.33680555555555558</v>
      </c>
      <c r="J41" s="24">
        <v>0.34027777777777801</v>
      </c>
      <c r="K41" s="24">
        <v>0.34375</v>
      </c>
      <c r="L41" s="24">
        <v>0.34722222222222199</v>
      </c>
      <c r="M41" s="24">
        <v>0.35069444444444497</v>
      </c>
      <c r="N41" s="24">
        <v>0.35416666666666702</v>
      </c>
      <c r="O41" s="24">
        <v>0.35763888888888901</v>
      </c>
      <c r="P41" s="24">
        <v>0.36111111111111099</v>
      </c>
      <c r="Q41" s="24">
        <v>0.36458333333333398</v>
      </c>
      <c r="R41" s="24">
        <v>0.36805555555555602</v>
      </c>
      <c r="S41" s="24">
        <v>0.37152777777777801</v>
      </c>
      <c r="T41" s="24">
        <v>0.375</v>
      </c>
      <c r="U41" s="24">
        <v>0.37847222222222299</v>
      </c>
      <c r="V41" s="24">
        <v>0.38194444444444497</v>
      </c>
      <c r="W41" s="24">
        <v>0.38541666666666702</v>
      </c>
      <c r="X41" s="24">
        <v>0.38888888888889001</v>
      </c>
      <c r="Y41" s="24">
        <v>0.39236111111111199</v>
      </c>
      <c r="Z41" s="24">
        <v>0.39583333333333398</v>
      </c>
      <c r="AA41" s="24">
        <v>0.39930555555555602</v>
      </c>
      <c r="AB41" s="24">
        <v>0.40277777777777901</v>
      </c>
      <c r="AC41" s="24">
        <v>0.406250000000001</v>
      </c>
      <c r="AD41" s="24">
        <v>0.40972222222222299</v>
      </c>
      <c r="AE41" s="24">
        <v>0.41319444444444497</v>
      </c>
      <c r="AF41" s="24">
        <v>0.41666666666666802</v>
      </c>
      <c r="AG41" s="24">
        <v>0.42013888888889001</v>
      </c>
      <c r="AH41" s="24">
        <v>0.42361111111111199</v>
      </c>
      <c r="AI41" s="24">
        <v>0.42708333333333398</v>
      </c>
      <c r="AJ41" s="24">
        <v>0.43055555555555702</v>
      </c>
      <c r="AK41" s="24">
        <v>0.43402777777777901</v>
      </c>
      <c r="AL41" s="24">
        <v>0.437500000000001</v>
      </c>
      <c r="AM41" s="24">
        <v>0.44097222222222299</v>
      </c>
      <c r="AN41" s="24">
        <v>0.44444444444444497</v>
      </c>
      <c r="AO41" s="24">
        <v>0.44791666666666802</v>
      </c>
      <c r="AP41" s="24">
        <v>0.45138888888889001</v>
      </c>
      <c r="AQ41" s="24">
        <v>0.45486111111111199</v>
      </c>
      <c r="AR41" s="24">
        <v>0.45833333333333498</v>
      </c>
      <c r="AS41" s="24">
        <v>0.46180555555555702</v>
      </c>
      <c r="AT41" s="24">
        <v>0.46527777777777901</v>
      </c>
      <c r="AU41" s="24">
        <v>0.468750000000001</v>
      </c>
      <c r="AV41" s="24">
        <v>0.47222222222222399</v>
      </c>
      <c r="AW41" s="24">
        <v>0.47569444444444597</v>
      </c>
      <c r="AX41" s="24">
        <v>0.47916666666666802</v>
      </c>
      <c r="AY41" s="24">
        <v>0.48263888888889001</v>
      </c>
      <c r="AZ41" s="24">
        <v>0.48611111111111299</v>
      </c>
      <c r="BA41" s="24">
        <v>0.48958333333333498</v>
      </c>
      <c r="BB41" s="24">
        <v>0.49305555555555702</v>
      </c>
      <c r="BC41" s="24">
        <v>0.49652777777777901</v>
      </c>
      <c r="BD41" s="24">
        <v>0.500000000000002</v>
      </c>
      <c r="BE41" s="24">
        <v>0.50347222222222399</v>
      </c>
      <c r="BF41" s="24">
        <v>0.50694444444444597</v>
      </c>
      <c r="BG41" s="24">
        <v>0.51041666666666896</v>
      </c>
      <c r="BH41" s="24">
        <v>0.51388888888889095</v>
      </c>
      <c r="BI41" s="24">
        <v>0.51736111111111305</v>
      </c>
      <c r="BJ41" s="24">
        <v>0.52083333333333504</v>
      </c>
      <c r="BK41" s="24">
        <v>0.52430555555555802</v>
      </c>
      <c r="BL41" s="24">
        <v>0.52777777777778001</v>
      </c>
      <c r="BM41" s="24">
        <v>0.531250000000002</v>
      </c>
      <c r="BN41" s="24">
        <v>0.53472222222222399</v>
      </c>
      <c r="BO41" s="24">
        <v>0.53819444444444697</v>
      </c>
      <c r="BP41" s="24">
        <v>0.54166666666666896</v>
      </c>
      <c r="BQ41" s="24">
        <v>0.54513888888889095</v>
      </c>
      <c r="BR41" s="24">
        <v>0.54861111111111305</v>
      </c>
      <c r="BS41" s="24">
        <v>0.55208333333333603</v>
      </c>
      <c r="BT41" s="24">
        <v>0.55555555555555802</v>
      </c>
      <c r="BU41" s="24">
        <v>0.55902777777778001</v>
      </c>
      <c r="BV41" s="24">
        <v>0.562500000000003</v>
      </c>
      <c r="BW41" s="24">
        <v>0.56597222222222499</v>
      </c>
      <c r="BX41" s="24">
        <v>0.56944444444444697</v>
      </c>
      <c r="BY41" s="24">
        <v>0.57291666666666896</v>
      </c>
      <c r="BZ41" s="24">
        <v>0.57638888888889195</v>
      </c>
      <c r="CA41" s="24">
        <v>0.57986111111111405</v>
      </c>
      <c r="CB41" s="24">
        <v>0.58333333333333603</v>
      </c>
      <c r="CC41" s="24">
        <v>0.58680555555555802</v>
      </c>
      <c r="CD41" s="24">
        <v>0.59027777777778101</v>
      </c>
      <c r="CE41" s="24">
        <v>0.593750000000003</v>
      </c>
      <c r="CF41" s="24">
        <v>0.59722222222222499</v>
      </c>
      <c r="CG41" s="24">
        <v>0.60069444444444697</v>
      </c>
      <c r="CH41" s="24">
        <v>0.60416666666666996</v>
      </c>
      <c r="CI41" s="24">
        <v>0.60763888888889195</v>
      </c>
      <c r="CJ41" s="24">
        <v>0.61111111111111405</v>
      </c>
      <c r="CK41" s="24">
        <v>0.61458333333333603</v>
      </c>
      <c r="CL41" s="24">
        <v>0.61805555555555902</v>
      </c>
      <c r="CM41" s="24">
        <v>0.62152777777778101</v>
      </c>
      <c r="CN41" s="24">
        <v>0.625000000000003</v>
      </c>
      <c r="CO41" s="24">
        <v>0.62847222222222598</v>
      </c>
      <c r="CP41" s="24">
        <v>0.63194444444444797</v>
      </c>
      <c r="CQ41" s="24">
        <v>0.63541666666666996</v>
      </c>
      <c r="CR41" s="24">
        <v>0.63888888888889195</v>
      </c>
      <c r="CS41" s="24">
        <v>0.64236111111111505</v>
      </c>
      <c r="CT41" s="24">
        <v>0.64583333333333703</v>
      </c>
    </row>
    <row r="42" spans="1:98" s="1" customFormat="1" ht="18" customHeight="1" x14ac:dyDescent="0.3">
      <c r="A42" s="38"/>
      <c r="B42" s="11" t="s">
        <v>68</v>
      </c>
      <c r="C42" s="80" t="s">
        <v>69</v>
      </c>
      <c r="D42" s="2" t="s">
        <v>42</v>
      </c>
      <c r="E42" s="2">
        <v>1</v>
      </c>
      <c r="G42" s="29"/>
      <c r="H42" s="66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8"/>
      <c r="AL42" s="51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3"/>
      <c r="BA42" s="54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6"/>
      <c r="BP42" s="69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1"/>
      <c r="CT42" s="25"/>
    </row>
    <row r="43" spans="1:98" s="1" customFormat="1" ht="18" customHeight="1" x14ac:dyDescent="0.3">
      <c r="A43" s="38"/>
      <c r="B43" s="20" t="s">
        <v>132</v>
      </c>
      <c r="C43" s="80" t="s">
        <v>133</v>
      </c>
      <c r="D43" s="20" t="s">
        <v>39</v>
      </c>
      <c r="E43" s="20" t="s">
        <v>41</v>
      </c>
      <c r="G43" s="29"/>
      <c r="H43" s="57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9"/>
      <c r="AL43" s="60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2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5"/>
      <c r="BP43" s="72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4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</row>
    <row r="44" spans="1:98" s="1" customFormat="1" ht="18" customHeight="1" x14ac:dyDescent="0.3">
      <c r="A44" s="38"/>
      <c r="B44" s="11" t="s">
        <v>72</v>
      </c>
      <c r="C44" s="80" t="s">
        <v>73</v>
      </c>
      <c r="D44" s="2" t="s">
        <v>56</v>
      </c>
      <c r="E44" s="2">
        <v>3</v>
      </c>
      <c r="G44" s="29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8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51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  <c r="BA44" s="54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6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</row>
    <row r="45" spans="1:98" s="1" customFormat="1" ht="18" customHeight="1" thickBot="1" x14ac:dyDescent="0.35">
      <c r="A45" s="38"/>
      <c r="B45" s="12" t="s">
        <v>85</v>
      </c>
      <c r="C45" s="79" t="s">
        <v>86</v>
      </c>
      <c r="D45" s="7" t="s">
        <v>62</v>
      </c>
      <c r="E45" s="7" t="s">
        <v>41</v>
      </c>
      <c r="G45" s="29"/>
      <c r="H45" s="57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9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60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2"/>
      <c r="BA45" s="63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5"/>
      <c r="BP45" s="72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4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</row>
    <row r="46" spans="1:98" s="1" customFormat="1" ht="18" customHeight="1" thickBot="1" x14ac:dyDescent="0.35">
      <c r="A46" s="38"/>
      <c r="B46" s="42" t="s">
        <v>121</v>
      </c>
      <c r="C46" s="42"/>
      <c r="D46" s="43"/>
      <c r="E46" s="8">
        <v>19</v>
      </c>
    </row>
    <row r="47" spans="1:98" s="1" customFormat="1" ht="18" customHeight="1" x14ac:dyDescent="0.3">
      <c r="A47" s="39" t="s">
        <v>127</v>
      </c>
      <c r="B47" s="11" t="s">
        <v>83</v>
      </c>
      <c r="C47" s="77" t="s">
        <v>84</v>
      </c>
      <c r="D47" s="2" t="s">
        <v>82</v>
      </c>
      <c r="E47" s="2">
        <v>3</v>
      </c>
      <c r="G47" s="1" t="s">
        <v>146</v>
      </c>
    </row>
    <row r="48" spans="1:98" s="1" customFormat="1" ht="18" customHeight="1" x14ac:dyDescent="0.3">
      <c r="A48" s="39"/>
      <c r="B48" s="11" t="s">
        <v>97</v>
      </c>
      <c r="C48" s="77" t="s">
        <v>98</v>
      </c>
      <c r="D48" s="2" t="s">
        <v>85</v>
      </c>
      <c r="E48" s="2" t="s">
        <v>41</v>
      </c>
      <c r="G48" s="1" t="s">
        <v>147</v>
      </c>
    </row>
    <row r="49" spans="1:98" s="1" customFormat="1" ht="18" customHeight="1" x14ac:dyDescent="0.3">
      <c r="A49" s="39"/>
      <c r="B49" s="11" t="s">
        <v>76</v>
      </c>
      <c r="C49" s="82" t="s">
        <v>77</v>
      </c>
      <c r="D49" s="2" t="s">
        <v>64</v>
      </c>
      <c r="E49" s="2">
        <v>3</v>
      </c>
      <c r="G49" s="23"/>
      <c r="H49" s="24">
        <v>0.33333333333333331</v>
      </c>
      <c r="I49" s="24">
        <v>0.33680555555555558</v>
      </c>
      <c r="J49" s="24">
        <v>0.34027777777777801</v>
      </c>
      <c r="K49" s="24">
        <v>0.34375</v>
      </c>
      <c r="L49" s="24">
        <v>0.34722222222222199</v>
      </c>
      <c r="M49" s="24">
        <v>0.35069444444444497</v>
      </c>
      <c r="N49" s="24">
        <v>0.35416666666666702</v>
      </c>
      <c r="O49" s="24">
        <v>0.35763888888888901</v>
      </c>
      <c r="P49" s="24">
        <v>0.36111111111111099</v>
      </c>
      <c r="Q49" s="24">
        <v>0.36458333333333398</v>
      </c>
      <c r="R49" s="24">
        <v>0.36805555555555602</v>
      </c>
      <c r="S49" s="24">
        <v>0.37152777777777801</v>
      </c>
      <c r="T49" s="24">
        <v>0.375</v>
      </c>
      <c r="U49" s="24">
        <v>0.37847222222222299</v>
      </c>
      <c r="V49" s="24">
        <v>0.38194444444444497</v>
      </c>
      <c r="W49" s="24">
        <v>0.38541666666666702</v>
      </c>
      <c r="X49" s="24">
        <v>0.38888888888889001</v>
      </c>
      <c r="Y49" s="24">
        <v>0.39236111111111199</v>
      </c>
      <c r="Z49" s="24">
        <v>0.39583333333333398</v>
      </c>
      <c r="AA49" s="24">
        <v>0.39930555555555602</v>
      </c>
      <c r="AB49" s="24">
        <v>0.40277777777777901</v>
      </c>
      <c r="AC49" s="24">
        <v>0.406250000000001</v>
      </c>
      <c r="AD49" s="24">
        <v>0.40972222222222299</v>
      </c>
      <c r="AE49" s="24">
        <v>0.41319444444444497</v>
      </c>
      <c r="AF49" s="24">
        <v>0.41666666666666802</v>
      </c>
      <c r="AG49" s="24">
        <v>0.42013888888889001</v>
      </c>
      <c r="AH49" s="24">
        <v>0.42361111111111199</v>
      </c>
      <c r="AI49" s="24">
        <v>0.42708333333333398</v>
      </c>
      <c r="AJ49" s="24">
        <v>0.43055555555555702</v>
      </c>
      <c r="AK49" s="24">
        <v>0.43402777777777901</v>
      </c>
      <c r="AL49" s="24">
        <v>0.437500000000001</v>
      </c>
      <c r="AM49" s="24">
        <v>0.44097222222222299</v>
      </c>
      <c r="AN49" s="24">
        <v>0.44444444444444497</v>
      </c>
      <c r="AO49" s="24">
        <v>0.44791666666666802</v>
      </c>
      <c r="AP49" s="24">
        <v>0.45138888888889001</v>
      </c>
      <c r="AQ49" s="24">
        <v>0.45486111111111199</v>
      </c>
      <c r="AR49" s="24">
        <v>0.45833333333333498</v>
      </c>
      <c r="AS49" s="24">
        <v>0.46180555555555702</v>
      </c>
      <c r="AT49" s="24">
        <v>0.46527777777777901</v>
      </c>
      <c r="AU49" s="24">
        <v>0.468750000000001</v>
      </c>
      <c r="AV49" s="24">
        <v>0.47222222222222399</v>
      </c>
      <c r="AW49" s="24">
        <v>0.47569444444444597</v>
      </c>
      <c r="AX49" s="24">
        <v>0.47916666666666802</v>
      </c>
      <c r="AY49" s="24">
        <v>0.48263888888889001</v>
      </c>
      <c r="AZ49" s="24">
        <v>0.48611111111111299</v>
      </c>
      <c r="BA49" s="24">
        <v>0.48958333333333498</v>
      </c>
      <c r="BB49" s="24">
        <v>0.49305555555555702</v>
      </c>
      <c r="BC49" s="24">
        <v>0.49652777777777901</v>
      </c>
      <c r="BD49" s="24">
        <v>0.500000000000002</v>
      </c>
      <c r="BE49" s="24">
        <v>0.50347222222222399</v>
      </c>
      <c r="BF49" s="24">
        <v>0.50694444444444597</v>
      </c>
      <c r="BG49" s="24">
        <v>0.51041666666666896</v>
      </c>
      <c r="BH49" s="24">
        <v>0.51388888888889095</v>
      </c>
      <c r="BI49" s="24">
        <v>0.51736111111111305</v>
      </c>
      <c r="BJ49" s="24">
        <v>0.52083333333333504</v>
      </c>
      <c r="BK49" s="24">
        <v>0.52430555555555802</v>
      </c>
      <c r="BL49" s="24">
        <v>0.52777777777778001</v>
      </c>
      <c r="BM49" s="24">
        <v>0.531250000000002</v>
      </c>
      <c r="BN49" s="24">
        <v>0.53472222222222399</v>
      </c>
      <c r="BO49" s="24">
        <v>0.53819444444444697</v>
      </c>
      <c r="BP49" s="24">
        <v>0.54166666666666896</v>
      </c>
      <c r="BQ49" s="24">
        <v>0.54513888888889095</v>
      </c>
      <c r="BR49" s="24">
        <v>0.54861111111111305</v>
      </c>
      <c r="BS49" s="24">
        <v>0.55208333333333603</v>
      </c>
      <c r="BT49" s="24">
        <v>0.55555555555555802</v>
      </c>
      <c r="BU49" s="24">
        <v>0.55902777777778001</v>
      </c>
      <c r="BV49" s="24">
        <v>0.562500000000003</v>
      </c>
      <c r="BW49" s="24">
        <v>0.56597222222222499</v>
      </c>
      <c r="BX49" s="24">
        <v>0.56944444444444697</v>
      </c>
      <c r="BY49" s="24">
        <v>0.57291666666666896</v>
      </c>
      <c r="BZ49" s="24">
        <v>0.57638888888889195</v>
      </c>
      <c r="CA49" s="24">
        <v>0.57986111111111405</v>
      </c>
      <c r="CB49" s="24">
        <v>0.58333333333333603</v>
      </c>
      <c r="CC49" s="24">
        <v>0.58680555555555802</v>
      </c>
      <c r="CD49" s="24">
        <v>0.59027777777778101</v>
      </c>
      <c r="CE49" s="24">
        <v>0.593750000000003</v>
      </c>
      <c r="CF49" s="24">
        <v>0.59722222222222499</v>
      </c>
      <c r="CG49" s="24">
        <v>0.60069444444444697</v>
      </c>
      <c r="CH49" s="24">
        <v>0.60416666666666996</v>
      </c>
      <c r="CI49" s="24">
        <v>0.60763888888889195</v>
      </c>
      <c r="CJ49" s="24">
        <v>0.61111111111111405</v>
      </c>
      <c r="CK49" s="24">
        <v>0.61458333333333603</v>
      </c>
      <c r="CL49" s="24">
        <v>0.61805555555555902</v>
      </c>
      <c r="CM49" s="24">
        <v>0.62152777777778101</v>
      </c>
      <c r="CN49" s="24">
        <v>0.625000000000003</v>
      </c>
      <c r="CO49" s="24">
        <v>0.62847222222222598</v>
      </c>
      <c r="CP49" s="24">
        <v>0.63194444444444797</v>
      </c>
      <c r="CQ49" s="24">
        <v>0.63541666666666996</v>
      </c>
      <c r="CR49" s="24">
        <v>0.63888888888889195</v>
      </c>
      <c r="CS49" s="24">
        <v>0.64236111111111505</v>
      </c>
      <c r="CT49" s="24">
        <v>0.64583333333333703</v>
      </c>
    </row>
    <row r="50" spans="1:98" s="1" customFormat="1" ht="18" customHeight="1" x14ac:dyDescent="0.3">
      <c r="A50" s="39"/>
      <c r="B50" s="19" t="s">
        <v>134</v>
      </c>
      <c r="C50" s="77" t="s">
        <v>135</v>
      </c>
      <c r="D50" s="20" t="s">
        <v>89</v>
      </c>
      <c r="E50" s="20">
        <v>3</v>
      </c>
      <c r="G50" s="29"/>
      <c r="H50" s="66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8"/>
      <c r="AL50" s="51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  <c r="BA50" s="54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6"/>
      <c r="BP50" s="30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</row>
    <row r="51" spans="1:98" s="1" customFormat="1" ht="18" customHeight="1" x14ac:dyDescent="0.3">
      <c r="A51" s="39"/>
      <c r="B51" s="21" t="s">
        <v>136</v>
      </c>
      <c r="C51" s="79" t="s">
        <v>137</v>
      </c>
      <c r="D51" s="22" t="s">
        <v>87</v>
      </c>
      <c r="E51" s="22">
        <v>3</v>
      </c>
      <c r="G51" s="29"/>
      <c r="H51" s="57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9"/>
      <c r="AL51" s="60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2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5"/>
      <c r="BP51" s="72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4"/>
      <c r="CT51" s="25"/>
    </row>
    <row r="52" spans="1:98" s="1" customFormat="1" ht="18" customHeight="1" thickBot="1" x14ac:dyDescent="0.35">
      <c r="A52" s="39"/>
      <c r="B52" s="18" t="s">
        <v>138</v>
      </c>
      <c r="C52" s="78" t="s">
        <v>139</v>
      </c>
      <c r="D52" s="15" t="s">
        <v>87</v>
      </c>
      <c r="E52" s="15">
        <v>3</v>
      </c>
      <c r="G52" s="29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8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51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  <c r="BA52" s="54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6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</row>
    <row r="53" spans="1:98" s="1" customFormat="1" ht="18" customHeight="1" thickBot="1" x14ac:dyDescent="0.35">
      <c r="A53" s="39"/>
      <c r="B53" s="42" t="s">
        <v>121</v>
      </c>
      <c r="C53" s="42"/>
      <c r="D53" s="43"/>
      <c r="E53" s="8">
        <v>18</v>
      </c>
      <c r="G53" s="29"/>
      <c r="H53" s="57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9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60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2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5"/>
      <c r="BP53" s="72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4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</row>
    <row r="54" spans="1:98" s="1" customFormat="1" ht="18" customHeight="1" x14ac:dyDescent="0.3">
      <c r="A54" s="40" t="s">
        <v>128</v>
      </c>
      <c r="B54" s="11" t="s">
        <v>80</v>
      </c>
      <c r="C54" s="82" t="s">
        <v>81</v>
      </c>
      <c r="D54" s="2" t="s">
        <v>82</v>
      </c>
      <c r="E54" s="2" t="s">
        <v>41</v>
      </c>
    </row>
    <row r="55" spans="1:98" s="1" customFormat="1" ht="18" customHeight="1" x14ac:dyDescent="0.3">
      <c r="A55" s="40"/>
      <c r="B55" s="12" t="s">
        <v>99</v>
      </c>
      <c r="C55" s="83" t="s">
        <v>100</v>
      </c>
      <c r="D55" s="7" t="s">
        <v>101</v>
      </c>
      <c r="E55" s="7">
        <v>2</v>
      </c>
    </row>
    <row r="56" spans="1:98" s="1" customFormat="1" ht="18" customHeight="1" x14ac:dyDescent="0.3">
      <c r="A56" s="40"/>
      <c r="B56" s="12" t="s">
        <v>102</v>
      </c>
      <c r="C56" s="7" t="s">
        <v>103</v>
      </c>
      <c r="D56" s="7" t="s">
        <v>72</v>
      </c>
      <c r="E56" s="7" t="s">
        <v>41</v>
      </c>
      <c r="G56" s="1" t="s">
        <v>148</v>
      </c>
    </row>
    <row r="57" spans="1:98" s="1" customFormat="1" ht="18" customHeight="1" thickBot="1" x14ac:dyDescent="0.35">
      <c r="A57" s="40"/>
      <c r="B57" s="12" t="s">
        <v>109</v>
      </c>
      <c r="C57" s="7" t="s">
        <v>110</v>
      </c>
      <c r="D57" s="7" t="s">
        <v>111</v>
      </c>
      <c r="E57" s="7">
        <v>3</v>
      </c>
      <c r="G57" s="1" t="s">
        <v>149</v>
      </c>
    </row>
    <row r="58" spans="1:98" s="1" customFormat="1" ht="18" customHeight="1" thickBot="1" x14ac:dyDescent="0.35">
      <c r="A58" s="40"/>
      <c r="B58" s="34" t="s">
        <v>121</v>
      </c>
      <c r="C58" s="34"/>
      <c r="D58" s="35"/>
      <c r="E58" s="33">
        <v>11</v>
      </c>
    </row>
    <row r="59" spans="1:98" s="1" customFormat="1" ht="18" customHeight="1" x14ac:dyDescent="0.3">
      <c r="A59" s="38" t="s">
        <v>142</v>
      </c>
      <c r="B59" s="12" t="s">
        <v>90</v>
      </c>
      <c r="C59" s="7" t="s">
        <v>91</v>
      </c>
      <c r="D59" s="7" t="s">
        <v>80</v>
      </c>
      <c r="E59" s="7" t="s">
        <v>41</v>
      </c>
    </row>
    <row r="60" spans="1:98" s="1" customFormat="1" ht="18" customHeight="1" x14ac:dyDescent="0.3">
      <c r="A60" s="38"/>
      <c r="B60" s="12" t="s">
        <v>92</v>
      </c>
      <c r="C60" s="7" t="s">
        <v>93</v>
      </c>
      <c r="D60" s="7" t="s">
        <v>83</v>
      </c>
      <c r="E60" s="7" t="s">
        <v>41</v>
      </c>
    </row>
    <row r="61" spans="1:98" ht="15.6" x14ac:dyDescent="0.3">
      <c r="A61" s="38"/>
      <c r="B61" s="12" t="s">
        <v>107</v>
      </c>
      <c r="C61" s="7" t="s">
        <v>108</v>
      </c>
      <c r="D61" s="7" t="s">
        <v>99</v>
      </c>
      <c r="E61" s="7">
        <v>3</v>
      </c>
    </row>
    <row r="62" spans="1:98" ht="15.6" x14ac:dyDescent="0.3">
      <c r="A62" s="38"/>
      <c r="B62" s="12" t="s">
        <v>94</v>
      </c>
      <c r="C62" s="7" t="s">
        <v>95</v>
      </c>
      <c r="D62" s="7" t="s">
        <v>96</v>
      </c>
      <c r="E62" s="7" t="s">
        <v>41</v>
      </c>
      <c r="G62" s="1" t="s">
        <v>150</v>
      </c>
    </row>
    <row r="63" spans="1:98" ht="15.6" x14ac:dyDescent="0.3">
      <c r="A63" s="38"/>
      <c r="B63" s="10" t="s">
        <v>112</v>
      </c>
      <c r="C63" s="3" t="s">
        <v>113</v>
      </c>
      <c r="D63" s="3" t="s">
        <v>109</v>
      </c>
      <c r="E63" s="3">
        <v>3</v>
      </c>
      <c r="G63" s="1" t="s">
        <v>151</v>
      </c>
    </row>
    <row r="64" spans="1:98" ht="16.2" thickBot="1" x14ac:dyDescent="0.35">
      <c r="A64" s="38"/>
      <c r="B64" s="16" t="s">
        <v>140</v>
      </c>
      <c r="C64" s="17" t="s">
        <v>141</v>
      </c>
      <c r="D64" s="17" t="s">
        <v>85</v>
      </c>
      <c r="E64" s="17">
        <v>3</v>
      </c>
      <c r="H64" s="13">
        <v>15</v>
      </c>
      <c r="I64" s="13">
        <v>16</v>
      </c>
      <c r="J64" s="13">
        <v>14</v>
      </c>
      <c r="K64">
        <v>19</v>
      </c>
      <c r="L64" s="13">
        <v>14</v>
      </c>
      <c r="M64">
        <v>22</v>
      </c>
      <c r="N64">
        <v>22</v>
      </c>
      <c r="O64" s="13">
        <v>14</v>
      </c>
      <c r="Q64">
        <v>9</v>
      </c>
      <c r="U64">
        <f>SUM(H64:T64)</f>
        <v>145</v>
      </c>
    </row>
    <row r="65" spans="1:21" ht="16.2" thickBot="1" x14ac:dyDescent="0.35">
      <c r="A65" s="41"/>
      <c r="B65" s="34" t="s">
        <v>121</v>
      </c>
      <c r="C65" s="34"/>
      <c r="D65" s="35"/>
      <c r="E65" s="33">
        <v>18</v>
      </c>
      <c r="G65" s="1" t="s">
        <v>152</v>
      </c>
      <c r="K65" t="e">
        <f>#REF!*0.4</f>
        <v>#REF!</v>
      </c>
      <c r="L65" t="e">
        <f>#REF!*0.4</f>
        <v>#REF!</v>
      </c>
      <c r="M65" t="e">
        <f>#REF!*0.5</f>
        <v>#REF!</v>
      </c>
      <c r="N65" t="e">
        <f>#REF!*0.6</f>
        <v>#REF!</v>
      </c>
      <c r="O65" t="e">
        <f>#REF!*0.4</f>
        <v>#REF!</v>
      </c>
      <c r="P65" t="e">
        <f>#REF!*0.7</f>
        <v>#REF!</v>
      </c>
      <c r="Q65" t="e">
        <f>#REF!*0.7</f>
        <v>#REF!</v>
      </c>
      <c r="U65" t="e">
        <f t="shared" ref="U65" si="0">SUM(H65:T65)</f>
        <v>#REF!</v>
      </c>
    </row>
    <row r="66" spans="1:21" ht="16.2" thickBot="1" x14ac:dyDescent="0.35">
      <c r="A66" s="36" t="s">
        <v>154</v>
      </c>
      <c r="B66" s="12" t="s">
        <v>114</v>
      </c>
      <c r="C66" s="7" t="s">
        <v>115</v>
      </c>
      <c r="D66" s="7" t="s">
        <v>116</v>
      </c>
      <c r="E66" s="7">
        <v>3</v>
      </c>
      <c r="G66" s="1" t="s">
        <v>153</v>
      </c>
    </row>
    <row r="67" spans="1:21" ht="16.2" thickBot="1" x14ac:dyDescent="0.35">
      <c r="A67" s="37"/>
      <c r="B67" s="34" t="s">
        <v>121</v>
      </c>
      <c r="C67" s="34"/>
      <c r="D67" s="35"/>
      <c r="E67" s="33">
        <v>3</v>
      </c>
      <c r="U67" t="e">
        <f>(1025000-316000-U65)+28*8000</f>
        <v>#REF!</v>
      </c>
    </row>
    <row r="69" spans="1:21" ht="15.6" x14ac:dyDescent="0.3">
      <c r="D69" s="14"/>
    </row>
    <row r="70" spans="1:21" ht="15.6" x14ac:dyDescent="0.3">
      <c r="D70" s="14"/>
    </row>
    <row r="71" spans="1:21" ht="15.6" x14ac:dyDescent="0.3">
      <c r="D71" s="14"/>
      <c r="G71">
        <f>19*120000</f>
        <v>2280000</v>
      </c>
    </row>
    <row r="72" spans="1:21" ht="15.6" x14ac:dyDescent="0.3">
      <c r="D72" s="14"/>
      <c r="G72">
        <f>G71-300000-160000</f>
        <v>1820000</v>
      </c>
    </row>
    <row r="73" spans="1:21" ht="15.6" x14ac:dyDescent="0.3">
      <c r="D73" s="14"/>
      <c r="G73">
        <f>G72*19/30</f>
        <v>1152666.6666666667</v>
      </c>
    </row>
    <row r="74" spans="1:21" ht="15.6" x14ac:dyDescent="0.3">
      <c r="D74" s="14"/>
      <c r="G74">
        <f>G73/19</f>
        <v>60666.666666666672</v>
      </c>
    </row>
    <row r="75" spans="1:21" ht="15.6" x14ac:dyDescent="0.3">
      <c r="D75" s="14"/>
    </row>
    <row r="76" spans="1:21" ht="15.6" x14ac:dyDescent="0.3">
      <c r="C76" t="s">
        <v>105</v>
      </c>
      <c r="D76" s="14"/>
    </row>
    <row r="77" spans="1:21" ht="15.6" x14ac:dyDescent="0.3">
      <c r="C77" t="s">
        <v>137</v>
      </c>
      <c r="D77" s="14"/>
    </row>
    <row r="78" spans="1:21" x14ac:dyDescent="0.3">
      <c r="C78" t="s">
        <v>67</v>
      </c>
    </row>
    <row r="79" spans="1:21" x14ac:dyDescent="0.3">
      <c r="C79" t="s">
        <v>69</v>
      </c>
    </row>
    <row r="80" spans="1:21" x14ac:dyDescent="0.3">
      <c r="C80" t="s">
        <v>133</v>
      </c>
    </row>
    <row r="81" spans="3:3" x14ac:dyDescent="0.3">
      <c r="C81" t="s">
        <v>73</v>
      </c>
    </row>
    <row r="82" spans="3:3" x14ac:dyDescent="0.3">
      <c r="C82" t="s">
        <v>86</v>
      </c>
    </row>
    <row r="85" spans="3:3" x14ac:dyDescent="0.3">
      <c r="C85" s="75"/>
    </row>
  </sheetData>
  <autoFilter ref="A1:E60" xr:uid="{D189268F-BFF5-4617-B8B4-8F78361BF4BE}"/>
  <mergeCells count="47">
    <mergeCell ref="BP45:CD45"/>
    <mergeCell ref="H53:AA53"/>
    <mergeCell ref="AL53:AZ53"/>
    <mergeCell ref="BA53:BO53"/>
    <mergeCell ref="BP51:CS51"/>
    <mergeCell ref="BP53:CI53"/>
    <mergeCell ref="H51:AK51"/>
    <mergeCell ref="AL51:AZ51"/>
    <mergeCell ref="BA51:BO51"/>
    <mergeCell ref="AL52:AZ52"/>
    <mergeCell ref="BA52:BO52"/>
    <mergeCell ref="H50:AK50"/>
    <mergeCell ref="AL50:AZ50"/>
    <mergeCell ref="BA50:BO50"/>
    <mergeCell ref="H42:AK42"/>
    <mergeCell ref="AL42:AZ42"/>
    <mergeCell ref="BA42:BO42"/>
    <mergeCell ref="BP42:CS42"/>
    <mergeCell ref="H43:AK43"/>
    <mergeCell ref="AL43:AZ43"/>
    <mergeCell ref="BA43:BO43"/>
    <mergeCell ref="BP43:CD43"/>
    <mergeCell ref="AL44:AZ44"/>
    <mergeCell ref="BA44:BO44"/>
    <mergeCell ref="H45:AA45"/>
    <mergeCell ref="AL45:AZ45"/>
    <mergeCell ref="BA45:BO45"/>
    <mergeCell ref="B38:D38"/>
    <mergeCell ref="B46:D46"/>
    <mergeCell ref="B53:D53"/>
    <mergeCell ref="A2:A9"/>
    <mergeCell ref="A10:A16"/>
    <mergeCell ref="A17:A23"/>
    <mergeCell ref="B9:D9"/>
    <mergeCell ref="B16:D16"/>
    <mergeCell ref="B23:D23"/>
    <mergeCell ref="B32:D32"/>
    <mergeCell ref="A24:A32"/>
    <mergeCell ref="A33:A38"/>
    <mergeCell ref="B67:D67"/>
    <mergeCell ref="A66:A67"/>
    <mergeCell ref="A39:A46"/>
    <mergeCell ref="A47:A53"/>
    <mergeCell ref="A54:A58"/>
    <mergeCell ref="A59:A65"/>
    <mergeCell ref="B58:D58"/>
    <mergeCell ref="B65:D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AD8-2C29-4D5F-8A56-DDC5FF045BB6}">
  <dimension ref="A1"/>
  <sheetViews>
    <sheetView workbookViewId="0">
      <selection activeCell="O28" sqref="O2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t L 0 z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0 v T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0 z V n T k O G / J A Q A A m R M A A B M A H A B G b 3 J t d W x h c y 9 T Z W N 0 a W 9 u M S 5 t I K I Y A C i g F A A A A A A A A A A A A A A A A A A A A A A A A A A A A N X X T Y u j M B g H 8 H u h 3 y E 4 l x a q N t b a d p Y 9 t Z e 5 D U x h D 8 s c 0 v j U B j R x 8 0 J 3 K P 3 u G 6 e z R G b 2 s h M G j B f l S d Q 8 / v w j K q C a C Y 6 e b n v 8 b T w a j 9 S J S C j R T l D T A N f o O 6 p B j 0 f I b k / C S A q 2 8 g M O y S O p Y N I d b A X X d q K a R C e t W 3 W f p u f z O S H M H B I o T X o k 1 N S a g U q P S q e t F J U k j U o N L 0 H G 9 r g 0 R E N 6 I P Q E t Z C x O M a K M u A U Y s Z j K p r W a D v x b y 0 G X j E O I B m v o u l 0 d l v Y j m i C M 7 u w 2 w o v O L v + 7 G r P 4 x H j / S n 9 D u + i P T n U g O Z R M D 3 O X Y v z t w 7 f R u + i 7 Y n w y r a 1 f 2 m h 6 + i 1 u W Q v C V d H I Z u t q E 3 D u 0 E 1 e b 3 U 7 H K J t q K E a I a 0 r S I N v / V 1 h r q i k Q r Q D h S V r O 1 e j A 9 T H i V I + J V 8 P N U + V 6 Z t + Y H r I k + 6 u 1 2 v U 4 f w b p X / 0 s D h a O D e C + e p g b 9 U w 5 X / F y O g b O B e O L B v O v D X x u P z I C H F o 5 8 P 7 4 A M N C F Z O B 6 9 7 2 P m q Z E N E 2 M R D s b C Y S w 8 M R b D x M j D w c g d R u 6 J k Q 8 T Y x k O x t J h L D 0 x l s P E K M L B K B x G 4 Y l R D B N j F Q 7 G y m G s P D F W A / 3 7 W 4 e j s X Y a a 0 + N 9 T C j s Q k H Y + M w N p 4 Y m w F g / A F Q S w E C L Q A U A A I A C A C 0 v T N W h S p h W a Y A A A D 5 A A A A E g A A A A A A A A A A A A A A A A A A A A A A Q 2 9 u Z m l n L 1 B h Y 2 t h Z 2 U u e G 1 s U E s B A i 0 A F A A C A A g A t L 0 z V g / K 6 a u k A A A A 6 Q A A A B M A A A A A A A A A A A A A A A A A 8 g A A A F t D b 2 5 0 Z W 5 0 X 1 R 5 c G V z X S 5 4 b W x Q S w E C L Q A U A A I A C A C 0 v T N W d O Q 4 b 8 k B A A C Z E w A A E w A A A A A A A A A A A A A A A A D j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b Q A A A A A A A J x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A 4 O T M 1 O T d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M i 5 7 S 2 l u Z C w w f S Z x d W 9 0 O y w m c X V v d D t T Z W N 0 a W 9 u M S 9 E b 2 N 1 b W V u d C 9 E Y X R h M T I u e 0 5 h b W U s M X 0 m c X V v d D s s J n F 1 b 3 Q 7 U 2 V j d G l v b j E v R G 9 j d W 1 l b n Q v R G F 0 Y T E y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M i 5 7 S 2 l u Z C w w f S Z x d W 9 0 O y w m c X V v d D t T Z W N 0 a W 9 u M S 9 E b 2 N 1 b W V u d C 9 E Y X R h M T I u e 0 5 h b W U s M X 0 m c X V v d D s s J n F 1 b 3 Q 7 U 2 V j d G l v b j E v R G 9 j d W 1 l b n Q v R G F 0 Y T E y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D E t M T l U M T c 6 N D Q 6 M T M u M D k 2 N T U z N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Q 2 9 1 b n Q i I F Z h b H V l P S J s O C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N v b H V t b l R 5 c G V z I i B W Y W x 1 Z T 0 i c 0 J n W U d B d z 0 9 I i A v P j x F b n R y e S B U e X B l P S J G a W x s Q 2 9 s d W 1 u T m F t Z X M i I F Z h b H V l P S J z W y Z x d W 9 0 O 0 N v Z G U m c X V v d D s s J n F 1 b 3 Q 7 Q 2 9 1 c n N l I E R l c 2 N y a X B 0 a W 9 u J n F 1 b 3 Q 7 L C Z x d W 9 0 O 1 B y Z X J l c S 4 m c X V v d D s s J n F 1 b 3 Q 7 Q 3 J l Z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Z G U s M H 0 m c X V v d D s s J n F 1 b 3 Q 7 U 2 V j d G l v b j E v V G F i b G U g M C 9 D a G F u Z 2 V k I F R 5 c G U u e 0 N v d X J z Z S B E Z X N j c m l w d G l v b i w x f S Z x d W 9 0 O y w m c X V v d D t T Z W N 0 a W 9 u M S 9 U Y W J s Z S A w L 0 N o Y W 5 n Z W Q g V H l w Z S 5 7 U H J l c m V x L i w y f S Z x d W 9 0 O y w m c X V v d D t T Z W N 0 a W 9 u M S 9 U Y W J s Z S A w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2 h h b m d l Z C B U e X B l L n t D b 2 R l L D B 9 J n F 1 b 3 Q 7 L C Z x d W 9 0 O 1 N l Y 3 R p b 2 4 x L 1 R h Y m x l I D A v Q 2 h h b m d l Z C B U e X B l L n t D b 3 V y c 2 U g R G V z Y 3 J p c H R p b 2 4 s M X 0 m c X V v d D s s J n F 1 b 3 Q 7 U 2 V j d G l v b j E v V G F i b G U g M C 9 D a G F u Z 2 V k I F R 5 c G U u e 1 B y Z X J l c S 4 s M n 0 m c X V v d D s s J n F 1 b 3 Q 7 U 2 V j d G l v b j E v V G F i b G U g M C 9 D a G F u Z 2 V k I F R 5 c G U u e 0 N y Z W R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E w M T Y z N j Z a I i A v P j x F b n R y e S B U e X B l P S J G a W x s Q 2 9 s d W 1 u V H l w Z X M i I F Z h b H V l P S J z Q m d Z R 0 J n P T 0 i I C 8 + P E V u d H J 5 I F R 5 c G U 9 I k Z p b G x D b 2 x 1 b W 5 O Y W 1 l c y I g V m F s d W U 9 I n N b J n F 1 b 3 Q 7 Q 2 9 k Z S Z x d W 9 0 O y w m c X V v d D t D b 3 V y c 2 U g R G V z Y 3 J p c H R p b 2 4 m c X V v d D s s J n F 1 b 3 Q 7 U H J l c m V x L i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k Z S w w f S Z x d W 9 0 O y w m c X V v d D t T Z W N 0 a W 9 u M S 9 U Y W J s Z S A x L 0 N o Y W 5 n Z W Q g V H l w Z S 5 7 Q 2 9 1 c n N l I E R l c 2 N y a X B 0 a W 9 u L D F 9 J n F 1 b 3 Q 7 L C Z x d W 9 0 O 1 N l Y 3 R p b 2 4 x L 1 R h Y m x l I D E v Q 2 h h b m d l Z C B U e X B l L n t Q c m V y Z X E u L D J 9 J n F 1 b 3 Q 7 L C Z x d W 9 0 O 1 N l Y 3 R p b 2 4 x L 1 R h Y m x l I D E v Q 2 h h b m d l Z C B U e X B l L n t D c m V k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9 D a G F u Z 2 V k I F R 5 c G U u e 0 N v Z G U s M H 0 m c X V v d D s s J n F 1 b 3 Q 7 U 2 V j d G l v b j E v V G F i b G U g M S 9 D a G F u Z 2 V k I F R 5 c G U u e 0 N v d X J z Z S B E Z X N j c m l w d G l v b i w x f S Z x d W 9 0 O y w m c X V v d D t T Z W N 0 a W 9 u M S 9 U Y W J s Z S A x L 0 N o Y W 5 n Z W Q g V H l w Z S 5 7 U H J l c m V x L i w y f S Z x d W 9 0 O y w m c X V v d D t T Z W N 0 a W 9 u M S 9 U Y W J s Z S A x L 0 N o Y W 5 n Z W Q g V H l w Z S 5 7 Q 3 J l Z G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E w N z I y O D l a I i A v P j x F b n R y e S B U e X B l P S J G a W x s Q 2 9 s d W 1 u V H l w Z X M i I F Z h b H V l P S J z Q m d Z R 0 J n P T 0 i I C 8 + P E V u d H J 5 I F R 5 c G U 9 I k Z p b G x D b 2 x 1 b W 5 O Y W 1 l c y I g V m F s d W U 9 I n N b J n F 1 b 3 Q 7 Q 2 9 k Z S Z x d W 9 0 O y w m c X V v d D t D b 3 V y c 2 U g R G V z Y 3 J p c H R p b 2 4 m c X V v d D s s J n F 1 b 3 Q 7 U H J l c m V x L i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C 9 D a G F u Z 2 V k I F R 5 c G U u e 0 N v Z G U s M H 0 m c X V v d D s s J n F 1 b 3 Q 7 U 2 V j d G l v b j E v V G F i b G U g M T A v Q 2 h h b m d l Z C B U e X B l L n t D b 3 V y c 2 U g R G V z Y 3 J p c H R p b 2 4 s M X 0 m c X V v d D s s J n F 1 b 3 Q 7 U 2 V j d G l v b j E v V G F i b G U g M T A v Q 2 h h b m d l Z C B U e X B l L n t Q c m V y Z X E u L D J 9 J n F 1 b 3 Q 7 L C Z x d W 9 0 O 1 N l Y 3 R p b 2 4 x L 1 R h Y m x l I D E w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w L 0 N o Y W 5 n Z W Q g V H l w Z S 5 7 Q 2 9 k Z S w w f S Z x d W 9 0 O y w m c X V v d D t T Z W N 0 a W 9 u M S 9 U Y W J s Z S A x M C 9 D a G F u Z 2 V k I F R 5 c G U u e 0 N v d X J z Z S B E Z X N j c m l w d G l v b i w x f S Z x d W 9 0 O y w m c X V v d D t T Z W N 0 a W 9 u M S 9 U Y W J s Z S A x M C 9 D a G F u Z 2 V k I F R 5 c G U u e 1 B y Z X J l c S 4 s M n 0 m c X V v d D s s J n F 1 b 3 Q 7 U 2 V j d G l v b j E v V G F i b G U g M T A v Q 2 h h b m d l Z C B U e X B l L n t D c m V k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C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E x M j g w M D B a I i A v P j x F b n R y e S B U e X B l P S J G a W x s Q 2 9 s d W 1 u V H l w Z X M i I F Z h b H V l P S J z Q m d Z R 0 J n P T 0 i I C 8 + P E V u d H J 5 I F R 5 c G U 9 I k Z p b G x D b 2 x 1 b W 5 O Y W 1 l c y I g V m F s d W U 9 I n N b J n F 1 b 3 Q 7 Q 2 9 k Z S Z x d W 9 0 O y w m c X V v d D t D b 3 V y c 2 U g R G V z Y 3 J p c H R p b 2 4 m c X V v d D s s J n F 1 b 3 Q 7 U H J l c m V x L i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S 9 D a G F u Z 2 V k I F R 5 c G U u e 0 N v Z G U s M H 0 m c X V v d D s s J n F 1 b 3 Q 7 U 2 V j d G l v b j E v V G F i b G U g M T E v Q 2 h h b m d l Z C B U e X B l L n t D b 3 V y c 2 U g R G V z Y 3 J p c H R p b 2 4 s M X 0 m c X V v d D s s J n F 1 b 3 Q 7 U 2 V j d G l v b j E v V G F i b G U g M T E v Q 2 h h b m d l Z C B U e X B l L n t Q c m V y Z X E u L D J 9 J n F 1 b 3 Q 7 L C Z x d W 9 0 O 1 N l Y 3 R p b 2 4 x L 1 R h Y m x l I D E x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x L 0 N o Y W 5 n Z W Q g V H l w Z S 5 7 Q 2 9 k Z S w w f S Z x d W 9 0 O y w m c X V v d D t T Z W N 0 a W 9 u M S 9 U Y W J s Z S A x M S 9 D a G F u Z 2 V k I F R 5 c G U u e 0 N v d X J z Z S B E Z X N j c m l w d G l v b i w x f S Z x d W 9 0 O y w m c X V v d D t T Z W N 0 a W 9 u M S 9 U Y W J s Z S A x M S 9 D a G F u Z 2 V k I F R 5 c G U u e 1 B y Z X J l c S 4 s M n 0 m c X V v d D s s J n F 1 b 3 Q 7 U 2 V j d G l v b j E v V G F i b G U g M T E v Q 2 h h b m d l Z C B U e X B l L n t D c m V k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E x N z M 2 M D J a I i A v P j x F b n R y e S B U e X B l P S J G a W x s Q 2 9 s d W 1 u V H l w Z X M i I F Z h b H V l P S J z Q m d Z R 0 J n P T 0 i I C 8 + P E V u d H J 5 I F R 5 c G U 9 I k Z p b G x D b 2 x 1 b W 5 O Y W 1 l c y I g V m F s d W U 9 I n N b J n F 1 b 3 Q 7 Q 2 9 k Z S Z x d W 9 0 O y w m c X V v d D t D b 3 V y c 2 U g R G V z Y 3 J p c H R p b 2 4 m c X V v d D s s J n F 1 b 3 Q 7 U H J l c m V x L i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k Z S w w f S Z x d W 9 0 O y w m c X V v d D t T Z W N 0 a W 9 u M S 9 U Y W J s Z S A y L 0 N o Y W 5 n Z W Q g V H l w Z S 5 7 Q 2 9 1 c n N l I E R l c 2 N y a X B 0 a W 9 u L D F 9 J n F 1 b 3 Q 7 L C Z x d W 9 0 O 1 N l Y 3 R p b 2 4 x L 1 R h Y m x l I D I v Q 2 h h b m d l Z C B U e X B l L n t Q c m V y Z X E u L D J 9 J n F 1 b 3 Q 7 L C Z x d W 9 0 O 1 N l Y 3 R p b 2 4 x L 1 R h Y m x l I D I v Q 2 h h b m d l Z C B U e X B l L n t D c m V k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i 9 D a G F u Z 2 V k I F R 5 c G U u e 0 N v Z G U s M H 0 m c X V v d D s s J n F 1 b 3 Q 7 U 2 V j d G l v b j E v V G F i b G U g M i 9 D a G F u Z 2 V k I F R 5 c G U u e 0 N v d X J z Z S B E Z X N j c m l w d G l v b i w x f S Z x d W 9 0 O y w m c X V v d D t T Z W N 0 a W 9 u M S 9 U Y W J s Z S A y L 0 N o Y W 5 n Z W Q g V H l w Z S 5 7 U H J l c m V x L i w y f S Z x d W 9 0 O y w m c X V v d D t T Z W N 0 a W 9 u M S 9 U Y W J s Z S A y L 0 N o Y W 5 n Z W Q g V H l w Z S 5 7 Q 3 J l Z G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x N z o 0 N D o x M y 4 x M j E 5 M T U 0 W i I g L z 4 8 R W 5 0 c n k g V H l w Z T 0 i R m l s b E N v b H V t b l R 5 c G V z I i B W Y W x 1 Z T 0 i c 0 J n W U d C Z z 0 9 I i A v P j x F b n R y e S B U e X B l P S J G a W x s Q 2 9 s d W 1 u T m F t Z X M i I F Z h b H V l P S J z W y Z x d W 9 0 O 0 N v Z G U m c X V v d D s s J n F 1 b 3 Q 7 Q 2 9 1 c n N l I E R l c 2 N y a X B 0 a W 9 u J n F 1 b 3 Q 7 L C Z x d W 9 0 O 1 B y Z X J l c S 4 m c X V v d D s s J n F 1 b 3 Q 7 Q 3 J l Z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D a G F u Z 2 V k I F R 5 c G U u e 0 N v Z G U s M H 0 m c X V v d D s s J n F 1 b 3 Q 7 U 2 V j d G l v b j E v V G F i b G U g M y 9 D a G F u Z 2 V k I F R 5 c G U u e 0 N v d X J z Z S B E Z X N j c m l w d G l v b i w x f S Z x d W 9 0 O y w m c X V v d D t T Z W N 0 a W 9 u M S 9 U Y W J s Z S A z L 0 N o Y W 5 n Z W Q g V H l w Z S 5 7 U H J l c m V x L i w y f S Z x d W 9 0 O y w m c X V v d D t T Z W N 0 a W 9 u M S 9 U Y W J s Z S A z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M v Q 2 h h b m d l Z C B U e X B l L n t D b 2 R l L D B 9 J n F 1 b 3 Q 7 L C Z x d W 9 0 O 1 N l Y 3 R p b 2 4 x L 1 R h Y m x l I D M v Q 2 h h b m d l Z C B U e X B l L n t D b 3 V y c 2 U g R G V z Y 3 J p c H R p b 2 4 s M X 0 m c X V v d D s s J n F 1 b 3 Q 7 U 2 V j d G l v b j E v V G F i b G U g M y 9 D a G F u Z 2 V k I F R 5 c G U u e 1 B y Z X J l c S 4 s M n 0 m c X V v d D s s J n F 1 b 3 Q 7 U 2 V j d G l v b j E v V G F i b G U g M y 9 D a G F u Z 2 V k I F R 5 c G U u e 0 N y Z W R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T c 6 N D Q 6 M T M u M T I 3 M D E z N F o i I C 8 + P E V u d H J 5 I F R 5 c G U 9 I k Z p b G x D b 2 x 1 b W 5 U e X B l c y I g V m F s d W U 9 I n N C Z 1 l H Q m c 9 P S I g L z 4 8 R W 5 0 c n k g V H l w Z T 0 i R m l s b E N v b H V t b k 5 h b W V z I i B W Y W x 1 Z T 0 i c 1 s m c X V v d D t D b 2 R l J n F 1 b 3 Q 7 L C Z x d W 9 0 O 0 N v d X J z Z S B E Z X N j c m l w d G l v b i Z x d W 9 0 O y w m c X V v d D t Q c m V y Z X E u J n F 1 b 3 Q 7 L C Z x d W 9 0 O 0 N y Z W R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2 h h b m d l Z C B U e X B l L n t D b 2 R l L D B 9 J n F 1 b 3 Q 7 L C Z x d W 9 0 O 1 N l Y 3 R p b 2 4 x L 1 R h Y m x l I D Q v Q 2 h h b m d l Z C B U e X B l L n t D b 3 V y c 2 U g R G V z Y 3 J p c H R p b 2 4 s M X 0 m c X V v d D s s J n F 1 b 3 Q 7 U 2 V j d G l v b j E v V G F i b G U g N C 9 D a G F u Z 2 V k I F R 5 c G U u e 1 B y Z X J l c S 4 s M n 0 m c X V v d D s s J n F 1 b 3 Q 7 U 2 V j d G l v b j E v V G F i b G U g N C 9 D a G F u Z 2 V k I F R 5 c G U u e 0 N y Z W R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0 L 0 N o Y W 5 n Z W Q g V H l w Z S 5 7 Q 2 9 k Z S w w f S Z x d W 9 0 O y w m c X V v d D t T Z W N 0 a W 9 u M S 9 U Y W J s Z S A 0 L 0 N o Y W 5 n Z W Q g V H l w Z S 5 7 Q 2 9 1 c n N l I E R l c 2 N y a X B 0 a W 9 u L D F 9 J n F 1 b 3 Q 7 L C Z x d W 9 0 O 1 N l Y 3 R p b 2 4 x L 1 R h Y m x l I D Q v Q 2 h h b m d l Z C B U e X B l L n t Q c m V y Z X E u L D J 9 J n F 1 b 3 Q 7 L C Z x d W 9 0 O 1 N l Y 3 R p b 2 4 x L 1 R h Y m x l I D Q v Q 2 h h b m d l Z C B U e X B l L n t D c m V k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x N z o 0 N D o x M y 4 x M z I w N j k 4 W i I g L z 4 8 R W 5 0 c n k g V H l w Z T 0 i R m l s b E N v b H V t b l R 5 c G V z I i B W Y W x 1 Z T 0 i c 0 J n W U d C Z z 0 9 I i A v P j x F b n R y e S B U e X B l P S J G a W x s Q 2 9 s d W 1 u T m F t Z X M i I F Z h b H V l P S J z W y Z x d W 9 0 O 0 N v Z G U m c X V v d D s s J n F 1 b 3 Q 7 Q 2 9 1 c n N l I E R l c 2 N y a X B 0 a W 9 u J n F 1 b 3 Q 7 L C Z x d W 9 0 O 1 B y Z X J l c S 4 m c X V v d D s s J n F 1 b 3 Q 7 Q 3 J l Z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D a G F u Z 2 V k I F R 5 c G U u e 0 N v Z G U s M H 0 m c X V v d D s s J n F 1 b 3 Q 7 U 2 V j d G l v b j E v V G F i b G U g N S 9 D a G F u Z 2 V k I F R 5 c G U u e 0 N v d X J z Z S B E Z X N j c m l w d G l v b i w x f S Z x d W 9 0 O y w m c X V v d D t T Z W N 0 a W 9 u M S 9 U Y W J s Z S A 1 L 0 N o Y W 5 n Z W Q g V H l w Z S 5 7 U H J l c m V x L i w y f S Z x d W 9 0 O y w m c X V v d D t T Z W N 0 a W 9 u M S 9 U Y W J s Z S A 1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U v Q 2 h h b m d l Z C B U e X B l L n t D b 2 R l L D B 9 J n F 1 b 3 Q 7 L C Z x d W 9 0 O 1 N l Y 3 R p b 2 4 x L 1 R h Y m x l I D U v Q 2 h h b m d l Z C B U e X B l L n t D b 3 V y c 2 U g R G V z Y 3 J p c H R p b 2 4 s M X 0 m c X V v d D s s J n F 1 b 3 Q 7 U 2 V j d G l v b j E v V G F i b G U g N S 9 D a G F u Z 2 V k I F R 5 c G U u e 1 B y Z X J l c S 4 s M n 0 m c X V v d D s s J n F 1 b 3 Q 7 U 2 V j d G l v b j E v V G F i b G U g N S 9 D a G F u Z 2 V k I F R 5 c G U u e 0 N y Z W R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T c 6 N D Q 6 M T M u M T M 3 M T M x N 1 o i I C 8 + P E V u d H J 5 I F R 5 c G U 9 I k Z p b G x D b 2 x 1 b W 5 U e X B l c y I g V m F s d W U 9 I n N C Z 1 l H Q m c 9 P S I g L z 4 8 R W 5 0 c n k g V H l w Z T 0 i R m l s b E N v b H V t b k 5 h b W V z I i B W Y W x 1 Z T 0 i c 1 s m c X V v d D t D b 2 R l J n F 1 b 3 Q 7 L C Z x d W 9 0 O 0 N v d X J z Z S B E Z X N j c m l w d G l v b i Z x d W 9 0 O y w m c X V v d D t Q c m V y Z X E u J n F 1 b 3 Q 7 L C Z x d W 9 0 O 0 N y Z W R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2 h h b m d l Z C B U e X B l L n t D b 2 R l L D B 9 J n F 1 b 3 Q 7 L C Z x d W 9 0 O 1 N l Y 3 R p b 2 4 x L 1 R h Y m x l I D Y v Q 2 h h b m d l Z C B U e X B l L n t D b 3 V y c 2 U g R G V z Y 3 J p c H R p b 2 4 s M X 0 m c X V v d D s s J n F 1 b 3 Q 7 U 2 V j d G l v b j E v V G F i b G U g N i 9 D a G F u Z 2 V k I F R 5 c G U u e 1 B y Z X J l c S 4 s M n 0 m c X V v d D s s J n F 1 b 3 Q 7 U 2 V j d G l v b j E v V G F i b G U g N i 9 D a G F u Z 2 V k I F R 5 c G U u e 0 N y Z W R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2 L 0 N o Y W 5 n Z W Q g V H l w Z S 5 7 Q 2 9 k Z S w w f S Z x d W 9 0 O y w m c X V v d D t T Z W N 0 a W 9 u M S 9 U Y W J s Z S A 2 L 0 N o Y W 5 n Z W Q g V H l w Z S 5 7 Q 2 9 1 c n N l I E R l c 2 N y a X B 0 a W 9 u L D F 9 J n F 1 b 3 Q 7 L C Z x d W 9 0 O 1 N l Y 3 R p b 2 4 x L 1 R h Y m x l I D Y v Q 2 h h b m d l Z C B U e X B l L n t Q c m V y Z X E u L D J 9 J n F 1 b 3 Q 7 L C Z x d W 9 0 O 1 N l Y 3 R p b 2 4 x L 1 R h Y m x l I D Y v Q 2 h h b m d l Z C B U e X B l L n t D c m V k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O V Q x N z o 0 N D o x M y 4 x N D I y M D Q 5 W i I g L z 4 8 R W 5 0 c n k g V H l w Z T 0 i R m l s b E N v b H V t b l R 5 c G V z I i B W Y W x 1 Z T 0 i c 0 J n W U d B d z 0 9 I i A v P j x F b n R y e S B U e X B l P S J G a W x s Q 2 9 s d W 1 u T m F t Z X M i I F Z h b H V l P S J z W y Z x d W 9 0 O 0 N v Z G U m c X V v d D s s J n F 1 b 3 Q 7 Q 2 9 1 c n N l I E R l c 2 N y a X B 0 a W 9 u J n F 1 b 3 Q 7 L C Z x d W 9 0 O 1 B y Z X J l c S 4 m c X V v d D s s J n F 1 b 3 Q 7 Q 3 J l Z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D a G F u Z 2 V k I F R 5 c G U u e 0 N v Z G U s M H 0 m c X V v d D s s J n F 1 b 3 Q 7 U 2 V j d G l v b j E v V G F i b G U g N y 9 D a G F u Z 2 V k I F R 5 c G U u e 0 N v d X J z Z S B E Z X N j c m l w d G l v b i w x f S Z x d W 9 0 O y w m c X V v d D t T Z W N 0 a W 9 u M S 9 U Y W J s Z S A 3 L 0 N o Y W 5 n Z W Q g V H l w Z S 5 7 U H J l c m V x L i w y f S Z x d W 9 0 O y w m c X V v d D t T Z W N 0 a W 9 u M S 9 U Y W J s Z S A 3 L 0 N o Y W 5 n Z W Q g V H l w Z S 5 7 Q 3 J l Z G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c v Q 2 h h b m d l Z C B U e X B l L n t D b 2 R l L D B 9 J n F 1 b 3 Q 7 L C Z x d W 9 0 O 1 N l Y 3 R p b 2 4 x L 1 R h Y m x l I D c v Q 2 h h b m d l Z C B U e X B l L n t D b 3 V y c 2 U g R G V z Y 3 J p c H R p b 2 4 s M X 0 m c X V v d D s s J n F 1 b 3 Q 7 U 2 V j d G l v b j E v V G F i b G U g N y 9 D a G F u Z 2 V k I F R 5 c G U u e 1 B y Z X J l c S 4 s M n 0 m c X V v d D s s J n F 1 b 3 Q 7 U 2 V j d G l v b j E v V G F i b G U g N y 9 D a G F u Z 2 V k I F R 5 c G U u e 0 N y Z W R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5 V D E 3 O j Q 0 O j E z L j E 0 N z I 2 N T d a I i A v P j x F b n R y e S B U e X B l P S J G a W x s Q 2 9 s d W 1 u V H l w Z X M i I F Z h b H V l P S J z Q m d Z R 0 J n P T 0 i I C 8 + P E V u d H J 5 I F R 5 c G U 9 I k Z p b G x D b 2 x 1 b W 5 O Y W 1 l c y I g V m F s d W U 9 I n N b J n F 1 b 3 Q 7 Q 2 9 k Z S Z x d W 9 0 O y w m c X V v d D t D b 3 V y c 2 U g R G V z Y 3 J p c H R p b 2 4 m c X V v d D s s J n F 1 b 3 Q 7 U H J l c m V x L i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N o Y W 5 n Z W Q g V H l w Z S 5 7 Q 2 9 k Z S w w f S Z x d W 9 0 O y w m c X V v d D t T Z W N 0 a W 9 u M S 9 U Y W J s Z S A 4 L 0 N o Y W 5 n Z W Q g V H l w Z S 5 7 Q 2 9 1 c n N l I E R l c 2 N y a X B 0 a W 9 u L D F 9 J n F 1 b 3 Q 7 L C Z x d W 9 0 O 1 N l Y 3 R p b 2 4 x L 1 R h Y m x l I D g v Q 2 h h b m d l Z C B U e X B l L n t Q c m V y Z X E u L D J 9 J n F 1 b 3 Q 7 L C Z x d W 9 0 O 1 N l Y 3 R p b 2 4 x L 1 R h Y m x l I D g v Q 2 h h b m d l Z C B U e X B l L n t D c m V k a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O C 9 D a G F u Z 2 V k I F R 5 c G U u e 0 N v Z G U s M H 0 m c X V v d D s s J n F 1 b 3 Q 7 U 2 V j d G l v b j E v V G F i b G U g O C 9 D a G F u Z 2 V k I F R 5 c G U u e 0 N v d X J z Z S B E Z X N j c m l w d G l v b i w x f S Z x d W 9 0 O y w m c X V v d D t T Z W N 0 a W 9 u M S 9 U Y W J s Z S A 4 L 0 N o Y W 5 n Z W Q g V H l w Z S 5 7 U H J l c m V x L i w y f S Z x d W 9 0 O y w m c X V v d D t T Z W N 0 a W 9 u M S 9 U Y W J s Z S A 4 L 0 N o Y W 5 n Z W Q g V H l w Z S 5 7 Q 3 J l Z G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T c 6 N D Q 6 M T M u M T U x M z U 0 O F o i I C 8 + P E V u d H J 5 I F R 5 c G U 9 I k Z p b G x D b 2 x 1 b W 5 U e X B l c y I g V m F s d W U 9 I n N C Z 1 l H Q m c 9 P S I g L z 4 8 R W 5 0 c n k g V H l w Z T 0 i R m l s b E N v b H V t b k 5 h b W V z I i B W Y W x 1 Z T 0 i c 1 s m c X V v d D t D b 2 R l J n F 1 b 3 Q 7 L C Z x d W 9 0 O 0 N v d X J z Z S B E Z X N j c m l w d G l v b i Z x d W 9 0 O y w m c X V v d D t Q c m V y Z X E u J n F 1 b 3 Q 7 L C Z x d W 9 0 O 0 N y Z W R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Q 2 h h b m d l Z C B U e X B l L n t D b 2 R l L D B 9 J n F 1 b 3 Q 7 L C Z x d W 9 0 O 1 N l Y 3 R p b 2 4 x L 1 R h Y m x l I D k v Q 2 h h b m d l Z C B U e X B l L n t D b 3 V y c 2 U g R G V z Y 3 J p c H R p b 2 4 s M X 0 m c X V v d D s s J n F 1 b 3 Q 7 U 2 V j d G l v b j E v V G F i b G U g O S 9 D a G F u Z 2 V k I F R 5 c G U u e 1 B y Z X J l c S 4 s M n 0 m c X V v d D s s J n F 1 b 3 Q 7 U 2 V j d G l v b j E v V G F i b G U g O S 9 D a G F u Z 2 V k I F R 5 c G U u e 0 N y Z W R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5 L 0 N o Y W 5 n Z W Q g V H l w Z S 5 7 Q 2 9 k Z S w w f S Z x d W 9 0 O y w m c X V v d D t T Z W N 0 a W 9 u M S 9 U Y W J s Z S A 5 L 0 N o Y W 5 n Z W Q g V H l w Z S 5 7 Q 2 9 1 c n N l I E R l c 2 N y a X B 0 a W 9 u L D F 9 J n F 1 b 3 Q 7 L C Z x d W 9 0 O 1 N l Y 3 R p b 2 4 x L 1 R h Y m x l I D k v Q 2 h h b m d l Z C B U e X B l L n t Q c m V y Z X E u L D J 9 J n F 1 b 3 Q 7 L C Z x d W 9 0 O 1 N l Y 3 R p b 2 4 x L 1 R h Y m x l I D k v Q 2 h h b m d l Z C B U e X B l L n t D c m V k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T m I N v m M U S I u Q B 9 J c d 7 D g A A A A A C A A A A A A A Q Z g A A A A E A A C A A A A C 9 k Q e L A N D L B + y W U D 5 b C s / u X Y I 4 R u 4 W Y J o / P T 2 n r u Z G 4 g A A A A A O g A A A A A I A A C A A A A D r u t 7 + L e Y s r b r j q V 7 7 K w I p B a M K S 5 4 V V A b H i 7 O Q J Q 2 V e 1 A A A A B L r v t 9 R / J 2 x 9 w / Z S J T + K 3 e 6 Q 5 I 2 R b J 2 M t 5 a / p s 8 w 3 y 7 K i r v V i h N / + e U 0 2 I P s V A y X / I b x 5 L K v Y i O b O / + E B L t G g j 2 u o z Q 0 1 Z k a 6 p a f 3 j s r H E z 0 A A A A B H G c N u J K u m n p i R z 6 V B s d + m S B 5 Y k v 2 m O G B 2 n h n M M / 7 c r U M k B l Z N B F K E 4 2 a 7 r 4 2 i I w 2 R b d 8 a q F d K t V 3 j W U w t 6 3 M 4 < / D a t a M a s h u p > 
</file>

<file path=customXml/itemProps1.xml><?xml version="1.0" encoding="utf-8"?>
<ds:datastoreItem xmlns:ds="http://schemas.openxmlformats.org/officeDocument/2006/customXml" ds:itemID="{A7E98D47-134E-489A-A720-859572C792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</dc:creator>
  <cp:lastModifiedBy>User</cp:lastModifiedBy>
  <dcterms:created xsi:type="dcterms:W3CDTF">2022-02-16T19:12:41Z</dcterms:created>
  <dcterms:modified xsi:type="dcterms:W3CDTF">2023-07-28T20:41:33Z</dcterms:modified>
</cp:coreProperties>
</file>