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2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abriel/Documents/GitHub/Repos/Espacios-Abiertos/eitc-tableau/input/"/>
    </mc:Choice>
  </mc:AlternateContent>
  <xr:revisionPtr revIDLastSave="0" documentId="13_ncr:1_{34854EF4-B07F-544D-8447-C3B8A37C1FD7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eitc_municipal_20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" i="1" l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</calcChain>
</file>

<file path=xl/sharedStrings.xml><?xml version="1.0" encoding="utf-8"?>
<sst xmlns="http://schemas.openxmlformats.org/spreadsheetml/2006/main" count="105" uniqueCount="105">
  <si>
    <t>Municipios</t>
  </si>
  <si>
    <t>Año contributivo</t>
  </si>
  <si>
    <t>Ingreso Bruto Ajustado - Casados</t>
  </si>
  <si>
    <t>Planillas - Ingreso Bruto Ajustado - Casados</t>
  </si>
  <si>
    <t>Ingreso Bruto Ajustado - Contribuyente Individual</t>
  </si>
  <si>
    <t>Planillas - Ingreso Bruto Ajustado - Contribuyente Individual</t>
  </si>
  <si>
    <t>Casados - Total Ingreso bruto ganado para la determinación del EITC</t>
  </si>
  <si>
    <t>Planillas Casados - Total Ingreso bruto ganado para la determinación del EITC</t>
  </si>
  <si>
    <t>Contribuyente Individual - Total Ingreso bruto ganado para la determinación del EITC</t>
  </si>
  <si>
    <t>Planillas Contribuyente Individual - Total Ingreso bruto ganado para la determinación del EITC</t>
  </si>
  <si>
    <t>Anejo CT: Ingresos Salarios</t>
  </si>
  <si>
    <t>Planillas - Anejo CT: Ingresos Salarios</t>
  </si>
  <si>
    <t>Anejo CT: Ingresos Pensión</t>
  </si>
  <si>
    <t>Planillas - Anejo CT: Ingresos Pensión</t>
  </si>
  <si>
    <t>Anejo CT: Ingresos Industria o Negocio</t>
  </si>
  <si>
    <t>Planillas - Anejo CT: Ingresos Industria o Negocio</t>
  </si>
  <si>
    <t>Anejo CT Total ingreso Bruto Ganado</t>
  </si>
  <si>
    <t>Planillas - Anejo CT Total ingreso Bruto Ganado</t>
  </si>
  <si>
    <t>Crédito por Trabajo - Casados</t>
  </si>
  <si>
    <t>Planillas Casados - Crédito por Trabajo</t>
  </si>
  <si>
    <t>Crédito por Trabajo - Contribuyente Individual</t>
  </si>
  <si>
    <t>Planillas Contribuyente Individual - Crédito por Trabajo</t>
  </si>
  <si>
    <t>Anejo CT Cantidad de dependientes cualificados</t>
  </si>
  <si>
    <t>Planillas - Anejo CT Cantidad de dependientes cualificados</t>
  </si>
  <si>
    <t>Adjuntas</t>
  </si>
  <si>
    <t>Aguada</t>
  </si>
  <si>
    <t>Aguadilla</t>
  </si>
  <si>
    <t>Aguas Buenas</t>
  </si>
  <si>
    <t>Aibonito</t>
  </si>
  <si>
    <t>Añasco</t>
  </si>
  <si>
    <t>Arecibo</t>
  </si>
  <si>
    <t>Arroyo</t>
  </si>
  <si>
    <t>Barceloneta</t>
  </si>
  <si>
    <t>Barranquitas</t>
  </si>
  <si>
    <t>Bayamón</t>
  </si>
  <si>
    <t>Cabo Rojo</t>
  </si>
  <si>
    <t>Caguas</t>
  </si>
  <si>
    <t>Camuy</t>
  </si>
  <si>
    <t>Canóvanas</t>
  </si>
  <si>
    <t>Carolina</t>
  </si>
  <si>
    <t>Cataño</t>
  </si>
  <si>
    <t>Cayey</t>
  </si>
  <si>
    <t>Ceiba</t>
  </si>
  <si>
    <t>Ciales</t>
  </si>
  <si>
    <t>Cidra</t>
  </si>
  <si>
    <t>Coamo</t>
  </si>
  <si>
    <t>Comerío</t>
  </si>
  <si>
    <t>Corozal</t>
  </si>
  <si>
    <t>Culebra</t>
  </si>
  <si>
    <t>Dorado</t>
  </si>
  <si>
    <t>Fajardo</t>
  </si>
  <si>
    <t>Florida</t>
  </si>
  <si>
    <t>Guánica</t>
  </si>
  <si>
    <t>Guayama</t>
  </si>
  <si>
    <t>Guayanilla</t>
  </si>
  <si>
    <t>Guaynabo</t>
  </si>
  <si>
    <t>Gurabo</t>
  </si>
  <si>
    <t>Hatillo</t>
  </si>
  <si>
    <t>Hormigueros</t>
  </si>
  <si>
    <t>Humacao</t>
  </si>
  <si>
    <t>Isabela</t>
  </si>
  <si>
    <t>Jayuya</t>
  </si>
  <si>
    <t>Juana Díaz</t>
  </si>
  <si>
    <t>Juncos</t>
  </si>
  <si>
    <t>Lajas</t>
  </si>
  <si>
    <t>Lares</t>
  </si>
  <si>
    <t>Las Marías</t>
  </si>
  <si>
    <t>Las Piedras</t>
  </si>
  <si>
    <t>Loíza</t>
  </si>
  <si>
    <t>Luquillo</t>
  </si>
  <si>
    <t>Manatí</t>
  </si>
  <si>
    <t>Maricao</t>
  </si>
  <si>
    <t>Maunabo</t>
  </si>
  <si>
    <t>Mayagüez</t>
  </si>
  <si>
    <t>Moca</t>
  </si>
  <si>
    <t>Morovis</t>
  </si>
  <si>
    <t>Naguabo</t>
  </si>
  <si>
    <t>Naranjito</t>
  </si>
  <si>
    <t>Orocovis</t>
  </si>
  <si>
    <t>Patillas</t>
  </si>
  <si>
    <t>Peñuelas</t>
  </si>
  <si>
    <t>Ponce</t>
  </si>
  <si>
    <t>Quebradillas</t>
  </si>
  <si>
    <t>Rincón</t>
  </si>
  <si>
    <t>Río Grande</t>
  </si>
  <si>
    <t>Sabana Grande</t>
  </si>
  <si>
    <t>Salinas</t>
  </si>
  <si>
    <t>San Germán</t>
  </si>
  <si>
    <t>San Juan</t>
  </si>
  <si>
    <t>San Lorenzo</t>
  </si>
  <si>
    <t>San Sebastián</t>
  </si>
  <si>
    <t>Santa Isabel</t>
  </si>
  <si>
    <t>Toa Alta</t>
  </si>
  <si>
    <t>Toa Baja</t>
  </si>
  <si>
    <t>Trujillo Alto</t>
  </si>
  <si>
    <t>Utuado</t>
  </si>
  <si>
    <t>Vega Alta</t>
  </si>
  <si>
    <t>Vega Baja</t>
  </si>
  <si>
    <t>Vieques</t>
  </si>
  <si>
    <t>Villalba</t>
  </si>
  <si>
    <t>Yabucoa</t>
  </si>
  <si>
    <t>Yauco</t>
  </si>
  <si>
    <t>Crédito por Trabajo - Total</t>
  </si>
  <si>
    <t>Planillas Total - Crédito por Trabajo</t>
  </si>
  <si>
    <t>Crédito por Trabajo -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</si>
</sst>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\-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164" fontId="0" fillId="0" borderId="0" xfId="0" applyNumberFormat="1"/>
  </cellXfs>
  <cellStyles count="1">
    <cellStyle name="Normal" xfId="0" builtinId="0"/>
  </cellStyles>
  <dxfs count="26">
    <dxf>
      <numFmt numFmtId="164" formatCode="#,##0;[Red]\-#,##0"/>
    </dxf>
    <dxf>
      <numFmt numFmtId="164" formatCode="#,##0;[Red]\-#,##0"/>
    </dxf>
    <dxf>
      <numFmt numFmtId="164" formatCode="#,##0;[Red]\-#,##0"/>
    </dxf>
    <dxf>
      <numFmt numFmtId="164" formatCode="#,##0;[Red]\-#,##0"/>
    </dxf>
    <dxf>
      <numFmt numFmtId="164" formatCode="#,##0;[Red]\-#,##0"/>
    </dxf>
    <dxf>
      <numFmt numFmtId="164" formatCode="#,##0;[Red]\-#,##0"/>
    </dxf>
    <dxf>
      <numFmt numFmtId="164" formatCode="#,##0;[Red]\-#,##0"/>
    </dxf>
    <dxf>
      <numFmt numFmtId="164" formatCode="#,##0;[Red]\-#,##0"/>
    </dxf>
    <dxf>
      <numFmt numFmtId="164" formatCode="#,##0;[Red]\-#,##0"/>
    </dxf>
    <dxf>
      <numFmt numFmtId="164" formatCode="#,##0;[Red]\-#,##0"/>
    </dxf>
    <dxf>
      <numFmt numFmtId="164" formatCode="#,##0;[Red]\-#,##0"/>
    </dxf>
    <dxf>
      <numFmt numFmtId="164" formatCode="#,##0;[Red]\-#,##0"/>
    </dxf>
    <dxf>
      <numFmt numFmtId="164" formatCode="#,##0;[Red]\-#,##0"/>
    </dxf>
    <dxf>
      <numFmt numFmtId="164" formatCode="#,##0;[Red]\-#,##0"/>
    </dxf>
    <dxf>
      <numFmt numFmtId="164" formatCode="#,##0;[Red]\-#,##0"/>
    </dxf>
    <dxf>
      <numFmt numFmtId="164" formatCode="#,##0;[Red]\-#,##0"/>
    </dxf>
    <dxf>
      <numFmt numFmtId="164" formatCode="#,##0;[Red]\-#,##0"/>
    </dxf>
    <dxf>
      <numFmt numFmtId="164" formatCode="#,##0;[Red]\-#,##0"/>
    </dxf>
    <dxf>
      <numFmt numFmtId="164" formatCode="#,##0;[Red]\-#,##0"/>
    </dxf>
    <dxf>
      <numFmt numFmtId="164" formatCode="#,##0;[Red]\-#,##0"/>
    </dxf>
    <dxf>
      <numFmt numFmtId="164" formatCode="#,##0;[Red]\-#,##0"/>
    </dxf>
    <dxf>
      <numFmt numFmtId="164" formatCode="#,##0;[Red]\-#,##0"/>
    </dxf>
    <dxf>
      <numFmt numFmtId="164" formatCode="#,##0;[Red]\-#,##0"/>
    </dxf>
    <dxf>
      <numFmt numFmtId="164" formatCode="#,##0;[Red]\-#,##0"/>
    </dxf>
    <dxf>
      <numFmt numFmtId="164" formatCode="#,##0;[Red]\-#,##0"/>
    </dxf>
    <dxf>
      <numFmt numFmtId="164" formatCode="#,##0;[Red]\-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rame0" displayName="Frame0" ref="A1:AA316" totalsRowShown="0">
  <autoFilter ref="A1:AA316" xr:uid="{00000000-0009-0000-0100-000001000000}"/>
  <tableColumns count="27">
    <tableColumn id="1" xr3:uid="{00000000-0010-0000-0000-000001000000}" name="Municipios"/>
    <tableColumn id="2" xr3:uid="{00000000-0010-0000-0000-000002000000}" name="Año contributivo" dataDxfId="25"/>
    <tableColumn id="3" xr3:uid="{00000000-0010-0000-0000-000003000000}" name="Ingreso Bruto Ajustado - Casados" dataDxfId="24"/>
    <tableColumn id="4" xr3:uid="{00000000-0010-0000-0000-000004000000}" name="Planillas - Ingreso Bruto Ajustado - Casados" dataDxfId="23"/>
    <tableColumn id="5" xr3:uid="{00000000-0010-0000-0000-000005000000}" name="Ingreso Bruto Ajustado - Contribuyente Individual" dataDxfId="22"/>
    <tableColumn id="6" xr3:uid="{00000000-0010-0000-0000-000006000000}" name="Planillas - Ingreso Bruto Ajustado - Contribuyente Individual" dataDxfId="21"/>
    <tableColumn id="7" xr3:uid="{00000000-0010-0000-0000-000007000000}" name="Casados - Total Ingreso bruto ganado para la determinación del EITC" dataDxfId="20"/>
    <tableColumn id="8" xr3:uid="{00000000-0010-0000-0000-000008000000}" name="Planillas Casados - Total Ingreso bruto ganado para la determinación del EITC" dataDxfId="19"/>
    <tableColumn id="9" xr3:uid="{00000000-0010-0000-0000-000009000000}" name="Contribuyente Individual - Total Ingreso bruto ganado para la determinación del EITC" dataDxfId="18"/>
    <tableColumn id="10" xr3:uid="{00000000-0010-0000-0000-00000A000000}" name="Planillas Contribuyente Individual - Total Ingreso bruto ganado para la determinación del EITC" dataDxfId="17"/>
    <tableColumn id="11" xr3:uid="{00000000-0010-0000-0000-00000B000000}" name="Anejo CT: Ingresos Salarios" dataDxfId="16"/>
    <tableColumn id="12" xr3:uid="{00000000-0010-0000-0000-00000C000000}" name="Planillas - Anejo CT: Ingresos Salarios" dataDxfId="15"/>
    <tableColumn id="13" xr3:uid="{00000000-0010-0000-0000-00000D000000}" name="Anejo CT: Ingresos Pensión" dataDxfId="14"/>
    <tableColumn id="14" xr3:uid="{00000000-0010-0000-0000-00000E000000}" name="Planillas - Anejo CT: Ingresos Pensión" dataDxfId="13"/>
    <tableColumn id="15" xr3:uid="{00000000-0010-0000-0000-00000F000000}" name="Anejo CT: Ingresos Industria o Negocio" dataDxfId="12"/>
    <tableColumn id="16" xr3:uid="{00000000-0010-0000-0000-000010000000}" name="Planillas - Anejo CT: Ingresos Industria o Negocio" dataDxfId="11"/>
    <tableColumn id="17" xr3:uid="{00000000-0010-0000-0000-000011000000}" name="Anejo CT Total ingreso Bruto Ganado" dataDxfId="10"/>
    <tableColumn id="18" xr3:uid="{00000000-0010-0000-0000-000012000000}" name="Planillas - Anejo CT Total ingreso Bruto Ganado" dataDxfId="9"/>
    <tableColumn id="19" xr3:uid="{00000000-0010-0000-0000-000013000000}" name="Crédito por Trabajo - Casados" dataDxfId="8"/>
    <tableColumn id="20" xr3:uid="{00000000-0010-0000-0000-000014000000}" name="Planillas Casados - Crédito por Trabajo" dataDxfId="7"/>
    <tableColumn id="21" xr3:uid="{00000000-0010-0000-0000-000015000000}" name="Crédito por Trabajo - Contribuyente Individual" dataDxfId="6"/>
    <tableColumn id="22" xr3:uid="{00000000-0010-0000-0000-000016000000}" name="Planillas Contribuyente Individual - Crédito por Trabajo" dataDxfId="5"/>
    <tableColumn id="23" xr3:uid="{00000000-0010-0000-0000-000017000000}" name="Anejo CT Cantidad de dependientes cualificados" dataDxfId="4"/>
    <tableColumn id="24" xr3:uid="{00000000-0010-0000-0000-000018000000}" name="Planillas - Anejo CT Cantidad de dependientes cualificados" dataDxfId="3"/>
    <tableColumn id="25" xr3:uid="{CB6A0C06-0A48-E04D-82B1-1291774DFC02}" name="Crédito por Trabajo - Total" dataDxfId="2">
      <calculatedColumnFormula>Frame0[[#This Row],[Crédito por Trabajo - Casados]]+Frame0[[#This Row],[Crédito por Trabajo - Contribuyente Individual]]</calculatedColumnFormula>
    </tableColumn>
    <tableColumn id="26" xr3:uid="{93EBFAF0-8214-7A41-A7F9-9545621D3467}" name="Planillas Total - Crédito por Trabajo" dataDxfId="1">
      <calculatedColumnFormula>Frame0[[#This Row],[Planillas Casados - Crédito por Trabajo]]+Frame0[[#This Row],[Planillas Contribuyente Individual - Crédito por Trabajo]]</calculatedColumnFormula>
    </tableColumn>
    <tableColumn id="27" xr3:uid="{ED622348-8F87-9144-882F-856E882876C5}" name="Crédito por Trabajo - Promedio" dataDxfId="0">
      <calculatedColumnFormula>Frame0[[#This Row],[Crédito por Trabajo - Total]]/Frame0[[#This Row],[Planillas Total - Crédito por Trabajo]]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16"/>
  <sheetViews>
    <sheetView tabSelected="1" topLeftCell="D58" workbookViewId="0">
      <selection activeCell="Z79" sqref="Z79"/>
    </sheetView>
  </sheetViews>
  <sheetFormatPr baseColWidth="10" defaultColWidth="8.83203125" defaultRowHeight="15" x14ac:dyDescent="0.2"/>
  <cols>
    <col min="25" max="25" width="23.5" bestFit="1" customWidth="1"/>
  </cols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102</v>
      </c>
      <c r="Z1" t="s">
        <v>103</v>
      </c>
      <c r="AA1" t="s">
        <v>104</v>
      </c>
    </row>
    <row r="2" spans="1:27" x14ac:dyDescent="0.2">
      <c r="A2" s="1" t="s">
        <v>24</v>
      </c>
      <c r="B2" s="2">
        <v>2022</v>
      </c>
      <c r="C2" s="2">
        <v>10189688</v>
      </c>
      <c r="D2" s="2">
        <v>689</v>
      </c>
      <c r="E2" s="2">
        <v>32957439</v>
      </c>
      <c r="F2" s="2">
        <v>2386</v>
      </c>
      <c r="G2" s="2">
        <v>12197088</v>
      </c>
      <c r="H2" s="2">
        <v>756</v>
      </c>
      <c r="I2" s="2">
        <v>42025986</v>
      </c>
      <c r="J2" s="2">
        <v>2925</v>
      </c>
      <c r="K2" s="2">
        <v>42051525</v>
      </c>
      <c r="L2" s="2">
        <v>2778</v>
      </c>
      <c r="M2" s="2">
        <v>6690988</v>
      </c>
      <c r="N2" s="2">
        <v>478</v>
      </c>
      <c r="O2" s="2">
        <v>5480561</v>
      </c>
      <c r="P2" s="2">
        <v>615</v>
      </c>
      <c r="Q2" s="2">
        <v>54223074</v>
      </c>
      <c r="R2" s="2">
        <v>3681</v>
      </c>
      <c r="S2" s="2">
        <v>1705350</v>
      </c>
      <c r="T2" s="2">
        <v>756</v>
      </c>
      <c r="U2" s="2">
        <v>4853790</v>
      </c>
      <c r="V2" s="2">
        <v>2925</v>
      </c>
      <c r="W2" s="2">
        <v>1899</v>
      </c>
      <c r="X2" s="2">
        <v>1160</v>
      </c>
      <c r="Y2" s="3">
        <f>Frame0[[#This Row],[Crédito por Trabajo - Casados]]+Frame0[[#This Row],[Crédito por Trabajo - Contribuyente Individual]]</f>
        <v>6559140</v>
      </c>
      <c r="Z2" s="3">
        <f>Frame0[[#This Row],[Planillas Casados - Crédito por Trabajo]]+Frame0[[#This Row],[Planillas Contribuyente Individual - Crédito por Trabajo]]</f>
        <v>3681</v>
      </c>
      <c r="AA2" s="3">
        <f>Frame0[[#This Row],[Crédito por Trabajo - Total]]/Frame0[[#This Row],[Planillas Total - Crédito por Trabajo]]</f>
        <v>1781.8907905460474</v>
      </c>
    </row>
    <row r="3" spans="1:27" x14ac:dyDescent="0.2">
      <c r="A3" s="1" t="s">
        <v>25</v>
      </c>
      <c r="B3" s="2">
        <v>2022</v>
      </c>
      <c r="C3" s="2">
        <v>20547807</v>
      </c>
      <c r="D3" s="2">
        <v>1251</v>
      </c>
      <c r="E3" s="2">
        <v>69115417</v>
      </c>
      <c r="F3" s="2">
        <v>5024</v>
      </c>
      <c r="G3" s="2">
        <v>23010384</v>
      </c>
      <c r="H3" s="2">
        <v>1335</v>
      </c>
      <c r="I3" s="2">
        <v>88997943</v>
      </c>
      <c r="J3" s="2">
        <v>6275</v>
      </c>
      <c r="K3" s="2">
        <v>84473974</v>
      </c>
      <c r="L3" s="2">
        <v>5497</v>
      </c>
      <c r="M3" s="2">
        <v>11515262</v>
      </c>
      <c r="N3" s="2">
        <v>844</v>
      </c>
      <c r="O3" s="2">
        <v>16019091</v>
      </c>
      <c r="P3" s="2">
        <v>1734</v>
      </c>
      <c r="Q3" s="2">
        <v>112008327</v>
      </c>
      <c r="R3" s="2">
        <v>7610</v>
      </c>
      <c r="S3" s="2">
        <v>2936259</v>
      </c>
      <c r="T3" s="2">
        <v>1335</v>
      </c>
      <c r="U3" s="2">
        <v>10330397</v>
      </c>
      <c r="V3" s="2">
        <v>6275</v>
      </c>
      <c r="W3" s="2">
        <v>3504</v>
      </c>
      <c r="X3" s="2">
        <v>2319</v>
      </c>
      <c r="Y3" s="3">
        <f>Frame0[[#This Row],[Crédito por Trabajo - Casados]]+Frame0[[#This Row],[Crédito por Trabajo - Contribuyente Individual]]</f>
        <v>13266656</v>
      </c>
      <c r="Z3" s="3">
        <f>Frame0[[#This Row],[Planillas Casados - Crédito por Trabajo]]+Frame0[[#This Row],[Planillas Contribuyente Individual - Crédito por Trabajo]]</f>
        <v>7610</v>
      </c>
      <c r="AA3" s="3">
        <f>Frame0[[#This Row],[Crédito por Trabajo - Total]]/Frame0[[#This Row],[Planillas Total - Crédito por Trabajo]]</f>
        <v>1743.318791064389</v>
      </c>
    </row>
    <row r="4" spans="1:27" x14ac:dyDescent="0.2">
      <c r="A4" s="1" t="s">
        <v>26</v>
      </c>
      <c r="B4" s="2">
        <v>2022</v>
      </c>
      <c r="C4" s="2">
        <v>23591832</v>
      </c>
      <c r="D4" s="2">
        <v>1393</v>
      </c>
      <c r="E4" s="2">
        <v>88172603</v>
      </c>
      <c r="F4" s="2">
        <v>6465</v>
      </c>
      <c r="G4" s="2">
        <v>28048519</v>
      </c>
      <c r="H4" s="2">
        <v>1531</v>
      </c>
      <c r="I4" s="2">
        <v>118040196</v>
      </c>
      <c r="J4" s="2">
        <v>8387</v>
      </c>
      <c r="K4" s="2">
        <v>109374636</v>
      </c>
      <c r="L4" s="2">
        <v>7128</v>
      </c>
      <c r="M4" s="2">
        <v>19866304</v>
      </c>
      <c r="N4" s="2">
        <v>1500</v>
      </c>
      <c r="O4" s="2">
        <v>16847775</v>
      </c>
      <c r="P4" s="2">
        <v>1862</v>
      </c>
      <c r="Q4" s="2">
        <v>146088715</v>
      </c>
      <c r="R4" s="2">
        <v>9918</v>
      </c>
      <c r="S4" s="2">
        <v>3456819</v>
      </c>
      <c r="T4" s="2">
        <v>1531</v>
      </c>
      <c r="U4" s="2">
        <v>14053478</v>
      </c>
      <c r="V4" s="2">
        <v>8387</v>
      </c>
      <c r="W4" s="2">
        <v>4535</v>
      </c>
      <c r="X4" s="2">
        <v>2957</v>
      </c>
      <c r="Y4" s="3">
        <f>Frame0[[#This Row],[Crédito por Trabajo - Casados]]+Frame0[[#This Row],[Crédito por Trabajo - Contribuyente Individual]]</f>
        <v>17510297</v>
      </c>
      <c r="Z4" s="3">
        <f>Frame0[[#This Row],[Planillas Casados - Crédito por Trabajo]]+Frame0[[#This Row],[Planillas Contribuyente Individual - Crédito por Trabajo]]</f>
        <v>9918</v>
      </c>
      <c r="AA4" s="3">
        <f>Frame0[[#This Row],[Crédito por Trabajo - Total]]/Frame0[[#This Row],[Planillas Total - Crédito por Trabajo]]</f>
        <v>1765.5068562210124</v>
      </c>
    </row>
    <row r="5" spans="1:27" x14ac:dyDescent="0.2">
      <c r="A5" s="1" t="s">
        <v>27</v>
      </c>
      <c r="B5" s="2">
        <v>2022</v>
      </c>
      <c r="C5" s="2">
        <v>8339048</v>
      </c>
      <c r="D5" s="2">
        <v>455</v>
      </c>
      <c r="E5" s="2">
        <v>45250154</v>
      </c>
      <c r="F5" s="2">
        <v>3013</v>
      </c>
      <c r="G5" s="2">
        <v>9584812</v>
      </c>
      <c r="H5" s="2">
        <v>492</v>
      </c>
      <c r="I5" s="2">
        <v>59960970</v>
      </c>
      <c r="J5" s="2">
        <v>3862</v>
      </c>
      <c r="K5" s="2">
        <v>54483178</v>
      </c>
      <c r="L5" s="2">
        <v>3278</v>
      </c>
      <c r="M5" s="2">
        <v>6642431</v>
      </c>
      <c r="N5" s="2">
        <v>493</v>
      </c>
      <c r="O5" s="2">
        <v>8420173</v>
      </c>
      <c r="P5" s="2">
        <v>820</v>
      </c>
      <c r="Q5" s="2">
        <v>69545782</v>
      </c>
      <c r="R5" s="2">
        <v>4354</v>
      </c>
      <c r="S5" s="2">
        <v>1077080</v>
      </c>
      <c r="T5" s="2">
        <v>492</v>
      </c>
      <c r="U5" s="2">
        <v>6584286</v>
      </c>
      <c r="V5" s="2">
        <v>3862</v>
      </c>
      <c r="W5" s="2">
        <v>2091</v>
      </c>
      <c r="X5" s="2">
        <v>1339</v>
      </c>
      <c r="Y5" s="3">
        <f>Frame0[[#This Row],[Crédito por Trabajo - Casados]]+Frame0[[#This Row],[Crédito por Trabajo - Contribuyente Individual]]</f>
        <v>7661366</v>
      </c>
      <c r="Z5" s="3">
        <f>Frame0[[#This Row],[Planillas Casados - Crédito por Trabajo]]+Frame0[[#This Row],[Planillas Contribuyente Individual - Crédito por Trabajo]]</f>
        <v>4354</v>
      </c>
      <c r="AA5" s="3">
        <f>Frame0[[#This Row],[Crédito por Trabajo - Total]]/Frame0[[#This Row],[Planillas Total - Crédito por Trabajo]]</f>
        <v>1759.6155259531465</v>
      </c>
    </row>
    <row r="6" spans="1:27" x14ac:dyDescent="0.2">
      <c r="A6" s="1" t="s">
        <v>28</v>
      </c>
      <c r="B6" s="2">
        <v>2022</v>
      </c>
      <c r="C6" s="2">
        <v>8604483</v>
      </c>
      <c r="D6" s="2">
        <v>507</v>
      </c>
      <c r="E6" s="2">
        <v>52149661</v>
      </c>
      <c r="F6" s="2">
        <v>3380</v>
      </c>
      <c r="G6" s="2">
        <v>10337904</v>
      </c>
      <c r="H6" s="2">
        <v>557</v>
      </c>
      <c r="I6" s="2">
        <v>67684157</v>
      </c>
      <c r="J6" s="2">
        <v>4416</v>
      </c>
      <c r="K6" s="2">
        <v>61617802</v>
      </c>
      <c r="L6" s="2">
        <v>3644</v>
      </c>
      <c r="M6" s="2">
        <v>9435220</v>
      </c>
      <c r="N6" s="2">
        <v>822</v>
      </c>
      <c r="O6" s="2">
        <v>6969039</v>
      </c>
      <c r="P6" s="2">
        <v>710</v>
      </c>
      <c r="Q6" s="2">
        <v>78022061</v>
      </c>
      <c r="R6" s="2">
        <v>4973</v>
      </c>
      <c r="S6" s="2">
        <v>1135667</v>
      </c>
      <c r="T6" s="2">
        <v>557</v>
      </c>
      <c r="U6" s="2">
        <v>7512398</v>
      </c>
      <c r="V6" s="2">
        <v>4416</v>
      </c>
      <c r="W6" s="2">
        <v>2423</v>
      </c>
      <c r="X6" s="2">
        <v>1594</v>
      </c>
      <c r="Y6" s="3">
        <f>Frame0[[#This Row],[Crédito por Trabajo - Casados]]+Frame0[[#This Row],[Crédito por Trabajo - Contribuyente Individual]]</f>
        <v>8648065</v>
      </c>
      <c r="Z6" s="3">
        <f>Frame0[[#This Row],[Planillas Casados - Crédito por Trabajo]]+Frame0[[#This Row],[Planillas Contribuyente Individual - Crédito por Trabajo]]</f>
        <v>4973</v>
      </c>
      <c r="AA6" s="3">
        <f>Frame0[[#This Row],[Crédito por Trabajo - Total]]/Frame0[[#This Row],[Planillas Total - Crédito por Trabajo]]</f>
        <v>1739.0036195455459</v>
      </c>
    </row>
    <row r="7" spans="1:27" x14ac:dyDescent="0.2">
      <c r="A7" s="1" t="s">
        <v>29</v>
      </c>
      <c r="B7" s="2">
        <v>2022</v>
      </c>
      <c r="C7" s="2">
        <v>11691711</v>
      </c>
      <c r="D7" s="2">
        <v>673</v>
      </c>
      <c r="E7" s="2">
        <v>52831247</v>
      </c>
      <c r="F7" s="2">
        <v>3599</v>
      </c>
      <c r="G7" s="2">
        <v>13016459</v>
      </c>
      <c r="H7" s="2">
        <v>713</v>
      </c>
      <c r="I7" s="2">
        <v>67989710</v>
      </c>
      <c r="J7" s="2">
        <v>4561</v>
      </c>
      <c r="K7" s="2">
        <v>66347293</v>
      </c>
      <c r="L7" s="2">
        <v>4133</v>
      </c>
      <c r="M7" s="2">
        <v>7482636</v>
      </c>
      <c r="N7" s="2">
        <v>593</v>
      </c>
      <c r="O7" s="2">
        <v>7176240</v>
      </c>
      <c r="P7" s="2">
        <v>820</v>
      </c>
      <c r="Q7" s="2">
        <v>81006169</v>
      </c>
      <c r="R7" s="2">
        <v>5274</v>
      </c>
      <c r="S7" s="2">
        <v>1652850</v>
      </c>
      <c r="T7" s="2">
        <v>713</v>
      </c>
      <c r="U7" s="2">
        <v>7443141</v>
      </c>
      <c r="V7" s="2">
        <v>4561</v>
      </c>
      <c r="W7" s="2">
        <v>2384</v>
      </c>
      <c r="X7" s="2">
        <v>1574</v>
      </c>
      <c r="Y7" s="3">
        <f>Frame0[[#This Row],[Crédito por Trabajo - Casados]]+Frame0[[#This Row],[Crédito por Trabajo - Contribuyente Individual]]</f>
        <v>9095991</v>
      </c>
      <c r="Z7" s="3">
        <f>Frame0[[#This Row],[Planillas Casados - Crédito por Trabajo]]+Frame0[[#This Row],[Planillas Contribuyente Individual - Crédito por Trabajo]]</f>
        <v>5274</v>
      </c>
      <c r="AA7" s="3">
        <f>Frame0[[#This Row],[Crédito por Trabajo - Total]]/Frame0[[#This Row],[Planillas Total - Crédito por Trabajo]]</f>
        <v>1724.6854379977246</v>
      </c>
    </row>
    <row r="8" spans="1:27" x14ac:dyDescent="0.2">
      <c r="A8" s="1" t="s">
        <v>30</v>
      </c>
      <c r="B8" s="2">
        <v>2022</v>
      </c>
      <c r="C8" s="2">
        <v>35381461</v>
      </c>
      <c r="D8" s="2">
        <v>1990</v>
      </c>
      <c r="E8" s="2">
        <v>159691110</v>
      </c>
      <c r="F8" s="2">
        <v>10786</v>
      </c>
      <c r="G8" s="2">
        <v>40531834</v>
      </c>
      <c r="H8" s="2">
        <v>2165</v>
      </c>
      <c r="I8" s="2">
        <v>213615592</v>
      </c>
      <c r="J8" s="2">
        <v>14244</v>
      </c>
      <c r="K8" s="2">
        <v>199551643</v>
      </c>
      <c r="L8" s="2">
        <v>12265</v>
      </c>
      <c r="M8" s="2">
        <v>31037751</v>
      </c>
      <c r="N8" s="2">
        <v>2440</v>
      </c>
      <c r="O8" s="2">
        <v>23558032</v>
      </c>
      <c r="P8" s="2">
        <v>2489</v>
      </c>
      <c r="Q8" s="2">
        <v>254147426</v>
      </c>
      <c r="R8" s="2">
        <v>16409</v>
      </c>
      <c r="S8" s="2">
        <v>4861203</v>
      </c>
      <c r="T8" s="2">
        <v>2165</v>
      </c>
      <c r="U8" s="2">
        <v>23313682</v>
      </c>
      <c r="V8" s="2">
        <v>14244</v>
      </c>
      <c r="W8" s="2">
        <v>7343</v>
      </c>
      <c r="X8" s="2">
        <v>4810</v>
      </c>
      <c r="Y8" s="3">
        <f>Frame0[[#This Row],[Crédito por Trabajo - Casados]]+Frame0[[#This Row],[Crédito por Trabajo - Contribuyente Individual]]</f>
        <v>28174885</v>
      </c>
      <c r="Z8" s="3">
        <f>Frame0[[#This Row],[Planillas Casados - Crédito por Trabajo]]+Frame0[[#This Row],[Planillas Contribuyente Individual - Crédito por Trabajo]]</f>
        <v>16409</v>
      </c>
      <c r="AA8" s="3">
        <f>Frame0[[#This Row],[Crédito por Trabajo - Total]]/Frame0[[#This Row],[Planillas Total - Crédito por Trabajo]]</f>
        <v>1717.038515448839</v>
      </c>
    </row>
    <row r="9" spans="1:27" x14ac:dyDescent="0.2">
      <c r="A9" s="1" t="s">
        <v>31</v>
      </c>
      <c r="B9" s="2">
        <v>2022</v>
      </c>
      <c r="C9" s="2">
        <v>5381016</v>
      </c>
      <c r="D9" s="2">
        <v>310</v>
      </c>
      <c r="E9" s="2">
        <v>30914497</v>
      </c>
      <c r="F9" s="2">
        <v>2070</v>
      </c>
      <c r="G9" s="2">
        <v>6291238</v>
      </c>
      <c r="H9" s="2">
        <v>346</v>
      </c>
      <c r="I9" s="2">
        <v>42786186</v>
      </c>
      <c r="J9" s="2">
        <v>2819</v>
      </c>
      <c r="K9" s="2">
        <v>38877250</v>
      </c>
      <c r="L9" s="2">
        <v>2420</v>
      </c>
      <c r="M9" s="2">
        <v>7338537</v>
      </c>
      <c r="N9" s="2">
        <v>564</v>
      </c>
      <c r="O9" s="2">
        <v>2861637</v>
      </c>
      <c r="P9" s="2">
        <v>292</v>
      </c>
      <c r="Q9" s="2">
        <v>49077424</v>
      </c>
      <c r="R9" s="2">
        <v>3165</v>
      </c>
      <c r="S9" s="2">
        <v>797394</v>
      </c>
      <c r="T9" s="2">
        <v>346</v>
      </c>
      <c r="U9" s="2">
        <v>4845861</v>
      </c>
      <c r="V9" s="2">
        <v>2819</v>
      </c>
      <c r="W9" s="2">
        <v>1576</v>
      </c>
      <c r="X9" s="2">
        <v>1004</v>
      </c>
      <c r="Y9" s="3">
        <f>Frame0[[#This Row],[Crédito por Trabajo - Casados]]+Frame0[[#This Row],[Crédito por Trabajo - Contribuyente Individual]]</f>
        <v>5643255</v>
      </c>
      <c r="Z9" s="3">
        <f>Frame0[[#This Row],[Planillas Casados - Crédito por Trabajo]]+Frame0[[#This Row],[Planillas Contribuyente Individual - Crédito por Trabajo]]</f>
        <v>3165</v>
      </c>
      <c r="AA9" s="3">
        <f>Frame0[[#This Row],[Crédito por Trabajo - Total]]/Frame0[[#This Row],[Planillas Total - Crédito por Trabajo]]</f>
        <v>1783.0189573459716</v>
      </c>
    </row>
    <row r="10" spans="1:27" x14ac:dyDescent="0.2">
      <c r="A10" s="1" t="s">
        <v>32</v>
      </c>
      <c r="B10" s="2">
        <v>2022</v>
      </c>
      <c r="C10" s="2">
        <v>9285350</v>
      </c>
      <c r="D10" s="2">
        <v>494</v>
      </c>
      <c r="E10" s="2">
        <v>44261505</v>
      </c>
      <c r="F10" s="2">
        <v>2931</v>
      </c>
      <c r="G10" s="2">
        <v>10400881</v>
      </c>
      <c r="H10" s="2">
        <v>536</v>
      </c>
      <c r="I10" s="2">
        <v>58177736</v>
      </c>
      <c r="J10" s="2">
        <v>3907</v>
      </c>
      <c r="K10" s="2">
        <v>56948360</v>
      </c>
      <c r="L10" s="2">
        <v>3492</v>
      </c>
      <c r="M10" s="2">
        <v>6183146</v>
      </c>
      <c r="N10" s="2">
        <v>557</v>
      </c>
      <c r="O10" s="2">
        <v>5447111</v>
      </c>
      <c r="P10" s="2">
        <v>567</v>
      </c>
      <c r="Q10" s="2">
        <v>68578617</v>
      </c>
      <c r="R10" s="2">
        <v>4443</v>
      </c>
      <c r="S10" s="2">
        <v>1234646</v>
      </c>
      <c r="T10" s="2">
        <v>536</v>
      </c>
      <c r="U10" s="2">
        <v>6716925</v>
      </c>
      <c r="V10" s="2">
        <v>3907</v>
      </c>
      <c r="W10" s="2">
        <v>2175</v>
      </c>
      <c r="X10" s="2">
        <v>1429</v>
      </c>
      <c r="Y10" s="3">
        <f>Frame0[[#This Row],[Crédito por Trabajo - Casados]]+Frame0[[#This Row],[Crédito por Trabajo - Contribuyente Individual]]</f>
        <v>7951571</v>
      </c>
      <c r="Z10" s="3">
        <f>Frame0[[#This Row],[Planillas Casados - Crédito por Trabajo]]+Frame0[[#This Row],[Planillas Contribuyente Individual - Crédito por Trabajo]]</f>
        <v>4443</v>
      </c>
      <c r="AA10" s="3">
        <f>Frame0[[#This Row],[Crédito por Trabajo - Total]]/Frame0[[#This Row],[Planillas Total - Crédito por Trabajo]]</f>
        <v>1789.6851226648662</v>
      </c>
    </row>
    <row r="11" spans="1:27" x14ac:dyDescent="0.2">
      <c r="A11" s="1" t="s">
        <v>33</v>
      </c>
      <c r="B11" s="2">
        <v>2022</v>
      </c>
      <c r="C11" s="2">
        <v>11379202</v>
      </c>
      <c r="D11" s="2">
        <v>680</v>
      </c>
      <c r="E11" s="2">
        <v>59017923</v>
      </c>
      <c r="F11" s="2">
        <v>4078</v>
      </c>
      <c r="G11" s="2">
        <v>13264414</v>
      </c>
      <c r="H11" s="2">
        <v>732</v>
      </c>
      <c r="I11" s="2">
        <v>75279849</v>
      </c>
      <c r="J11" s="2">
        <v>5035</v>
      </c>
      <c r="K11" s="2">
        <v>64364879</v>
      </c>
      <c r="L11" s="2">
        <v>3957</v>
      </c>
      <c r="M11" s="2">
        <v>9614263</v>
      </c>
      <c r="N11" s="2">
        <v>696</v>
      </c>
      <c r="O11" s="2">
        <v>14565121</v>
      </c>
      <c r="P11" s="2">
        <v>1432</v>
      </c>
      <c r="Q11" s="2">
        <v>88544263</v>
      </c>
      <c r="R11" s="2">
        <v>5767</v>
      </c>
      <c r="S11" s="2">
        <v>1671572</v>
      </c>
      <c r="T11" s="2">
        <v>732</v>
      </c>
      <c r="U11" s="2">
        <v>9200815</v>
      </c>
      <c r="V11" s="2">
        <v>5035</v>
      </c>
      <c r="W11" s="2">
        <v>3145</v>
      </c>
      <c r="X11" s="2">
        <v>1962</v>
      </c>
      <c r="Y11" s="3">
        <f>Frame0[[#This Row],[Crédito por Trabajo - Casados]]+Frame0[[#This Row],[Crédito por Trabajo - Contribuyente Individual]]</f>
        <v>10872387</v>
      </c>
      <c r="Z11" s="3">
        <f>Frame0[[#This Row],[Planillas Casados - Crédito por Trabajo]]+Frame0[[#This Row],[Planillas Contribuyente Individual - Crédito por Trabajo]]</f>
        <v>5767</v>
      </c>
      <c r="AA11" s="3">
        <f>Frame0[[#This Row],[Crédito por Trabajo - Total]]/Frame0[[#This Row],[Planillas Total - Crédito por Trabajo]]</f>
        <v>1885.2760534073175</v>
      </c>
    </row>
    <row r="12" spans="1:27" x14ac:dyDescent="0.2">
      <c r="A12" s="1" t="s">
        <v>34</v>
      </c>
      <c r="B12" s="2">
        <v>2022</v>
      </c>
      <c r="C12" s="2">
        <v>61577120</v>
      </c>
      <c r="D12" s="2">
        <v>3423</v>
      </c>
      <c r="E12" s="2">
        <v>370297829</v>
      </c>
      <c r="F12" s="2">
        <v>24102</v>
      </c>
      <c r="G12" s="2">
        <v>72761938</v>
      </c>
      <c r="H12" s="2">
        <v>3723</v>
      </c>
      <c r="I12" s="2">
        <v>477349359</v>
      </c>
      <c r="J12" s="2">
        <v>30231</v>
      </c>
      <c r="K12" s="2">
        <v>415801981</v>
      </c>
      <c r="L12" s="2">
        <v>24507</v>
      </c>
      <c r="M12" s="2">
        <v>60195695</v>
      </c>
      <c r="N12" s="2">
        <v>4257</v>
      </c>
      <c r="O12" s="2">
        <v>74113621</v>
      </c>
      <c r="P12" s="2">
        <v>7024</v>
      </c>
      <c r="Q12" s="2">
        <v>550111297</v>
      </c>
      <c r="R12" s="2">
        <v>33954</v>
      </c>
      <c r="S12" s="2">
        <v>7619015</v>
      </c>
      <c r="T12" s="2">
        <v>3723</v>
      </c>
      <c r="U12" s="2">
        <v>48262455</v>
      </c>
      <c r="V12" s="2">
        <v>30231</v>
      </c>
      <c r="W12" s="2">
        <v>14579</v>
      </c>
      <c r="X12" s="2">
        <v>9530</v>
      </c>
      <c r="Y12" s="3">
        <f>Frame0[[#This Row],[Crédito por Trabajo - Casados]]+Frame0[[#This Row],[Crédito por Trabajo - Contribuyente Individual]]</f>
        <v>55881470</v>
      </c>
      <c r="Z12" s="3">
        <f>Frame0[[#This Row],[Planillas Casados - Crédito por Trabajo]]+Frame0[[#This Row],[Planillas Contribuyente Individual - Crédito por Trabajo]]</f>
        <v>33954</v>
      </c>
      <c r="AA12" s="3">
        <f>Frame0[[#This Row],[Crédito por Trabajo - Total]]/Frame0[[#This Row],[Planillas Total - Crédito por Trabajo]]</f>
        <v>1645.7993167226248</v>
      </c>
    </row>
    <row r="13" spans="1:27" x14ac:dyDescent="0.2">
      <c r="A13" s="1" t="s">
        <v>35</v>
      </c>
      <c r="B13" s="2">
        <v>2022</v>
      </c>
      <c r="C13" s="2">
        <v>19390250</v>
      </c>
      <c r="D13" s="2">
        <v>1178</v>
      </c>
      <c r="E13" s="2">
        <v>76293501</v>
      </c>
      <c r="F13" s="2">
        <v>5427</v>
      </c>
      <c r="G13" s="2">
        <v>22288017</v>
      </c>
      <c r="H13" s="2">
        <v>1273</v>
      </c>
      <c r="I13" s="2">
        <v>98232340</v>
      </c>
      <c r="J13" s="2">
        <v>6877</v>
      </c>
      <c r="K13" s="2">
        <v>94018338</v>
      </c>
      <c r="L13" s="2">
        <v>6113</v>
      </c>
      <c r="M13" s="2">
        <v>12655293</v>
      </c>
      <c r="N13" s="2">
        <v>955</v>
      </c>
      <c r="O13" s="2">
        <v>13846726</v>
      </c>
      <c r="P13" s="2">
        <v>1530</v>
      </c>
      <c r="Q13" s="2">
        <v>120520357</v>
      </c>
      <c r="R13" s="2">
        <v>8150</v>
      </c>
      <c r="S13" s="2">
        <v>2749589</v>
      </c>
      <c r="T13" s="2">
        <v>1273</v>
      </c>
      <c r="U13" s="2">
        <v>11139825</v>
      </c>
      <c r="V13" s="2">
        <v>6877</v>
      </c>
      <c r="W13" s="2">
        <v>3564</v>
      </c>
      <c r="X13" s="2">
        <v>2332</v>
      </c>
      <c r="Y13" s="3">
        <f>Frame0[[#This Row],[Crédito por Trabajo - Casados]]+Frame0[[#This Row],[Crédito por Trabajo - Contribuyente Individual]]</f>
        <v>13889414</v>
      </c>
      <c r="Z13" s="3">
        <f>Frame0[[#This Row],[Planillas Casados - Crédito por Trabajo]]+Frame0[[#This Row],[Planillas Contribuyente Individual - Crédito por Trabajo]]</f>
        <v>8150</v>
      </c>
      <c r="AA13" s="3">
        <f>Frame0[[#This Row],[Crédito por Trabajo - Total]]/Frame0[[#This Row],[Planillas Total - Crédito por Trabajo]]</f>
        <v>1704.2225766871165</v>
      </c>
    </row>
    <row r="14" spans="1:27" x14ac:dyDescent="0.2">
      <c r="A14" s="1" t="s">
        <v>36</v>
      </c>
      <c r="B14" s="2">
        <v>2022</v>
      </c>
      <c r="C14" s="2">
        <v>38718686</v>
      </c>
      <c r="D14" s="2">
        <v>2165</v>
      </c>
      <c r="E14" s="2">
        <v>249570042</v>
      </c>
      <c r="F14" s="2">
        <v>16297</v>
      </c>
      <c r="G14" s="2">
        <v>45248919</v>
      </c>
      <c r="H14" s="2">
        <v>2392</v>
      </c>
      <c r="I14" s="2">
        <v>321544394</v>
      </c>
      <c r="J14" s="2">
        <v>20562</v>
      </c>
      <c r="K14" s="2">
        <v>282481098</v>
      </c>
      <c r="L14" s="2">
        <v>17011</v>
      </c>
      <c r="M14" s="2">
        <v>35137064</v>
      </c>
      <c r="N14" s="2">
        <v>2558</v>
      </c>
      <c r="O14" s="2">
        <v>49175151</v>
      </c>
      <c r="P14" s="2">
        <v>4635</v>
      </c>
      <c r="Q14" s="2">
        <v>366793313</v>
      </c>
      <c r="R14" s="2">
        <v>22954</v>
      </c>
      <c r="S14" s="2">
        <v>4795107</v>
      </c>
      <c r="T14" s="2">
        <v>2392</v>
      </c>
      <c r="U14" s="2">
        <v>33897550</v>
      </c>
      <c r="V14" s="2">
        <v>20562</v>
      </c>
      <c r="W14" s="2">
        <v>10183</v>
      </c>
      <c r="X14" s="2">
        <v>6664</v>
      </c>
      <c r="Y14" s="3">
        <f>Frame0[[#This Row],[Crédito por Trabajo - Casados]]+Frame0[[#This Row],[Crédito por Trabajo - Contribuyente Individual]]</f>
        <v>38692657</v>
      </c>
      <c r="Z14" s="3">
        <f>Frame0[[#This Row],[Planillas Casados - Crédito por Trabajo]]+Frame0[[#This Row],[Planillas Contribuyente Individual - Crédito por Trabajo]]</f>
        <v>22954</v>
      </c>
      <c r="AA14" s="3">
        <f>Frame0[[#This Row],[Crédito por Trabajo - Total]]/Frame0[[#This Row],[Planillas Total - Crédito por Trabajo]]</f>
        <v>1685.660756295199</v>
      </c>
    </row>
    <row r="15" spans="1:27" x14ac:dyDescent="0.2">
      <c r="A15" s="1" t="s">
        <v>37</v>
      </c>
      <c r="B15" s="2">
        <v>2022</v>
      </c>
      <c r="C15" s="2">
        <v>17557373</v>
      </c>
      <c r="D15" s="2">
        <v>1005</v>
      </c>
      <c r="E15" s="2">
        <v>54714646</v>
      </c>
      <c r="F15" s="2">
        <v>3797</v>
      </c>
      <c r="G15" s="2">
        <v>20324324</v>
      </c>
      <c r="H15" s="2">
        <v>1082</v>
      </c>
      <c r="I15" s="2">
        <v>72483646</v>
      </c>
      <c r="J15" s="2">
        <v>4946</v>
      </c>
      <c r="K15" s="2">
        <v>72541864</v>
      </c>
      <c r="L15" s="2">
        <v>4555</v>
      </c>
      <c r="M15" s="2">
        <v>9753763</v>
      </c>
      <c r="N15" s="2">
        <v>706</v>
      </c>
      <c r="O15" s="2">
        <v>10512343</v>
      </c>
      <c r="P15" s="2">
        <v>1093</v>
      </c>
      <c r="Q15" s="2">
        <v>92807970</v>
      </c>
      <c r="R15" s="2">
        <v>6028</v>
      </c>
      <c r="S15" s="2">
        <v>2610744</v>
      </c>
      <c r="T15" s="2">
        <v>1082</v>
      </c>
      <c r="U15" s="2">
        <v>8399614</v>
      </c>
      <c r="V15" s="2">
        <v>4946</v>
      </c>
      <c r="W15" s="2">
        <v>2947</v>
      </c>
      <c r="X15" s="2">
        <v>1902</v>
      </c>
      <c r="Y15" s="3">
        <f>Frame0[[#This Row],[Crédito por Trabajo - Casados]]+Frame0[[#This Row],[Crédito por Trabajo - Contribuyente Individual]]</f>
        <v>11010358</v>
      </c>
      <c r="Z15" s="3">
        <f>Frame0[[#This Row],[Planillas Casados - Crédito por Trabajo]]+Frame0[[#This Row],[Planillas Contribuyente Individual - Crédito por Trabajo]]</f>
        <v>6028</v>
      </c>
      <c r="AA15" s="3">
        <f>Frame0[[#This Row],[Crédito por Trabajo - Total]]/Frame0[[#This Row],[Planillas Total - Crédito por Trabajo]]</f>
        <v>1826.5358327803583</v>
      </c>
    </row>
    <row r="16" spans="1:27" x14ac:dyDescent="0.2">
      <c r="A16" s="1" t="s">
        <v>38</v>
      </c>
      <c r="B16" s="2">
        <v>2022</v>
      </c>
      <c r="C16" s="2">
        <v>18359191</v>
      </c>
      <c r="D16" s="2">
        <v>992</v>
      </c>
      <c r="E16" s="2">
        <v>91918573</v>
      </c>
      <c r="F16" s="2">
        <v>5899</v>
      </c>
      <c r="G16" s="2">
        <v>21025974</v>
      </c>
      <c r="H16" s="2">
        <v>1110</v>
      </c>
      <c r="I16" s="2">
        <v>117741748</v>
      </c>
      <c r="J16" s="2">
        <v>7489</v>
      </c>
      <c r="K16" s="2">
        <v>109507870</v>
      </c>
      <c r="L16" s="2">
        <v>6482</v>
      </c>
      <c r="M16" s="2">
        <v>12119486</v>
      </c>
      <c r="N16" s="2">
        <v>918</v>
      </c>
      <c r="O16" s="2">
        <v>17140366</v>
      </c>
      <c r="P16" s="2">
        <v>1656</v>
      </c>
      <c r="Q16" s="2">
        <v>138767722</v>
      </c>
      <c r="R16" s="2">
        <v>8599</v>
      </c>
      <c r="S16" s="2">
        <v>2456269</v>
      </c>
      <c r="T16" s="2">
        <v>1110</v>
      </c>
      <c r="U16" s="2">
        <v>12489746</v>
      </c>
      <c r="V16" s="2">
        <v>7489</v>
      </c>
      <c r="W16" s="2">
        <v>4133</v>
      </c>
      <c r="X16" s="2">
        <v>2594</v>
      </c>
      <c r="Y16" s="3">
        <f>Frame0[[#This Row],[Crédito por Trabajo - Casados]]+Frame0[[#This Row],[Crédito por Trabajo - Contribuyente Individual]]</f>
        <v>14946015</v>
      </c>
      <c r="Z16" s="3">
        <f>Frame0[[#This Row],[Planillas Casados - Crédito por Trabajo]]+Frame0[[#This Row],[Planillas Contribuyente Individual - Crédito por Trabajo]]</f>
        <v>8599</v>
      </c>
      <c r="AA16" s="3">
        <f>Frame0[[#This Row],[Crédito por Trabajo - Total]]/Frame0[[#This Row],[Planillas Total - Crédito por Trabajo]]</f>
        <v>1738.1108268403302</v>
      </c>
    </row>
    <row r="17" spans="1:27" x14ac:dyDescent="0.2">
      <c r="A17" s="1" t="s">
        <v>39</v>
      </c>
      <c r="B17" s="2">
        <v>2022</v>
      </c>
      <c r="C17" s="2">
        <v>42626460</v>
      </c>
      <c r="D17" s="2">
        <v>2400</v>
      </c>
      <c r="E17" s="2">
        <v>304375210</v>
      </c>
      <c r="F17" s="2">
        <v>19912</v>
      </c>
      <c r="G17" s="2">
        <v>51761572</v>
      </c>
      <c r="H17" s="2">
        <v>2701</v>
      </c>
      <c r="I17" s="2">
        <v>399182746</v>
      </c>
      <c r="J17" s="2">
        <v>25315</v>
      </c>
      <c r="K17" s="2">
        <v>337398899</v>
      </c>
      <c r="L17" s="2">
        <v>19914</v>
      </c>
      <c r="M17" s="2">
        <v>55046828</v>
      </c>
      <c r="N17" s="2">
        <v>4059</v>
      </c>
      <c r="O17" s="2">
        <v>58498591</v>
      </c>
      <c r="P17" s="2">
        <v>5567</v>
      </c>
      <c r="Q17" s="2">
        <v>450944318</v>
      </c>
      <c r="R17" s="2">
        <v>28016</v>
      </c>
      <c r="S17" s="2">
        <v>5542183</v>
      </c>
      <c r="T17" s="2">
        <v>2701</v>
      </c>
      <c r="U17" s="2">
        <v>40110480</v>
      </c>
      <c r="V17" s="2">
        <v>25315</v>
      </c>
      <c r="W17" s="2">
        <v>11854</v>
      </c>
      <c r="X17" s="2">
        <v>7683</v>
      </c>
      <c r="Y17" s="3">
        <f>Frame0[[#This Row],[Crédito por Trabajo - Casados]]+Frame0[[#This Row],[Crédito por Trabajo - Contribuyente Individual]]</f>
        <v>45652663</v>
      </c>
      <c r="Z17" s="3">
        <f>Frame0[[#This Row],[Planillas Casados - Crédito por Trabajo]]+Frame0[[#This Row],[Planillas Contribuyente Individual - Crédito por Trabajo]]</f>
        <v>28016</v>
      </c>
      <c r="AA17" s="3">
        <f>Frame0[[#This Row],[Crédito por Trabajo - Total]]/Frame0[[#This Row],[Planillas Total - Crédito por Trabajo]]</f>
        <v>1629.521095088521</v>
      </c>
    </row>
    <row r="18" spans="1:27" x14ac:dyDescent="0.2">
      <c r="A18" s="1" t="s">
        <v>40</v>
      </c>
      <c r="B18" s="2">
        <v>2022</v>
      </c>
      <c r="C18" s="2">
        <v>6029142</v>
      </c>
      <c r="D18" s="2">
        <v>320</v>
      </c>
      <c r="E18" s="2">
        <v>47634366</v>
      </c>
      <c r="F18" s="2">
        <v>3076</v>
      </c>
      <c r="G18" s="2">
        <v>6796959</v>
      </c>
      <c r="H18" s="2">
        <v>357</v>
      </c>
      <c r="I18" s="2">
        <v>60263348</v>
      </c>
      <c r="J18" s="2">
        <v>3881</v>
      </c>
      <c r="K18" s="2">
        <v>55332014</v>
      </c>
      <c r="L18" s="2">
        <v>3375</v>
      </c>
      <c r="M18" s="2">
        <v>5205942</v>
      </c>
      <c r="N18" s="2">
        <v>415</v>
      </c>
      <c r="O18" s="2">
        <v>6522351</v>
      </c>
      <c r="P18" s="2">
        <v>627</v>
      </c>
      <c r="Q18" s="2">
        <v>67060307</v>
      </c>
      <c r="R18" s="2">
        <v>4238</v>
      </c>
      <c r="S18" s="2">
        <v>794717</v>
      </c>
      <c r="T18" s="2">
        <v>357</v>
      </c>
      <c r="U18" s="2">
        <v>6860912</v>
      </c>
      <c r="V18" s="2">
        <v>3881</v>
      </c>
      <c r="W18" s="2">
        <v>2083</v>
      </c>
      <c r="X18" s="2">
        <v>1322</v>
      </c>
      <c r="Y18" s="3">
        <f>Frame0[[#This Row],[Crédito por Trabajo - Casados]]+Frame0[[#This Row],[Crédito por Trabajo - Contribuyente Individual]]</f>
        <v>7655629</v>
      </c>
      <c r="Z18" s="3">
        <f>Frame0[[#This Row],[Planillas Casados - Crédito por Trabajo]]+Frame0[[#This Row],[Planillas Contribuyente Individual - Crédito por Trabajo]]</f>
        <v>4238</v>
      </c>
      <c r="AA18" s="3">
        <f>Frame0[[#This Row],[Crédito por Trabajo - Total]]/Frame0[[#This Row],[Planillas Total - Crédito por Trabajo]]</f>
        <v>1806.4249646059461</v>
      </c>
    </row>
    <row r="19" spans="1:27" x14ac:dyDescent="0.2">
      <c r="A19" s="1" t="s">
        <v>41</v>
      </c>
      <c r="B19" s="2">
        <v>2022</v>
      </c>
      <c r="C19" s="2">
        <v>15037666</v>
      </c>
      <c r="D19" s="2">
        <v>857</v>
      </c>
      <c r="E19" s="2">
        <v>89864582</v>
      </c>
      <c r="F19" s="2">
        <v>5770</v>
      </c>
      <c r="G19" s="2">
        <v>17738364</v>
      </c>
      <c r="H19" s="2">
        <v>936</v>
      </c>
      <c r="I19" s="2">
        <v>117413219</v>
      </c>
      <c r="J19" s="2">
        <v>7499</v>
      </c>
      <c r="K19" s="2">
        <v>106093316</v>
      </c>
      <c r="L19" s="2">
        <v>6305</v>
      </c>
      <c r="M19" s="2">
        <v>14615249</v>
      </c>
      <c r="N19" s="2">
        <v>1114</v>
      </c>
      <c r="O19" s="2">
        <v>14443018</v>
      </c>
      <c r="P19" s="2">
        <v>1395</v>
      </c>
      <c r="Q19" s="2">
        <v>135151583</v>
      </c>
      <c r="R19" s="2">
        <v>8435</v>
      </c>
      <c r="S19" s="2">
        <v>2066517</v>
      </c>
      <c r="T19" s="2">
        <v>936</v>
      </c>
      <c r="U19" s="2">
        <v>12818745</v>
      </c>
      <c r="V19" s="2">
        <v>7499</v>
      </c>
      <c r="W19" s="2">
        <v>4068</v>
      </c>
      <c r="X19" s="2">
        <v>2681</v>
      </c>
      <c r="Y19" s="3">
        <f>Frame0[[#This Row],[Crédito por Trabajo - Casados]]+Frame0[[#This Row],[Crédito por Trabajo - Contribuyente Individual]]</f>
        <v>14885262</v>
      </c>
      <c r="Z19" s="3">
        <f>Frame0[[#This Row],[Planillas Casados - Crédito por Trabajo]]+Frame0[[#This Row],[Planillas Contribuyente Individual - Crédito por Trabajo]]</f>
        <v>8435</v>
      </c>
      <c r="AA19" s="3">
        <f>Frame0[[#This Row],[Crédito por Trabajo - Total]]/Frame0[[#This Row],[Planillas Total - Crédito por Trabajo]]</f>
        <v>1764.7020746887968</v>
      </c>
    </row>
    <row r="20" spans="1:27" x14ac:dyDescent="0.2">
      <c r="A20" s="1" t="s">
        <v>42</v>
      </c>
      <c r="B20" s="2">
        <v>2022</v>
      </c>
      <c r="C20" s="2">
        <v>5333899</v>
      </c>
      <c r="D20" s="2">
        <v>286</v>
      </c>
      <c r="E20" s="2">
        <v>22063073</v>
      </c>
      <c r="F20" s="2">
        <v>1460</v>
      </c>
      <c r="G20" s="2">
        <v>6115451</v>
      </c>
      <c r="H20" s="2">
        <v>312</v>
      </c>
      <c r="I20" s="2">
        <v>28817217</v>
      </c>
      <c r="J20" s="2">
        <v>1878</v>
      </c>
      <c r="K20" s="2">
        <v>27954500</v>
      </c>
      <c r="L20" s="2">
        <v>1705</v>
      </c>
      <c r="M20" s="2">
        <v>3378514</v>
      </c>
      <c r="N20" s="2">
        <v>253</v>
      </c>
      <c r="O20" s="2">
        <v>3599654</v>
      </c>
      <c r="P20" s="2">
        <v>353</v>
      </c>
      <c r="Q20" s="2">
        <v>34932668</v>
      </c>
      <c r="R20" s="2">
        <v>2190</v>
      </c>
      <c r="S20" s="2">
        <v>696399</v>
      </c>
      <c r="T20" s="2">
        <v>312</v>
      </c>
      <c r="U20" s="2">
        <v>3220280</v>
      </c>
      <c r="V20" s="2">
        <v>1878</v>
      </c>
      <c r="W20" s="2">
        <v>1054</v>
      </c>
      <c r="X20" s="2">
        <v>677</v>
      </c>
      <c r="Y20" s="3">
        <f>Frame0[[#This Row],[Crédito por Trabajo - Casados]]+Frame0[[#This Row],[Crédito por Trabajo - Contribuyente Individual]]</f>
        <v>3916679</v>
      </c>
      <c r="Z20" s="3">
        <f>Frame0[[#This Row],[Planillas Casados - Crédito por Trabajo]]+Frame0[[#This Row],[Planillas Contribuyente Individual - Crédito por Trabajo]]</f>
        <v>2190</v>
      </c>
      <c r="AA20" s="3">
        <f>Frame0[[#This Row],[Crédito por Trabajo - Total]]/Frame0[[#This Row],[Planillas Total - Crédito por Trabajo]]</f>
        <v>1788.437899543379</v>
      </c>
    </row>
    <row r="21" spans="1:27" x14ac:dyDescent="0.2">
      <c r="A21" s="1" t="s">
        <v>43</v>
      </c>
      <c r="B21" s="2">
        <v>2022</v>
      </c>
      <c r="C21" s="2">
        <v>7567272</v>
      </c>
      <c r="D21" s="2">
        <v>433</v>
      </c>
      <c r="E21" s="2">
        <v>34735936</v>
      </c>
      <c r="F21" s="2">
        <v>2300</v>
      </c>
      <c r="G21" s="2">
        <v>8688716</v>
      </c>
      <c r="H21" s="2">
        <v>465</v>
      </c>
      <c r="I21" s="2">
        <v>44553143</v>
      </c>
      <c r="J21" s="2">
        <v>2924</v>
      </c>
      <c r="K21" s="2">
        <v>42912432</v>
      </c>
      <c r="L21" s="2">
        <v>2622</v>
      </c>
      <c r="M21" s="2">
        <v>4914749</v>
      </c>
      <c r="N21" s="2">
        <v>361</v>
      </c>
      <c r="O21" s="2">
        <v>5414678</v>
      </c>
      <c r="P21" s="2">
        <v>542</v>
      </c>
      <c r="Q21" s="2">
        <v>53241859</v>
      </c>
      <c r="R21" s="2">
        <v>3389</v>
      </c>
      <c r="S21" s="2">
        <v>1116395</v>
      </c>
      <c r="T21" s="2">
        <v>465</v>
      </c>
      <c r="U21" s="2">
        <v>5342770</v>
      </c>
      <c r="V21" s="2">
        <v>2924</v>
      </c>
      <c r="W21" s="2">
        <v>1884</v>
      </c>
      <c r="X21" s="2">
        <v>1183</v>
      </c>
      <c r="Y21" s="3">
        <f>Frame0[[#This Row],[Crédito por Trabajo - Casados]]+Frame0[[#This Row],[Crédito por Trabajo - Contribuyente Individual]]</f>
        <v>6459165</v>
      </c>
      <c r="Z21" s="3">
        <f>Frame0[[#This Row],[Planillas Casados - Crédito por Trabajo]]+Frame0[[#This Row],[Planillas Contribuyente Individual - Crédito por Trabajo]]</f>
        <v>3389</v>
      </c>
      <c r="AA21" s="3">
        <f>Frame0[[#This Row],[Crédito por Trabajo - Total]]/Frame0[[#This Row],[Planillas Total - Crédito por Trabajo]]</f>
        <v>1905.9206255532606</v>
      </c>
    </row>
    <row r="22" spans="1:27" x14ac:dyDescent="0.2">
      <c r="A22" s="1" t="s">
        <v>44</v>
      </c>
      <c r="B22" s="2">
        <v>2022</v>
      </c>
      <c r="C22" s="2">
        <v>14117088</v>
      </c>
      <c r="D22" s="2">
        <v>787</v>
      </c>
      <c r="E22" s="2">
        <v>74296743</v>
      </c>
      <c r="F22" s="2">
        <v>4792</v>
      </c>
      <c r="G22" s="2">
        <v>16370779</v>
      </c>
      <c r="H22" s="2">
        <v>878</v>
      </c>
      <c r="I22" s="2">
        <v>96313571</v>
      </c>
      <c r="J22" s="2">
        <v>6105</v>
      </c>
      <c r="K22" s="2">
        <v>88360423</v>
      </c>
      <c r="L22" s="2">
        <v>5203</v>
      </c>
      <c r="M22" s="2">
        <v>11310062</v>
      </c>
      <c r="N22" s="2">
        <v>869</v>
      </c>
      <c r="O22" s="2">
        <v>13013865</v>
      </c>
      <c r="P22" s="2">
        <v>1265</v>
      </c>
      <c r="Q22" s="2">
        <v>112684350</v>
      </c>
      <c r="R22" s="2">
        <v>6983</v>
      </c>
      <c r="S22" s="2">
        <v>1872250</v>
      </c>
      <c r="T22" s="2">
        <v>878</v>
      </c>
      <c r="U22" s="2">
        <v>10361489</v>
      </c>
      <c r="V22" s="2">
        <v>6105</v>
      </c>
      <c r="W22" s="2">
        <v>3442</v>
      </c>
      <c r="X22" s="2">
        <v>2238</v>
      </c>
      <c r="Y22" s="3">
        <f>Frame0[[#This Row],[Crédito por Trabajo - Casados]]+Frame0[[#This Row],[Crédito por Trabajo - Contribuyente Individual]]</f>
        <v>12233739</v>
      </c>
      <c r="Z22" s="3">
        <f>Frame0[[#This Row],[Planillas Casados - Crédito por Trabajo]]+Frame0[[#This Row],[Planillas Contribuyente Individual - Crédito por Trabajo]]</f>
        <v>6983</v>
      </c>
      <c r="AA22" s="3">
        <f>Frame0[[#This Row],[Crédito por Trabajo - Total]]/Frame0[[#This Row],[Planillas Total - Crédito por Trabajo]]</f>
        <v>1751.931691250179</v>
      </c>
    </row>
    <row r="23" spans="1:27" x14ac:dyDescent="0.2">
      <c r="A23" s="1" t="s">
        <v>45</v>
      </c>
      <c r="B23" s="2">
        <v>2022</v>
      </c>
      <c r="C23" s="2">
        <v>12078781</v>
      </c>
      <c r="D23" s="2">
        <v>691</v>
      </c>
      <c r="E23" s="2">
        <v>67336830</v>
      </c>
      <c r="F23" s="2">
        <v>4487</v>
      </c>
      <c r="G23" s="2">
        <v>14309322</v>
      </c>
      <c r="H23" s="2">
        <v>768</v>
      </c>
      <c r="I23" s="2">
        <v>87161259</v>
      </c>
      <c r="J23" s="2">
        <v>5781</v>
      </c>
      <c r="K23" s="2">
        <v>80024263</v>
      </c>
      <c r="L23" s="2">
        <v>4949</v>
      </c>
      <c r="M23" s="2">
        <v>11929867</v>
      </c>
      <c r="N23" s="2">
        <v>908</v>
      </c>
      <c r="O23" s="2">
        <v>9516451</v>
      </c>
      <c r="P23" s="2">
        <v>996</v>
      </c>
      <c r="Q23" s="2">
        <v>101470581</v>
      </c>
      <c r="R23" s="2">
        <v>6549</v>
      </c>
      <c r="S23" s="2">
        <v>1692689</v>
      </c>
      <c r="T23" s="2">
        <v>768</v>
      </c>
      <c r="U23" s="2">
        <v>10168676</v>
      </c>
      <c r="V23" s="2">
        <v>5781</v>
      </c>
      <c r="W23" s="2">
        <v>3405</v>
      </c>
      <c r="X23" s="2">
        <v>2151</v>
      </c>
      <c r="Y23" s="3">
        <f>Frame0[[#This Row],[Crédito por Trabajo - Casados]]+Frame0[[#This Row],[Crédito por Trabajo - Contribuyente Individual]]</f>
        <v>11861365</v>
      </c>
      <c r="Z23" s="3">
        <f>Frame0[[#This Row],[Planillas Casados - Crédito por Trabajo]]+Frame0[[#This Row],[Planillas Contribuyente Individual - Crédito por Trabajo]]</f>
        <v>6549</v>
      </c>
      <c r="AA23" s="3">
        <f>Frame0[[#This Row],[Crédito por Trabajo - Total]]/Frame0[[#This Row],[Planillas Total - Crédito por Trabajo]]</f>
        <v>1811.1719346465109</v>
      </c>
    </row>
    <row r="24" spans="1:27" x14ac:dyDescent="0.2">
      <c r="A24" s="1" t="s">
        <v>46</v>
      </c>
      <c r="B24" s="2">
        <v>2022</v>
      </c>
      <c r="C24" s="2">
        <v>6471640</v>
      </c>
      <c r="D24" s="2">
        <v>384</v>
      </c>
      <c r="E24" s="2">
        <v>35676232</v>
      </c>
      <c r="F24" s="2">
        <v>2381</v>
      </c>
      <c r="G24" s="2">
        <v>7551550</v>
      </c>
      <c r="H24" s="2">
        <v>417</v>
      </c>
      <c r="I24" s="2">
        <v>44675927</v>
      </c>
      <c r="J24" s="2">
        <v>2902</v>
      </c>
      <c r="K24" s="2">
        <v>41246534</v>
      </c>
      <c r="L24" s="2">
        <v>2507</v>
      </c>
      <c r="M24" s="2">
        <v>5237282</v>
      </c>
      <c r="N24" s="2">
        <v>374</v>
      </c>
      <c r="O24" s="2">
        <v>5743661</v>
      </c>
      <c r="P24" s="2">
        <v>596</v>
      </c>
      <c r="Q24" s="2">
        <v>52227477</v>
      </c>
      <c r="R24" s="2">
        <v>3319</v>
      </c>
      <c r="S24" s="2">
        <v>919244</v>
      </c>
      <c r="T24" s="2">
        <v>417</v>
      </c>
      <c r="U24" s="2">
        <v>5207086</v>
      </c>
      <c r="V24" s="2">
        <v>2902</v>
      </c>
      <c r="W24" s="2">
        <v>1776</v>
      </c>
      <c r="X24" s="2">
        <v>1157</v>
      </c>
      <c r="Y24" s="3">
        <f>Frame0[[#This Row],[Crédito por Trabajo - Casados]]+Frame0[[#This Row],[Crédito por Trabajo - Contribuyente Individual]]</f>
        <v>6126330</v>
      </c>
      <c r="Z24" s="3">
        <f>Frame0[[#This Row],[Planillas Casados - Crédito por Trabajo]]+Frame0[[#This Row],[Planillas Contribuyente Individual - Crédito por Trabajo]]</f>
        <v>3319</v>
      </c>
      <c r="AA24" s="3">
        <f>Frame0[[#This Row],[Crédito por Trabajo - Total]]/Frame0[[#This Row],[Planillas Total - Crédito por Trabajo]]</f>
        <v>1845.8360952094004</v>
      </c>
    </row>
    <row r="25" spans="1:27" x14ac:dyDescent="0.2">
      <c r="A25" s="1" t="s">
        <v>47</v>
      </c>
      <c r="B25" s="2">
        <v>2022</v>
      </c>
      <c r="C25" s="2">
        <v>15527123</v>
      </c>
      <c r="D25" s="2">
        <v>899</v>
      </c>
      <c r="E25" s="2">
        <v>70694955</v>
      </c>
      <c r="F25" s="2">
        <v>4751</v>
      </c>
      <c r="G25" s="2">
        <v>17499298</v>
      </c>
      <c r="H25" s="2">
        <v>950</v>
      </c>
      <c r="I25" s="2">
        <v>89613195</v>
      </c>
      <c r="J25" s="2">
        <v>5886</v>
      </c>
      <c r="K25" s="2">
        <v>83194113</v>
      </c>
      <c r="L25" s="2">
        <v>5093</v>
      </c>
      <c r="M25" s="2">
        <v>9221288</v>
      </c>
      <c r="N25" s="2">
        <v>658</v>
      </c>
      <c r="O25" s="2">
        <v>14697092</v>
      </c>
      <c r="P25" s="2">
        <v>1449</v>
      </c>
      <c r="Q25" s="2">
        <v>107112493</v>
      </c>
      <c r="R25" s="2">
        <v>6836</v>
      </c>
      <c r="S25" s="2">
        <v>2278927</v>
      </c>
      <c r="T25" s="2">
        <v>950</v>
      </c>
      <c r="U25" s="2">
        <v>10744318</v>
      </c>
      <c r="V25" s="2">
        <v>5886</v>
      </c>
      <c r="W25" s="2">
        <v>3808</v>
      </c>
      <c r="X25" s="2">
        <v>2390</v>
      </c>
      <c r="Y25" s="3">
        <f>Frame0[[#This Row],[Crédito por Trabajo - Casados]]+Frame0[[#This Row],[Crédito por Trabajo - Contribuyente Individual]]</f>
        <v>13023245</v>
      </c>
      <c r="Z25" s="3">
        <f>Frame0[[#This Row],[Planillas Casados - Crédito por Trabajo]]+Frame0[[#This Row],[Planillas Contribuyente Individual - Crédito por Trabajo]]</f>
        <v>6836</v>
      </c>
      <c r="AA25" s="3">
        <f>Frame0[[#This Row],[Crédito por Trabajo - Total]]/Frame0[[#This Row],[Planillas Total - Crédito por Trabajo]]</f>
        <v>1905.097279110591</v>
      </c>
    </row>
    <row r="26" spans="1:27" x14ac:dyDescent="0.2">
      <c r="A26" s="1" t="s">
        <v>48</v>
      </c>
      <c r="B26" s="2">
        <v>2022</v>
      </c>
      <c r="C26" s="2">
        <v>527918</v>
      </c>
      <c r="D26" s="2">
        <v>33</v>
      </c>
      <c r="E26" s="2">
        <v>2650505</v>
      </c>
      <c r="F26" s="2">
        <v>191</v>
      </c>
      <c r="G26" s="2">
        <v>540412</v>
      </c>
      <c r="H26" s="2">
        <v>34</v>
      </c>
      <c r="I26" s="2">
        <v>3132075</v>
      </c>
      <c r="J26" s="2">
        <v>225</v>
      </c>
      <c r="K26" s="2">
        <v>2854240</v>
      </c>
      <c r="L26" s="2">
        <v>198</v>
      </c>
      <c r="M26" s="2">
        <v>268990</v>
      </c>
      <c r="N26" s="2">
        <v>24</v>
      </c>
      <c r="O26" s="2">
        <v>549257</v>
      </c>
      <c r="P26" s="2">
        <v>63</v>
      </c>
      <c r="Q26" s="2">
        <v>3672487</v>
      </c>
      <c r="R26" s="2">
        <v>259</v>
      </c>
      <c r="S26" s="2">
        <v>47906</v>
      </c>
      <c r="T26" s="2">
        <v>34</v>
      </c>
      <c r="U26" s="2">
        <v>414555</v>
      </c>
      <c r="V26" s="2">
        <v>225</v>
      </c>
      <c r="W26" s="2">
        <v>108</v>
      </c>
      <c r="X26" s="2">
        <v>70</v>
      </c>
      <c r="Y26" s="3">
        <f>Frame0[[#This Row],[Crédito por Trabajo - Casados]]+Frame0[[#This Row],[Crédito por Trabajo - Contribuyente Individual]]</f>
        <v>462461</v>
      </c>
      <c r="Z26" s="3">
        <f>Frame0[[#This Row],[Planillas Casados - Crédito por Trabajo]]+Frame0[[#This Row],[Planillas Contribuyente Individual - Crédito por Trabajo]]</f>
        <v>259</v>
      </c>
      <c r="AA26" s="3">
        <f>Frame0[[#This Row],[Crédito por Trabajo - Total]]/Frame0[[#This Row],[Planillas Total - Crédito por Trabajo]]</f>
        <v>1785.5637065637065</v>
      </c>
    </row>
    <row r="27" spans="1:27" x14ac:dyDescent="0.2">
      <c r="A27" s="1" t="s">
        <v>49</v>
      </c>
      <c r="B27" s="2">
        <v>2022</v>
      </c>
      <c r="C27" s="2">
        <v>11597503</v>
      </c>
      <c r="D27" s="2">
        <v>612</v>
      </c>
      <c r="E27" s="2">
        <v>59946485</v>
      </c>
      <c r="F27" s="2">
        <v>3851</v>
      </c>
      <c r="G27" s="2">
        <v>13313137</v>
      </c>
      <c r="H27" s="2">
        <v>671</v>
      </c>
      <c r="I27" s="2">
        <v>78161064</v>
      </c>
      <c r="J27" s="2">
        <v>4970</v>
      </c>
      <c r="K27" s="2">
        <v>70766356</v>
      </c>
      <c r="L27" s="2">
        <v>4199</v>
      </c>
      <c r="M27" s="2">
        <v>8270640</v>
      </c>
      <c r="N27" s="2">
        <v>621</v>
      </c>
      <c r="O27" s="2">
        <v>12437205</v>
      </c>
      <c r="P27" s="2">
        <v>1128</v>
      </c>
      <c r="Q27" s="2">
        <v>91474201</v>
      </c>
      <c r="R27" s="2">
        <v>5641</v>
      </c>
      <c r="S27" s="2">
        <v>1512139</v>
      </c>
      <c r="T27" s="2">
        <v>671</v>
      </c>
      <c r="U27" s="2">
        <v>8330739</v>
      </c>
      <c r="V27" s="2">
        <v>4970</v>
      </c>
      <c r="W27" s="2">
        <v>2745</v>
      </c>
      <c r="X27" s="2">
        <v>1756</v>
      </c>
      <c r="Y27" s="3">
        <f>Frame0[[#This Row],[Crédito por Trabajo - Casados]]+Frame0[[#This Row],[Crédito por Trabajo - Contribuyente Individual]]</f>
        <v>9842878</v>
      </c>
      <c r="Z27" s="3">
        <f>Frame0[[#This Row],[Planillas Casados - Crédito por Trabajo]]+Frame0[[#This Row],[Planillas Contribuyente Individual - Crédito por Trabajo]]</f>
        <v>5641</v>
      </c>
      <c r="AA27" s="3">
        <f>Frame0[[#This Row],[Crédito por Trabajo - Total]]/Frame0[[#This Row],[Planillas Total - Crédito por Trabajo]]</f>
        <v>1744.881758553448</v>
      </c>
    </row>
    <row r="28" spans="1:27" x14ac:dyDescent="0.2">
      <c r="A28" s="1" t="s">
        <v>50</v>
      </c>
      <c r="B28" s="2">
        <v>2022</v>
      </c>
      <c r="C28" s="2">
        <v>11130294</v>
      </c>
      <c r="D28" s="2">
        <v>630</v>
      </c>
      <c r="E28" s="2">
        <v>66780456</v>
      </c>
      <c r="F28" s="2">
        <v>4312</v>
      </c>
      <c r="G28" s="2">
        <v>13192722</v>
      </c>
      <c r="H28" s="2">
        <v>685</v>
      </c>
      <c r="I28" s="2">
        <v>86334983</v>
      </c>
      <c r="J28" s="2">
        <v>5502</v>
      </c>
      <c r="K28" s="2">
        <v>80745321</v>
      </c>
      <c r="L28" s="2">
        <v>4877</v>
      </c>
      <c r="M28" s="2">
        <v>8749742</v>
      </c>
      <c r="N28" s="2">
        <v>622</v>
      </c>
      <c r="O28" s="2">
        <v>10032642</v>
      </c>
      <c r="P28" s="2">
        <v>1021</v>
      </c>
      <c r="Q28" s="2">
        <v>99527705</v>
      </c>
      <c r="R28" s="2">
        <v>6187</v>
      </c>
      <c r="S28" s="2">
        <v>1462071</v>
      </c>
      <c r="T28" s="2">
        <v>685</v>
      </c>
      <c r="U28" s="2">
        <v>9288012</v>
      </c>
      <c r="V28" s="2">
        <v>5502</v>
      </c>
      <c r="W28" s="2">
        <v>2851</v>
      </c>
      <c r="X28" s="2">
        <v>1857</v>
      </c>
      <c r="Y28" s="3">
        <f>Frame0[[#This Row],[Crédito por Trabajo - Casados]]+Frame0[[#This Row],[Crédito por Trabajo - Contribuyente Individual]]</f>
        <v>10750083</v>
      </c>
      <c r="Z28" s="3">
        <f>Frame0[[#This Row],[Planillas Casados - Crédito por Trabajo]]+Frame0[[#This Row],[Planillas Contribuyente Individual - Crédito por Trabajo]]</f>
        <v>6187</v>
      </c>
      <c r="AA28" s="3">
        <f>Frame0[[#This Row],[Crédito por Trabajo - Total]]/Frame0[[#This Row],[Planillas Total - Crédito por Trabajo]]</f>
        <v>1737.527557782447</v>
      </c>
    </row>
    <row r="29" spans="1:27" x14ac:dyDescent="0.2">
      <c r="A29" s="1" t="s">
        <v>51</v>
      </c>
      <c r="B29" s="2">
        <v>2022</v>
      </c>
      <c r="C29" s="2">
        <v>6993401</v>
      </c>
      <c r="D29" s="2">
        <v>382</v>
      </c>
      <c r="E29" s="2">
        <v>28315630</v>
      </c>
      <c r="F29" s="2">
        <v>1928</v>
      </c>
      <c r="G29" s="2">
        <v>7820115</v>
      </c>
      <c r="H29" s="2">
        <v>416</v>
      </c>
      <c r="I29" s="2">
        <v>36997872</v>
      </c>
      <c r="J29" s="2">
        <v>2546</v>
      </c>
      <c r="K29" s="2">
        <v>36543301</v>
      </c>
      <c r="L29" s="2">
        <v>2275</v>
      </c>
      <c r="M29" s="2">
        <v>3873557</v>
      </c>
      <c r="N29" s="2">
        <v>350</v>
      </c>
      <c r="O29" s="2">
        <v>4401129</v>
      </c>
      <c r="P29" s="2">
        <v>488</v>
      </c>
      <c r="Q29" s="2">
        <v>44817987</v>
      </c>
      <c r="R29" s="2">
        <v>2962</v>
      </c>
      <c r="S29" s="2">
        <v>1045970</v>
      </c>
      <c r="T29" s="2">
        <v>416</v>
      </c>
      <c r="U29" s="2">
        <v>4574158</v>
      </c>
      <c r="V29" s="2">
        <v>2546</v>
      </c>
      <c r="W29" s="2">
        <v>1563</v>
      </c>
      <c r="X29" s="2">
        <v>995</v>
      </c>
      <c r="Y29" s="3">
        <f>Frame0[[#This Row],[Crédito por Trabajo - Casados]]+Frame0[[#This Row],[Crédito por Trabajo - Contribuyente Individual]]</f>
        <v>5620128</v>
      </c>
      <c r="Z29" s="3">
        <f>Frame0[[#This Row],[Planillas Casados - Crédito por Trabajo]]+Frame0[[#This Row],[Planillas Contribuyente Individual - Crédito por Trabajo]]</f>
        <v>2962</v>
      </c>
      <c r="AA29" s="3">
        <f>Frame0[[#This Row],[Crédito por Trabajo - Total]]/Frame0[[#This Row],[Planillas Total - Crédito por Trabajo]]</f>
        <v>1897.4098582039162</v>
      </c>
    </row>
    <row r="30" spans="1:27" x14ac:dyDescent="0.2">
      <c r="A30" s="1" t="s">
        <v>52</v>
      </c>
      <c r="B30" s="2">
        <v>2022</v>
      </c>
      <c r="C30" s="2">
        <v>5877782</v>
      </c>
      <c r="D30" s="2">
        <v>358</v>
      </c>
      <c r="E30" s="2">
        <v>26535522</v>
      </c>
      <c r="F30" s="2">
        <v>1869</v>
      </c>
      <c r="G30" s="2">
        <v>6921443</v>
      </c>
      <c r="H30" s="2">
        <v>395</v>
      </c>
      <c r="I30" s="2">
        <v>33394728</v>
      </c>
      <c r="J30" s="2">
        <v>2340</v>
      </c>
      <c r="K30" s="2">
        <v>33095473</v>
      </c>
      <c r="L30" s="2">
        <v>2199</v>
      </c>
      <c r="M30" s="2">
        <v>3808610</v>
      </c>
      <c r="N30" s="2">
        <v>264</v>
      </c>
      <c r="O30" s="2">
        <v>3412088</v>
      </c>
      <c r="P30" s="2">
        <v>401</v>
      </c>
      <c r="Q30" s="2">
        <v>40316171</v>
      </c>
      <c r="R30" s="2">
        <v>2735</v>
      </c>
      <c r="S30" s="2">
        <v>930408</v>
      </c>
      <c r="T30" s="2">
        <v>395</v>
      </c>
      <c r="U30" s="2">
        <v>4055924</v>
      </c>
      <c r="V30" s="2">
        <v>2340</v>
      </c>
      <c r="W30" s="2">
        <v>1331</v>
      </c>
      <c r="X30" s="2">
        <v>838</v>
      </c>
      <c r="Y30" s="3">
        <f>Frame0[[#This Row],[Crédito por Trabajo - Casados]]+Frame0[[#This Row],[Crédito por Trabajo - Contribuyente Individual]]</f>
        <v>4986332</v>
      </c>
      <c r="Z30" s="3">
        <f>Frame0[[#This Row],[Planillas Casados - Crédito por Trabajo]]+Frame0[[#This Row],[Planillas Contribuyente Individual - Crédito por Trabajo]]</f>
        <v>2735</v>
      </c>
      <c r="AA30" s="3">
        <f>Frame0[[#This Row],[Crédito por Trabajo - Total]]/Frame0[[#This Row],[Planillas Total - Crédito por Trabajo]]</f>
        <v>1823.1561243144424</v>
      </c>
    </row>
    <row r="31" spans="1:27" x14ac:dyDescent="0.2">
      <c r="A31" s="1" t="s">
        <v>53</v>
      </c>
      <c r="B31" s="2">
        <v>2022</v>
      </c>
      <c r="C31" s="2">
        <v>14435068</v>
      </c>
      <c r="D31" s="2">
        <v>808</v>
      </c>
      <c r="E31" s="2">
        <v>76334164</v>
      </c>
      <c r="F31" s="2">
        <v>5060</v>
      </c>
      <c r="G31" s="2">
        <v>16718757</v>
      </c>
      <c r="H31" s="2">
        <v>896</v>
      </c>
      <c r="I31" s="2">
        <v>100013638</v>
      </c>
      <c r="J31" s="2">
        <v>6585</v>
      </c>
      <c r="K31" s="2">
        <v>94492723</v>
      </c>
      <c r="L31" s="2">
        <v>5858</v>
      </c>
      <c r="M31" s="2">
        <v>13355838</v>
      </c>
      <c r="N31" s="2">
        <v>1005</v>
      </c>
      <c r="O31" s="2">
        <v>8883834</v>
      </c>
      <c r="P31" s="2">
        <v>922</v>
      </c>
      <c r="Q31" s="2">
        <v>116732395</v>
      </c>
      <c r="R31" s="2">
        <v>7481</v>
      </c>
      <c r="S31" s="2">
        <v>1993436</v>
      </c>
      <c r="T31" s="2">
        <v>896</v>
      </c>
      <c r="U31" s="2">
        <v>11338618</v>
      </c>
      <c r="V31" s="2">
        <v>6585</v>
      </c>
      <c r="W31" s="2">
        <v>3649</v>
      </c>
      <c r="X31" s="2">
        <v>2338</v>
      </c>
      <c r="Y31" s="3">
        <f>Frame0[[#This Row],[Crédito por Trabajo - Casados]]+Frame0[[#This Row],[Crédito por Trabajo - Contribuyente Individual]]</f>
        <v>13332054</v>
      </c>
      <c r="Z31" s="3">
        <f>Frame0[[#This Row],[Planillas Casados - Crédito por Trabajo]]+Frame0[[#This Row],[Planillas Contribuyente Individual - Crédito por Trabajo]]</f>
        <v>7481</v>
      </c>
      <c r="AA31" s="3">
        <f>Frame0[[#This Row],[Crédito por Trabajo - Total]]/Frame0[[#This Row],[Planillas Total - Crédito por Trabajo]]</f>
        <v>1782.1219088357172</v>
      </c>
    </row>
    <row r="32" spans="1:27" x14ac:dyDescent="0.2">
      <c r="A32" s="1" t="s">
        <v>54</v>
      </c>
      <c r="B32" s="2">
        <v>2022</v>
      </c>
      <c r="C32" s="2">
        <v>8208889</v>
      </c>
      <c r="D32" s="2">
        <v>475</v>
      </c>
      <c r="E32" s="2">
        <v>34764331</v>
      </c>
      <c r="F32" s="2">
        <v>2456</v>
      </c>
      <c r="G32" s="2">
        <v>9669204</v>
      </c>
      <c r="H32" s="2">
        <v>532</v>
      </c>
      <c r="I32" s="2">
        <v>45992835</v>
      </c>
      <c r="J32" s="2">
        <v>3153</v>
      </c>
      <c r="K32" s="2">
        <v>43179249</v>
      </c>
      <c r="L32" s="2">
        <v>2779</v>
      </c>
      <c r="M32" s="2">
        <v>8252708</v>
      </c>
      <c r="N32" s="2">
        <v>606</v>
      </c>
      <c r="O32" s="2">
        <v>4230082</v>
      </c>
      <c r="P32" s="2">
        <v>472</v>
      </c>
      <c r="Q32" s="2">
        <v>55662039</v>
      </c>
      <c r="R32" s="2">
        <v>3685</v>
      </c>
      <c r="S32" s="2">
        <v>1256399</v>
      </c>
      <c r="T32" s="2">
        <v>532</v>
      </c>
      <c r="U32" s="2">
        <v>5362200</v>
      </c>
      <c r="V32" s="2">
        <v>3153</v>
      </c>
      <c r="W32" s="2">
        <v>1840</v>
      </c>
      <c r="X32" s="2">
        <v>1145</v>
      </c>
      <c r="Y32" s="3">
        <f>Frame0[[#This Row],[Crédito por Trabajo - Casados]]+Frame0[[#This Row],[Crédito por Trabajo - Contribuyente Individual]]</f>
        <v>6618599</v>
      </c>
      <c r="Z32" s="3">
        <f>Frame0[[#This Row],[Planillas Casados - Crédito por Trabajo]]+Frame0[[#This Row],[Planillas Contribuyente Individual - Crédito por Trabajo]]</f>
        <v>3685</v>
      </c>
      <c r="AA32" s="3">
        <f>Frame0[[#This Row],[Crédito por Trabajo - Total]]/Frame0[[#This Row],[Planillas Total - Crédito por Trabajo]]</f>
        <v>1796.0919945725916</v>
      </c>
    </row>
    <row r="33" spans="1:27" x14ac:dyDescent="0.2">
      <c r="A33" s="1" t="s">
        <v>55</v>
      </c>
      <c r="B33" s="2">
        <v>2022</v>
      </c>
      <c r="C33" s="2">
        <v>19116543</v>
      </c>
      <c r="D33" s="2">
        <v>1111</v>
      </c>
      <c r="E33" s="2">
        <v>131472313</v>
      </c>
      <c r="F33" s="2">
        <v>8861</v>
      </c>
      <c r="G33" s="2">
        <v>23144572</v>
      </c>
      <c r="H33" s="2">
        <v>1246</v>
      </c>
      <c r="I33" s="2">
        <v>167489120</v>
      </c>
      <c r="J33" s="2">
        <v>10960</v>
      </c>
      <c r="K33" s="2">
        <v>138774647</v>
      </c>
      <c r="L33" s="2">
        <v>8478</v>
      </c>
      <c r="M33" s="2">
        <v>22127677</v>
      </c>
      <c r="N33" s="2">
        <v>1668</v>
      </c>
      <c r="O33" s="2">
        <v>29731368</v>
      </c>
      <c r="P33" s="2">
        <v>2794</v>
      </c>
      <c r="Q33" s="2">
        <v>190633692</v>
      </c>
      <c r="R33" s="2">
        <v>12206</v>
      </c>
      <c r="S33" s="2">
        <v>2478546</v>
      </c>
      <c r="T33" s="2">
        <v>1246</v>
      </c>
      <c r="U33" s="2">
        <v>16849282</v>
      </c>
      <c r="V33" s="2">
        <v>10960</v>
      </c>
      <c r="W33" s="2">
        <v>4543</v>
      </c>
      <c r="X33" s="2">
        <v>3005</v>
      </c>
      <c r="Y33" s="3">
        <f>Frame0[[#This Row],[Crédito por Trabajo - Casados]]+Frame0[[#This Row],[Crédito por Trabajo - Contribuyente Individual]]</f>
        <v>19327828</v>
      </c>
      <c r="Z33" s="3">
        <f>Frame0[[#This Row],[Planillas Casados - Crédito por Trabajo]]+Frame0[[#This Row],[Planillas Contribuyente Individual - Crédito por Trabajo]]</f>
        <v>12206</v>
      </c>
      <c r="AA33" s="3">
        <f>Frame0[[#This Row],[Crédito por Trabajo - Total]]/Frame0[[#This Row],[Planillas Total - Crédito por Trabajo]]</f>
        <v>1583.4694412583974</v>
      </c>
    </row>
    <row r="34" spans="1:27" x14ac:dyDescent="0.2">
      <c r="A34" s="1" t="s">
        <v>56</v>
      </c>
      <c r="B34" s="2">
        <v>2022</v>
      </c>
      <c r="C34" s="2">
        <v>13211875</v>
      </c>
      <c r="D34" s="2">
        <v>730</v>
      </c>
      <c r="E34" s="2">
        <v>68863204</v>
      </c>
      <c r="F34" s="2">
        <v>4491</v>
      </c>
      <c r="G34" s="2">
        <v>15290120</v>
      </c>
      <c r="H34" s="2">
        <v>787</v>
      </c>
      <c r="I34" s="2">
        <v>90345211</v>
      </c>
      <c r="J34" s="2">
        <v>5784</v>
      </c>
      <c r="K34" s="2">
        <v>82888649</v>
      </c>
      <c r="L34" s="2">
        <v>5023</v>
      </c>
      <c r="M34" s="2">
        <v>9659571</v>
      </c>
      <c r="N34" s="2">
        <v>710</v>
      </c>
      <c r="O34" s="2">
        <v>13087111</v>
      </c>
      <c r="P34" s="2">
        <v>1249</v>
      </c>
      <c r="Q34" s="2">
        <v>105635331</v>
      </c>
      <c r="R34" s="2">
        <v>6571</v>
      </c>
      <c r="S34" s="2">
        <v>1705990</v>
      </c>
      <c r="T34" s="2">
        <v>787</v>
      </c>
      <c r="U34" s="2">
        <v>9536886</v>
      </c>
      <c r="V34" s="2">
        <v>5784</v>
      </c>
      <c r="W34" s="2">
        <v>3031</v>
      </c>
      <c r="X34" s="2">
        <v>1962</v>
      </c>
      <c r="Y34" s="3">
        <f>Frame0[[#This Row],[Crédito por Trabajo - Casados]]+Frame0[[#This Row],[Crédito por Trabajo - Contribuyente Individual]]</f>
        <v>11242876</v>
      </c>
      <c r="Z34" s="3">
        <f>Frame0[[#This Row],[Planillas Casados - Crédito por Trabajo]]+Frame0[[#This Row],[Planillas Contribuyente Individual - Crédito por Trabajo]]</f>
        <v>6571</v>
      </c>
      <c r="AA34" s="3">
        <f>Frame0[[#This Row],[Crédito por Trabajo - Total]]/Frame0[[#This Row],[Planillas Total - Crédito por Trabajo]]</f>
        <v>1710.9840206970021</v>
      </c>
    </row>
    <row r="35" spans="1:27" x14ac:dyDescent="0.2">
      <c r="A35" s="1" t="s">
        <v>57</v>
      </c>
      <c r="B35" s="2">
        <v>2022</v>
      </c>
      <c r="C35" s="2">
        <v>16707316</v>
      </c>
      <c r="D35" s="2">
        <v>942</v>
      </c>
      <c r="E35" s="2">
        <v>59178531</v>
      </c>
      <c r="F35" s="2">
        <v>4101</v>
      </c>
      <c r="G35" s="2">
        <v>18536620</v>
      </c>
      <c r="H35" s="2">
        <v>1020</v>
      </c>
      <c r="I35" s="2">
        <v>76534728</v>
      </c>
      <c r="J35" s="2">
        <v>5224</v>
      </c>
      <c r="K35" s="2">
        <v>74984997</v>
      </c>
      <c r="L35" s="2">
        <v>4766</v>
      </c>
      <c r="M35" s="2">
        <v>8821717</v>
      </c>
      <c r="N35" s="2">
        <v>672</v>
      </c>
      <c r="O35" s="2">
        <v>11264634</v>
      </c>
      <c r="P35" s="2">
        <v>1107</v>
      </c>
      <c r="Q35" s="2">
        <v>95071348</v>
      </c>
      <c r="R35" s="2">
        <v>6244</v>
      </c>
      <c r="S35" s="2">
        <v>2315346</v>
      </c>
      <c r="T35" s="2">
        <v>1020</v>
      </c>
      <c r="U35" s="2">
        <v>8797452</v>
      </c>
      <c r="V35" s="2">
        <v>5224</v>
      </c>
      <c r="W35" s="2">
        <v>2911</v>
      </c>
      <c r="X35" s="2">
        <v>1922</v>
      </c>
      <c r="Y35" s="3">
        <f>Frame0[[#This Row],[Crédito por Trabajo - Casados]]+Frame0[[#This Row],[Crédito por Trabajo - Contribuyente Individual]]</f>
        <v>11112798</v>
      </c>
      <c r="Z35" s="3">
        <f>Frame0[[#This Row],[Planillas Casados - Crédito por Trabajo]]+Frame0[[#This Row],[Planillas Contribuyente Individual - Crédito por Trabajo]]</f>
        <v>6244</v>
      </c>
      <c r="AA35" s="3">
        <f>Frame0[[#This Row],[Crédito por Trabajo - Total]]/Frame0[[#This Row],[Planillas Total - Crédito por Trabajo]]</f>
        <v>1779.7562459961564</v>
      </c>
    </row>
    <row r="36" spans="1:27" x14ac:dyDescent="0.2">
      <c r="A36" s="1" t="s">
        <v>58</v>
      </c>
      <c r="B36" s="2">
        <v>2022</v>
      </c>
      <c r="C36" s="2">
        <v>6860924</v>
      </c>
      <c r="D36" s="2">
        <v>406</v>
      </c>
      <c r="E36" s="2">
        <v>32754738</v>
      </c>
      <c r="F36" s="2">
        <v>2226</v>
      </c>
      <c r="G36" s="2">
        <v>8258075</v>
      </c>
      <c r="H36" s="2">
        <v>459</v>
      </c>
      <c r="I36" s="2">
        <v>42928734</v>
      </c>
      <c r="J36" s="2">
        <v>2863</v>
      </c>
      <c r="K36" s="2">
        <v>40537003</v>
      </c>
      <c r="L36" s="2">
        <v>2552</v>
      </c>
      <c r="M36" s="2">
        <v>6759461</v>
      </c>
      <c r="N36" s="2">
        <v>511</v>
      </c>
      <c r="O36" s="2">
        <v>3890345</v>
      </c>
      <c r="P36" s="2">
        <v>439</v>
      </c>
      <c r="Q36" s="2">
        <v>51186809</v>
      </c>
      <c r="R36" s="2">
        <v>3322</v>
      </c>
      <c r="S36" s="2">
        <v>926738</v>
      </c>
      <c r="T36" s="2">
        <v>459</v>
      </c>
      <c r="U36" s="2">
        <v>4566069</v>
      </c>
      <c r="V36" s="2">
        <v>2863</v>
      </c>
      <c r="W36" s="2">
        <v>1334</v>
      </c>
      <c r="X36" s="2">
        <v>885</v>
      </c>
      <c r="Y36" s="3">
        <f>Frame0[[#This Row],[Crédito por Trabajo - Casados]]+Frame0[[#This Row],[Crédito por Trabajo - Contribuyente Individual]]</f>
        <v>5492807</v>
      </c>
      <c r="Z36" s="3">
        <f>Frame0[[#This Row],[Planillas Casados - Crédito por Trabajo]]+Frame0[[#This Row],[Planillas Contribuyente Individual - Crédito por Trabajo]]</f>
        <v>3322</v>
      </c>
      <c r="AA36" s="3">
        <f>Frame0[[#This Row],[Crédito por Trabajo - Total]]/Frame0[[#This Row],[Planillas Total - Crédito por Trabajo]]</f>
        <v>1653.4638771824202</v>
      </c>
    </row>
    <row r="37" spans="1:27" x14ac:dyDescent="0.2">
      <c r="A37" s="1" t="s">
        <v>59</v>
      </c>
      <c r="B37" s="2">
        <v>2022</v>
      </c>
      <c r="C37" s="2">
        <v>19454187</v>
      </c>
      <c r="D37" s="2">
        <v>1058</v>
      </c>
      <c r="E37" s="2">
        <v>100332420</v>
      </c>
      <c r="F37" s="2">
        <v>6377</v>
      </c>
      <c r="G37" s="2">
        <v>22497278</v>
      </c>
      <c r="H37" s="2">
        <v>1169</v>
      </c>
      <c r="I37" s="2">
        <v>132150520</v>
      </c>
      <c r="J37" s="2">
        <v>8406</v>
      </c>
      <c r="K37" s="2">
        <v>124435567</v>
      </c>
      <c r="L37" s="2">
        <v>7357</v>
      </c>
      <c r="M37" s="2">
        <v>16123673</v>
      </c>
      <c r="N37" s="2">
        <v>1269</v>
      </c>
      <c r="O37" s="2">
        <v>14088558</v>
      </c>
      <c r="P37" s="2">
        <v>1332</v>
      </c>
      <c r="Q37" s="2">
        <v>154647798</v>
      </c>
      <c r="R37" s="2">
        <v>9575</v>
      </c>
      <c r="S37" s="2">
        <v>2510102</v>
      </c>
      <c r="T37" s="2">
        <v>1169</v>
      </c>
      <c r="U37" s="2">
        <v>14393094</v>
      </c>
      <c r="V37" s="2">
        <v>8406</v>
      </c>
      <c r="W37" s="2">
        <v>4694</v>
      </c>
      <c r="X37" s="2">
        <v>3038</v>
      </c>
      <c r="Y37" s="3">
        <f>Frame0[[#This Row],[Crédito por Trabajo - Casados]]+Frame0[[#This Row],[Crédito por Trabajo - Contribuyente Individual]]</f>
        <v>16903196</v>
      </c>
      <c r="Z37" s="3">
        <f>Frame0[[#This Row],[Planillas Casados - Crédito por Trabajo]]+Frame0[[#This Row],[Planillas Contribuyente Individual - Crédito por Trabajo]]</f>
        <v>9575</v>
      </c>
      <c r="AA37" s="3">
        <f>Frame0[[#This Row],[Crédito por Trabajo - Total]]/Frame0[[#This Row],[Planillas Total - Crédito por Trabajo]]</f>
        <v>1765.3468407310704</v>
      </c>
    </row>
    <row r="38" spans="1:27" x14ac:dyDescent="0.2">
      <c r="A38" s="1" t="s">
        <v>60</v>
      </c>
      <c r="B38" s="2">
        <v>2022</v>
      </c>
      <c r="C38" s="2">
        <v>18691984</v>
      </c>
      <c r="D38" s="2">
        <v>1153</v>
      </c>
      <c r="E38" s="2">
        <v>67899177</v>
      </c>
      <c r="F38" s="2">
        <v>4922</v>
      </c>
      <c r="G38" s="2">
        <v>22485723</v>
      </c>
      <c r="H38" s="2">
        <v>1279</v>
      </c>
      <c r="I38" s="2">
        <v>90475161</v>
      </c>
      <c r="J38" s="2">
        <v>6386</v>
      </c>
      <c r="K38" s="2">
        <v>83967473</v>
      </c>
      <c r="L38" s="2">
        <v>5517</v>
      </c>
      <c r="M38" s="2">
        <v>14839823</v>
      </c>
      <c r="N38" s="2">
        <v>1115</v>
      </c>
      <c r="O38" s="2">
        <v>14153588</v>
      </c>
      <c r="P38" s="2">
        <v>1484</v>
      </c>
      <c r="Q38" s="2">
        <v>112960884</v>
      </c>
      <c r="R38" s="2">
        <v>7665</v>
      </c>
      <c r="S38" s="2">
        <v>2855172</v>
      </c>
      <c r="T38" s="2">
        <v>1279</v>
      </c>
      <c r="U38" s="2">
        <v>10722695</v>
      </c>
      <c r="V38" s="2">
        <v>6386</v>
      </c>
      <c r="W38" s="2">
        <v>3473</v>
      </c>
      <c r="X38" s="2">
        <v>2247</v>
      </c>
      <c r="Y38" s="3">
        <f>Frame0[[#This Row],[Crédito por Trabajo - Casados]]+Frame0[[#This Row],[Crédito por Trabajo - Contribuyente Individual]]</f>
        <v>13577867</v>
      </c>
      <c r="Z38" s="3">
        <f>Frame0[[#This Row],[Planillas Casados - Crédito por Trabajo]]+Frame0[[#This Row],[Planillas Contribuyente Individual - Crédito por Trabajo]]</f>
        <v>7665</v>
      </c>
      <c r="AA38" s="3">
        <f>Frame0[[#This Row],[Crédito por Trabajo - Total]]/Frame0[[#This Row],[Planillas Total - Crédito por Trabajo]]</f>
        <v>1771.4112198303978</v>
      </c>
    </row>
    <row r="39" spans="1:27" x14ac:dyDescent="0.2">
      <c r="A39" s="1" t="s">
        <v>61</v>
      </c>
      <c r="B39" s="2">
        <v>2022</v>
      </c>
      <c r="C39" s="2">
        <v>7413442</v>
      </c>
      <c r="D39" s="2">
        <v>448</v>
      </c>
      <c r="E39" s="2">
        <v>29333332</v>
      </c>
      <c r="F39" s="2">
        <v>2040</v>
      </c>
      <c r="G39" s="2">
        <v>8963687</v>
      </c>
      <c r="H39" s="2">
        <v>512</v>
      </c>
      <c r="I39" s="2">
        <v>39601852</v>
      </c>
      <c r="J39" s="2">
        <v>2726</v>
      </c>
      <c r="K39" s="2">
        <v>37701132</v>
      </c>
      <c r="L39" s="2">
        <v>2359</v>
      </c>
      <c r="M39" s="2">
        <v>7033469</v>
      </c>
      <c r="N39" s="2">
        <v>621</v>
      </c>
      <c r="O39" s="2">
        <v>3830938</v>
      </c>
      <c r="P39" s="2">
        <v>434</v>
      </c>
      <c r="Q39" s="2">
        <v>48565539</v>
      </c>
      <c r="R39" s="2">
        <v>3238</v>
      </c>
      <c r="S39" s="2">
        <v>1222928</v>
      </c>
      <c r="T39" s="2">
        <v>512</v>
      </c>
      <c r="U39" s="2">
        <v>4567822</v>
      </c>
      <c r="V39" s="2">
        <v>2726</v>
      </c>
      <c r="W39" s="2">
        <v>1673</v>
      </c>
      <c r="X39" s="2">
        <v>1036</v>
      </c>
      <c r="Y39" s="3">
        <f>Frame0[[#This Row],[Crédito por Trabajo - Casados]]+Frame0[[#This Row],[Crédito por Trabajo - Contribuyente Individual]]</f>
        <v>5790750</v>
      </c>
      <c r="Z39" s="3">
        <f>Frame0[[#This Row],[Planillas Casados - Crédito por Trabajo]]+Frame0[[#This Row],[Planillas Contribuyente Individual - Crédito por Trabajo]]</f>
        <v>3238</v>
      </c>
      <c r="AA39" s="3">
        <f>Frame0[[#This Row],[Crédito por Trabajo - Total]]/Frame0[[#This Row],[Planillas Total - Crédito por Trabajo]]</f>
        <v>1788.372452130945</v>
      </c>
    </row>
    <row r="40" spans="1:27" x14ac:dyDescent="0.2">
      <c r="A40" s="1" t="s">
        <v>62</v>
      </c>
      <c r="B40" s="2">
        <v>2022</v>
      </c>
      <c r="C40" s="2">
        <v>18457859</v>
      </c>
      <c r="D40" s="2">
        <v>1017</v>
      </c>
      <c r="E40" s="2">
        <v>88183584</v>
      </c>
      <c r="F40" s="2">
        <v>5776</v>
      </c>
      <c r="G40" s="2">
        <v>21719791</v>
      </c>
      <c r="H40" s="2">
        <v>1129</v>
      </c>
      <c r="I40" s="2">
        <v>113768533</v>
      </c>
      <c r="J40" s="2">
        <v>7391</v>
      </c>
      <c r="K40" s="2">
        <v>107483684</v>
      </c>
      <c r="L40" s="2">
        <v>6489</v>
      </c>
      <c r="M40" s="2">
        <v>15785399</v>
      </c>
      <c r="N40" s="2">
        <v>1191</v>
      </c>
      <c r="O40" s="2">
        <v>12219241</v>
      </c>
      <c r="P40" s="2">
        <v>1288</v>
      </c>
      <c r="Q40" s="2">
        <v>135488324</v>
      </c>
      <c r="R40" s="2">
        <v>8520</v>
      </c>
      <c r="S40" s="2">
        <v>2405670</v>
      </c>
      <c r="T40" s="2">
        <v>1129</v>
      </c>
      <c r="U40" s="2">
        <v>12917167</v>
      </c>
      <c r="V40" s="2">
        <v>7391</v>
      </c>
      <c r="W40" s="2">
        <v>4416</v>
      </c>
      <c r="X40" s="2">
        <v>2764</v>
      </c>
      <c r="Y40" s="3">
        <f>Frame0[[#This Row],[Crédito por Trabajo - Casados]]+Frame0[[#This Row],[Crédito por Trabajo - Contribuyente Individual]]</f>
        <v>15322837</v>
      </c>
      <c r="Z40" s="3">
        <f>Frame0[[#This Row],[Planillas Casados - Crédito por Trabajo]]+Frame0[[#This Row],[Planillas Contribuyente Individual - Crédito por Trabajo]]</f>
        <v>8520</v>
      </c>
      <c r="AA40" s="3">
        <f>Frame0[[#This Row],[Crédito por Trabajo - Total]]/Frame0[[#This Row],[Planillas Total - Crédito por Trabajo]]</f>
        <v>1798.4550469483568</v>
      </c>
    </row>
    <row r="41" spans="1:27" x14ac:dyDescent="0.2">
      <c r="A41" s="1" t="s">
        <v>63</v>
      </c>
      <c r="B41" s="2">
        <v>2022</v>
      </c>
      <c r="C41" s="2">
        <v>14627124</v>
      </c>
      <c r="D41" s="2">
        <v>746</v>
      </c>
      <c r="E41" s="2">
        <v>71777690</v>
      </c>
      <c r="F41" s="2">
        <v>4500</v>
      </c>
      <c r="G41" s="2">
        <v>16455838</v>
      </c>
      <c r="H41" s="2">
        <v>806</v>
      </c>
      <c r="I41" s="2">
        <v>92460606</v>
      </c>
      <c r="J41" s="2">
        <v>5743</v>
      </c>
      <c r="K41" s="2">
        <v>89871339</v>
      </c>
      <c r="L41" s="2">
        <v>5256</v>
      </c>
      <c r="M41" s="2">
        <v>7279405</v>
      </c>
      <c r="N41" s="2">
        <v>509</v>
      </c>
      <c r="O41" s="2">
        <v>11765700</v>
      </c>
      <c r="P41" s="2">
        <v>1098</v>
      </c>
      <c r="Q41" s="2">
        <v>108916444</v>
      </c>
      <c r="R41" s="2">
        <v>6549</v>
      </c>
      <c r="S41" s="2">
        <v>1790193</v>
      </c>
      <c r="T41" s="2">
        <v>806</v>
      </c>
      <c r="U41" s="2">
        <v>9994870</v>
      </c>
      <c r="V41" s="2">
        <v>5743</v>
      </c>
      <c r="W41" s="2">
        <v>3396</v>
      </c>
      <c r="X41" s="2">
        <v>2212</v>
      </c>
      <c r="Y41" s="3">
        <f>Frame0[[#This Row],[Crédito por Trabajo - Casados]]+Frame0[[#This Row],[Crédito por Trabajo - Contribuyente Individual]]</f>
        <v>11785063</v>
      </c>
      <c r="Z41" s="3">
        <f>Frame0[[#This Row],[Planillas Casados - Crédito por Trabajo]]+Frame0[[#This Row],[Planillas Contribuyente Individual - Crédito por Trabajo]]</f>
        <v>6549</v>
      </c>
      <c r="AA41" s="3">
        <f>Frame0[[#This Row],[Crédito por Trabajo - Total]]/Frame0[[#This Row],[Planillas Total - Crédito por Trabajo]]</f>
        <v>1799.5209955718431</v>
      </c>
    </row>
    <row r="42" spans="1:27" x14ac:dyDescent="0.2">
      <c r="A42" s="1" t="s">
        <v>64</v>
      </c>
      <c r="B42" s="2">
        <v>2022</v>
      </c>
      <c r="C42" s="2">
        <v>10110700</v>
      </c>
      <c r="D42" s="2">
        <v>612</v>
      </c>
      <c r="E42" s="2">
        <v>40885848</v>
      </c>
      <c r="F42" s="2">
        <v>2977</v>
      </c>
      <c r="G42" s="2">
        <v>12226186</v>
      </c>
      <c r="H42" s="2">
        <v>696</v>
      </c>
      <c r="I42" s="2">
        <v>52846824</v>
      </c>
      <c r="J42" s="2">
        <v>3735</v>
      </c>
      <c r="K42" s="2">
        <v>53279978</v>
      </c>
      <c r="L42" s="2">
        <v>3501</v>
      </c>
      <c r="M42" s="2">
        <v>6914529</v>
      </c>
      <c r="N42" s="2">
        <v>501</v>
      </c>
      <c r="O42" s="2">
        <v>4878503</v>
      </c>
      <c r="P42" s="2">
        <v>623</v>
      </c>
      <c r="Q42" s="2">
        <v>65073010</v>
      </c>
      <c r="R42" s="2">
        <v>4431</v>
      </c>
      <c r="S42" s="2">
        <v>1485261</v>
      </c>
      <c r="T42" s="2">
        <v>696</v>
      </c>
      <c r="U42" s="2">
        <v>6393084</v>
      </c>
      <c r="V42" s="2">
        <v>3735</v>
      </c>
      <c r="W42" s="2">
        <v>2033</v>
      </c>
      <c r="X42" s="2">
        <v>1342</v>
      </c>
      <c r="Y42" s="3">
        <f>Frame0[[#This Row],[Crédito por Trabajo - Casados]]+Frame0[[#This Row],[Crédito por Trabajo - Contribuyente Individual]]</f>
        <v>7878345</v>
      </c>
      <c r="Z42" s="3">
        <f>Frame0[[#This Row],[Planillas Casados - Crédito por Trabajo]]+Frame0[[#This Row],[Planillas Contribuyente Individual - Crédito por Trabajo]]</f>
        <v>4431</v>
      </c>
      <c r="AA42" s="3">
        <f>Frame0[[#This Row],[Crédito por Trabajo - Total]]/Frame0[[#This Row],[Planillas Total - Crédito por Trabajo]]</f>
        <v>1778.0060934326336</v>
      </c>
    </row>
    <row r="43" spans="1:27" x14ac:dyDescent="0.2">
      <c r="A43" s="1" t="s">
        <v>65</v>
      </c>
      <c r="B43" s="2">
        <v>2022</v>
      </c>
      <c r="C43" s="2">
        <v>17732853</v>
      </c>
      <c r="D43" s="2">
        <v>1105</v>
      </c>
      <c r="E43" s="2">
        <v>45881011</v>
      </c>
      <c r="F43" s="2">
        <v>3442</v>
      </c>
      <c r="G43" s="2">
        <v>20153363</v>
      </c>
      <c r="H43" s="2">
        <v>1191</v>
      </c>
      <c r="I43" s="2">
        <v>59361139</v>
      </c>
      <c r="J43" s="2">
        <v>4356</v>
      </c>
      <c r="K43" s="2">
        <v>61382540</v>
      </c>
      <c r="L43" s="2">
        <v>4157</v>
      </c>
      <c r="M43" s="2">
        <v>9247282</v>
      </c>
      <c r="N43" s="2">
        <v>701</v>
      </c>
      <c r="O43" s="2">
        <v>8884680</v>
      </c>
      <c r="P43" s="2">
        <v>999</v>
      </c>
      <c r="Q43" s="2">
        <v>79514502</v>
      </c>
      <c r="R43" s="2">
        <v>5547</v>
      </c>
      <c r="S43" s="2">
        <v>2816181</v>
      </c>
      <c r="T43" s="2">
        <v>1191</v>
      </c>
      <c r="U43" s="2">
        <v>7266561</v>
      </c>
      <c r="V43" s="2">
        <v>4356</v>
      </c>
      <c r="W43" s="2">
        <v>2686</v>
      </c>
      <c r="X43" s="2">
        <v>1726</v>
      </c>
      <c r="Y43" s="3">
        <f>Frame0[[#This Row],[Crédito por Trabajo - Casados]]+Frame0[[#This Row],[Crédito por Trabajo - Contribuyente Individual]]</f>
        <v>10082742</v>
      </c>
      <c r="Z43" s="3">
        <f>Frame0[[#This Row],[Planillas Casados - Crédito por Trabajo]]+Frame0[[#This Row],[Planillas Contribuyente Individual - Crédito por Trabajo]]</f>
        <v>5547</v>
      </c>
      <c r="AA43" s="3">
        <f>Frame0[[#This Row],[Crédito por Trabajo - Total]]/Frame0[[#This Row],[Planillas Total - Crédito por Trabajo]]</f>
        <v>1817.6928069226608</v>
      </c>
    </row>
    <row r="44" spans="1:27" x14ac:dyDescent="0.2">
      <c r="A44" s="1" t="s">
        <v>66</v>
      </c>
      <c r="B44" s="2">
        <v>2022</v>
      </c>
      <c r="C44" s="2">
        <v>5126500</v>
      </c>
      <c r="D44" s="2">
        <v>328</v>
      </c>
      <c r="E44" s="2">
        <v>15948755</v>
      </c>
      <c r="F44" s="2">
        <v>1209</v>
      </c>
      <c r="G44" s="2">
        <v>5917576</v>
      </c>
      <c r="H44" s="2">
        <v>357</v>
      </c>
      <c r="I44" s="2">
        <v>20435020</v>
      </c>
      <c r="J44" s="2">
        <v>1503</v>
      </c>
      <c r="K44" s="2">
        <v>21488670</v>
      </c>
      <c r="L44" s="2">
        <v>1483</v>
      </c>
      <c r="M44" s="2">
        <v>2790308</v>
      </c>
      <c r="N44" s="2">
        <v>226</v>
      </c>
      <c r="O44" s="2">
        <v>2073618</v>
      </c>
      <c r="P44" s="2">
        <v>269</v>
      </c>
      <c r="Q44" s="2">
        <v>26352596</v>
      </c>
      <c r="R44" s="2">
        <v>1860</v>
      </c>
      <c r="S44" s="2">
        <v>859286</v>
      </c>
      <c r="T44" s="2">
        <v>357</v>
      </c>
      <c r="U44" s="2">
        <v>2623864</v>
      </c>
      <c r="V44" s="2">
        <v>1503</v>
      </c>
      <c r="W44" s="2">
        <v>985</v>
      </c>
      <c r="X44" s="2">
        <v>596</v>
      </c>
      <c r="Y44" s="3">
        <f>Frame0[[#This Row],[Crédito por Trabajo - Casados]]+Frame0[[#This Row],[Crédito por Trabajo - Contribuyente Individual]]</f>
        <v>3483150</v>
      </c>
      <c r="Z44" s="3">
        <f>Frame0[[#This Row],[Planillas Casados - Crédito por Trabajo]]+Frame0[[#This Row],[Planillas Contribuyente Individual - Crédito por Trabajo]]</f>
        <v>1860</v>
      </c>
      <c r="AA44" s="3">
        <f>Frame0[[#This Row],[Crédito por Trabajo - Total]]/Frame0[[#This Row],[Planillas Total - Crédito por Trabajo]]</f>
        <v>1872.6612903225807</v>
      </c>
    </row>
    <row r="45" spans="1:27" x14ac:dyDescent="0.2">
      <c r="A45" s="1" t="s">
        <v>67</v>
      </c>
      <c r="B45" s="2">
        <v>2022</v>
      </c>
      <c r="C45" s="2">
        <v>13736667</v>
      </c>
      <c r="D45" s="2">
        <v>735</v>
      </c>
      <c r="E45" s="2">
        <v>65272253</v>
      </c>
      <c r="F45" s="2">
        <v>4114</v>
      </c>
      <c r="G45" s="2">
        <v>15413913</v>
      </c>
      <c r="H45" s="2">
        <v>791</v>
      </c>
      <c r="I45" s="2">
        <v>85577168</v>
      </c>
      <c r="J45" s="2">
        <v>5321</v>
      </c>
      <c r="K45" s="2">
        <v>81127816</v>
      </c>
      <c r="L45" s="2">
        <v>4737</v>
      </c>
      <c r="M45" s="2">
        <v>8575840</v>
      </c>
      <c r="N45" s="2">
        <v>647</v>
      </c>
      <c r="O45" s="2">
        <v>11287425</v>
      </c>
      <c r="P45" s="2">
        <v>1020</v>
      </c>
      <c r="Q45" s="2">
        <v>100991081</v>
      </c>
      <c r="R45" s="2">
        <v>6112</v>
      </c>
      <c r="S45" s="2">
        <v>1789229</v>
      </c>
      <c r="T45" s="2">
        <v>791</v>
      </c>
      <c r="U45" s="2">
        <v>9120515</v>
      </c>
      <c r="V45" s="2">
        <v>5321</v>
      </c>
      <c r="W45" s="2">
        <v>3114</v>
      </c>
      <c r="X45" s="2">
        <v>2014</v>
      </c>
      <c r="Y45" s="3">
        <f>Frame0[[#This Row],[Crédito por Trabajo - Casados]]+Frame0[[#This Row],[Crédito por Trabajo - Contribuyente Individual]]</f>
        <v>10909744</v>
      </c>
      <c r="Z45" s="3">
        <f>Frame0[[#This Row],[Planillas Casados - Crédito por Trabajo]]+Frame0[[#This Row],[Planillas Contribuyente Individual - Crédito por Trabajo]]</f>
        <v>6112</v>
      </c>
      <c r="AA45" s="3">
        <f>Frame0[[#This Row],[Crédito por Trabajo - Total]]/Frame0[[#This Row],[Planillas Total - Crédito por Trabajo]]</f>
        <v>1784.9712041884816</v>
      </c>
    </row>
    <row r="46" spans="1:27" x14ac:dyDescent="0.2">
      <c r="A46" s="1" t="s">
        <v>68</v>
      </c>
      <c r="B46" s="2">
        <v>2022</v>
      </c>
      <c r="C46" s="2">
        <v>6746205</v>
      </c>
      <c r="D46" s="2">
        <v>373</v>
      </c>
      <c r="E46" s="2">
        <v>43921457</v>
      </c>
      <c r="F46" s="2">
        <v>2884</v>
      </c>
      <c r="G46" s="2">
        <v>7713510</v>
      </c>
      <c r="H46" s="2">
        <v>412</v>
      </c>
      <c r="I46" s="2">
        <v>56211117</v>
      </c>
      <c r="J46" s="2">
        <v>3639</v>
      </c>
      <c r="K46" s="2">
        <v>52803060</v>
      </c>
      <c r="L46" s="2">
        <v>3204</v>
      </c>
      <c r="M46" s="2">
        <v>6854824</v>
      </c>
      <c r="N46" s="2">
        <v>532</v>
      </c>
      <c r="O46" s="2">
        <v>4266743</v>
      </c>
      <c r="P46" s="2">
        <v>471</v>
      </c>
      <c r="Q46" s="2">
        <v>63924627</v>
      </c>
      <c r="R46" s="2">
        <v>4051</v>
      </c>
      <c r="S46" s="2">
        <v>907852</v>
      </c>
      <c r="T46" s="2">
        <v>412</v>
      </c>
      <c r="U46" s="2">
        <v>6437388</v>
      </c>
      <c r="V46" s="2">
        <v>3639</v>
      </c>
      <c r="W46" s="2">
        <v>2088</v>
      </c>
      <c r="X46" s="2">
        <v>1290</v>
      </c>
      <c r="Y46" s="3">
        <f>Frame0[[#This Row],[Crédito por Trabajo - Casados]]+Frame0[[#This Row],[Crédito por Trabajo - Contribuyente Individual]]</f>
        <v>7345240</v>
      </c>
      <c r="Z46" s="3">
        <f>Frame0[[#This Row],[Planillas Casados - Crédito por Trabajo]]+Frame0[[#This Row],[Planillas Contribuyente Individual - Crédito por Trabajo]]</f>
        <v>4051</v>
      </c>
      <c r="AA46" s="3">
        <f>Frame0[[#This Row],[Crédito por Trabajo - Total]]/Frame0[[#This Row],[Planillas Total - Crédito por Trabajo]]</f>
        <v>1813.1918044927179</v>
      </c>
    </row>
    <row r="47" spans="1:27" x14ac:dyDescent="0.2">
      <c r="A47" s="1" t="s">
        <v>69</v>
      </c>
      <c r="B47" s="2">
        <v>2022</v>
      </c>
      <c r="C47" s="2">
        <v>5856559</v>
      </c>
      <c r="D47" s="2">
        <v>347</v>
      </c>
      <c r="E47" s="2">
        <v>28936506</v>
      </c>
      <c r="F47" s="2">
        <v>1977</v>
      </c>
      <c r="G47" s="2">
        <v>7011793</v>
      </c>
      <c r="H47" s="2">
        <v>390</v>
      </c>
      <c r="I47" s="2">
        <v>38243711</v>
      </c>
      <c r="J47" s="2">
        <v>2543</v>
      </c>
      <c r="K47" s="2">
        <v>35715533</v>
      </c>
      <c r="L47" s="2">
        <v>2245</v>
      </c>
      <c r="M47" s="2">
        <v>4332332</v>
      </c>
      <c r="N47" s="2">
        <v>327</v>
      </c>
      <c r="O47" s="2">
        <v>5207639</v>
      </c>
      <c r="P47" s="2">
        <v>522</v>
      </c>
      <c r="Q47" s="2">
        <v>45255504</v>
      </c>
      <c r="R47" s="2">
        <v>2933</v>
      </c>
      <c r="S47" s="2">
        <v>816132</v>
      </c>
      <c r="T47" s="2">
        <v>390</v>
      </c>
      <c r="U47" s="2">
        <v>4174001</v>
      </c>
      <c r="V47" s="2">
        <v>2543</v>
      </c>
      <c r="W47" s="2">
        <v>1350</v>
      </c>
      <c r="X47" s="2">
        <v>859</v>
      </c>
      <c r="Y47" s="3">
        <f>Frame0[[#This Row],[Crédito por Trabajo - Casados]]+Frame0[[#This Row],[Crédito por Trabajo - Contribuyente Individual]]</f>
        <v>4990133</v>
      </c>
      <c r="Z47" s="3">
        <f>Frame0[[#This Row],[Planillas Casados - Crédito por Trabajo]]+Frame0[[#This Row],[Planillas Contribuyente Individual - Crédito por Trabajo]]</f>
        <v>2933</v>
      </c>
      <c r="AA47" s="3">
        <f>Frame0[[#This Row],[Crédito por Trabajo - Total]]/Frame0[[#This Row],[Planillas Total - Crédito por Trabajo]]</f>
        <v>1701.3750426184795</v>
      </c>
    </row>
    <row r="48" spans="1:27" x14ac:dyDescent="0.2">
      <c r="A48" s="1" t="s">
        <v>70</v>
      </c>
      <c r="B48" s="2">
        <v>2022</v>
      </c>
      <c r="C48" s="2">
        <v>15092976</v>
      </c>
      <c r="D48" s="2">
        <v>834</v>
      </c>
      <c r="E48" s="2">
        <v>72053509</v>
      </c>
      <c r="F48" s="2">
        <v>4733</v>
      </c>
      <c r="G48" s="2">
        <v>17157134</v>
      </c>
      <c r="H48" s="2">
        <v>910</v>
      </c>
      <c r="I48" s="2">
        <v>95277295</v>
      </c>
      <c r="J48" s="2">
        <v>6241</v>
      </c>
      <c r="K48" s="2">
        <v>91491381</v>
      </c>
      <c r="L48" s="2">
        <v>5566</v>
      </c>
      <c r="M48" s="2">
        <v>10536565</v>
      </c>
      <c r="N48" s="2">
        <v>854</v>
      </c>
      <c r="O48" s="2">
        <v>10406483</v>
      </c>
      <c r="P48" s="2">
        <v>1050</v>
      </c>
      <c r="Q48" s="2">
        <v>112434429</v>
      </c>
      <c r="R48" s="2">
        <v>7151</v>
      </c>
      <c r="S48" s="2">
        <v>2126418</v>
      </c>
      <c r="T48" s="2">
        <v>910</v>
      </c>
      <c r="U48" s="2">
        <v>10809120</v>
      </c>
      <c r="V48" s="2">
        <v>6241</v>
      </c>
      <c r="W48" s="2">
        <v>3530</v>
      </c>
      <c r="X48" s="2">
        <v>2226</v>
      </c>
      <c r="Y48" s="3">
        <f>Frame0[[#This Row],[Crédito por Trabajo - Casados]]+Frame0[[#This Row],[Crédito por Trabajo - Contribuyente Individual]]</f>
        <v>12935538</v>
      </c>
      <c r="Z48" s="3">
        <f>Frame0[[#This Row],[Planillas Casados - Crédito por Trabajo]]+Frame0[[#This Row],[Planillas Contribuyente Individual - Crédito por Trabajo]]</f>
        <v>7151</v>
      </c>
      <c r="AA48" s="3">
        <f>Frame0[[#This Row],[Crédito por Trabajo - Total]]/Frame0[[#This Row],[Planillas Total - Crédito por Trabajo]]</f>
        <v>1808.9131589987414</v>
      </c>
    </row>
    <row r="49" spans="1:27" x14ac:dyDescent="0.2">
      <c r="A49" s="1" t="s">
        <v>71</v>
      </c>
      <c r="B49" s="2">
        <v>2022</v>
      </c>
      <c r="C49" s="2">
        <v>2357595</v>
      </c>
      <c r="D49" s="2">
        <v>173</v>
      </c>
      <c r="E49" s="2">
        <v>10757479</v>
      </c>
      <c r="F49" s="2">
        <v>792</v>
      </c>
      <c r="G49" s="2">
        <v>2925200</v>
      </c>
      <c r="H49" s="2">
        <v>198</v>
      </c>
      <c r="I49" s="2">
        <v>14640716</v>
      </c>
      <c r="J49" s="2">
        <v>1048</v>
      </c>
      <c r="K49" s="2">
        <v>14511879</v>
      </c>
      <c r="L49" s="2">
        <v>992</v>
      </c>
      <c r="M49" s="2">
        <v>2198443</v>
      </c>
      <c r="N49" s="2">
        <v>197</v>
      </c>
      <c r="O49" s="2">
        <v>855594</v>
      </c>
      <c r="P49" s="2">
        <v>125</v>
      </c>
      <c r="Q49" s="2">
        <v>17565916</v>
      </c>
      <c r="R49" s="2">
        <v>1246</v>
      </c>
      <c r="S49" s="2">
        <v>450044</v>
      </c>
      <c r="T49" s="2">
        <v>198</v>
      </c>
      <c r="U49" s="2">
        <v>1777574</v>
      </c>
      <c r="V49" s="2">
        <v>1048</v>
      </c>
      <c r="W49" s="2">
        <v>607</v>
      </c>
      <c r="X49" s="2">
        <v>368</v>
      </c>
      <c r="Y49" s="3">
        <f>Frame0[[#This Row],[Crédito por Trabajo - Casados]]+Frame0[[#This Row],[Crédito por Trabajo - Contribuyente Individual]]</f>
        <v>2227618</v>
      </c>
      <c r="Z49" s="3">
        <f>Frame0[[#This Row],[Planillas Casados - Crédito por Trabajo]]+Frame0[[#This Row],[Planillas Contribuyente Individual - Crédito por Trabajo]]</f>
        <v>1246</v>
      </c>
      <c r="AA49" s="3">
        <f>Frame0[[#This Row],[Crédito por Trabajo - Total]]/Frame0[[#This Row],[Planillas Total - Crédito por Trabajo]]</f>
        <v>1787.8154093097912</v>
      </c>
    </row>
    <row r="50" spans="1:27" x14ac:dyDescent="0.2">
      <c r="A50" s="1" t="s">
        <v>72</v>
      </c>
      <c r="B50" s="2">
        <v>2022</v>
      </c>
      <c r="C50" s="2">
        <v>3305735</v>
      </c>
      <c r="D50" s="2">
        <v>213</v>
      </c>
      <c r="E50" s="2">
        <v>19502098</v>
      </c>
      <c r="F50" s="2">
        <v>1407</v>
      </c>
      <c r="G50" s="2">
        <v>4087712</v>
      </c>
      <c r="H50" s="2">
        <v>243</v>
      </c>
      <c r="I50" s="2">
        <v>26610418</v>
      </c>
      <c r="J50" s="2">
        <v>1861</v>
      </c>
      <c r="K50" s="2">
        <v>23328670</v>
      </c>
      <c r="L50" s="2">
        <v>1557</v>
      </c>
      <c r="M50" s="2">
        <v>4747716</v>
      </c>
      <c r="N50" s="2">
        <v>381</v>
      </c>
      <c r="O50" s="2">
        <v>2621744</v>
      </c>
      <c r="P50" s="2">
        <v>259</v>
      </c>
      <c r="Q50" s="2">
        <v>30698130</v>
      </c>
      <c r="R50" s="2">
        <v>2104</v>
      </c>
      <c r="S50" s="2">
        <v>498919</v>
      </c>
      <c r="T50" s="2">
        <v>243</v>
      </c>
      <c r="U50" s="2">
        <v>3139524</v>
      </c>
      <c r="V50" s="2">
        <v>1861</v>
      </c>
      <c r="W50" s="2">
        <v>972</v>
      </c>
      <c r="X50" s="2">
        <v>627</v>
      </c>
      <c r="Y50" s="3">
        <f>Frame0[[#This Row],[Crédito por Trabajo - Casados]]+Frame0[[#This Row],[Crédito por Trabajo - Contribuyente Individual]]</f>
        <v>3638443</v>
      </c>
      <c r="Z50" s="3">
        <f>Frame0[[#This Row],[Planillas Casados - Crédito por Trabajo]]+Frame0[[#This Row],[Planillas Contribuyente Individual - Crédito por Trabajo]]</f>
        <v>2104</v>
      </c>
      <c r="AA50" s="3">
        <f>Frame0[[#This Row],[Crédito por Trabajo - Total]]/Frame0[[#This Row],[Planillas Total - Crédito por Trabajo]]</f>
        <v>1729.2980038022813</v>
      </c>
    </row>
    <row r="51" spans="1:27" x14ac:dyDescent="0.2">
      <c r="A51" s="1" t="s">
        <v>73</v>
      </c>
      <c r="B51" s="2">
        <v>2022</v>
      </c>
      <c r="C51" s="2">
        <v>25920298</v>
      </c>
      <c r="D51" s="2">
        <v>1554</v>
      </c>
      <c r="E51" s="2">
        <v>129771803</v>
      </c>
      <c r="F51" s="2">
        <v>9240</v>
      </c>
      <c r="G51" s="2">
        <v>31098815</v>
      </c>
      <c r="H51" s="2">
        <v>1718</v>
      </c>
      <c r="I51" s="2">
        <v>165190383</v>
      </c>
      <c r="J51" s="2">
        <v>11725</v>
      </c>
      <c r="K51" s="2">
        <v>159450354</v>
      </c>
      <c r="L51" s="2">
        <v>10586</v>
      </c>
      <c r="M51" s="2">
        <v>19764432</v>
      </c>
      <c r="N51" s="2">
        <v>1523</v>
      </c>
      <c r="O51" s="2">
        <v>17074412</v>
      </c>
      <c r="P51" s="2">
        <v>1937</v>
      </c>
      <c r="Q51" s="2">
        <v>196289198</v>
      </c>
      <c r="R51" s="2">
        <v>13443</v>
      </c>
      <c r="S51" s="2">
        <v>3703826</v>
      </c>
      <c r="T51" s="2">
        <v>1718</v>
      </c>
      <c r="U51" s="2">
        <v>19689636</v>
      </c>
      <c r="V51" s="2">
        <v>11725</v>
      </c>
      <c r="W51" s="2">
        <v>6032</v>
      </c>
      <c r="X51" s="2">
        <v>3877</v>
      </c>
      <c r="Y51" s="3">
        <f>Frame0[[#This Row],[Crédito por Trabajo - Casados]]+Frame0[[#This Row],[Crédito por Trabajo - Contribuyente Individual]]</f>
        <v>23393462</v>
      </c>
      <c r="Z51" s="3">
        <f>Frame0[[#This Row],[Planillas Casados - Crédito por Trabajo]]+Frame0[[#This Row],[Planillas Contribuyente Individual - Crédito por Trabajo]]</f>
        <v>13443</v>
      </c>
      <c r="AA51" s="3">
        <f>Frame0[[#This Row],[Crédito por Trabajo - Total]]/Frame0[[#This Row],[Planillas Total - Crédito por Trabajo]]</f>
        <v>1740.1965335118648</v>
      </c>
    </row>
    <row r="52" spans="1:27" x14ac:dyDescent="0.2">
      <c r="A52" s="1" t="s">
        <v>74</v>
      </c>
      <c r="B52" s="2">
        <v>2022</v>
      </c>
      <c r="C52" s="2">
        <v>20757215</v>
      </c>
      <c r="D52" s="2">
        <v>1252</v>
      </c>
      <c r="E52" s="2">
        <v>63859062</v>
      </c>
      <c r="F52" s="2">
        <v>4662</v>
      </c>
      <c r="G52" s="2">
        <v>23687511</v>
      </c>
      <c r="H52" s="2">
        <v>1353</v>
      </c>
      <c r="I52" s="2">
        <v>85426814</v>
      </c>
      <c r="J52" s="2">
        <v>6070</v>
      </c>
      <c r="K52" s="2">
        <v>82767198</v>
      </c>
      <c r="L52" s="2">
        <v>5450</v>
      </c>
      <c r="M52" s="2">
        <v>11987772</v>
      </c>
      <c r="N52" s="2">
        <v>907</v>
      </c>
      <c r="O52" s="2">
        <v>14359355</v>
      </c>
      <c r="P52" s="2">
        <v>1573</v>
      </c>
      <c r="Q52" s="2">
        <v>109114325</v>
      </c>
      <c r="R52" s="2">
        <v>7423</v>
      </c>
      <c r="S52" s="2">
        <v>3307440</v>
      </c>
      <c r="T52" s="2">
        <v>1353</v>
      </c>
      <c r="U52" s="2">
        <v>10263542</v>
      </c>
      <c r="V52" s="2">
        <v>6070</v>
      </c>
      <c r="W52" s="2">
        <v>3632</v>
      </c>
      <c r="X52" s="2">
        <v>2311</v>
      </c>
      <c r="Y52" s="3">
        <f>Frame0[[#This Row],[Crédito por Trabajo - Casados]]+Frame0[[#This Row],[Crédito por Trabajo - Contribuyente Individual]]</f>
        <v>13570982</v>
      </c>
      <c r="Z52" s="3">
        <f>Frame0[[#This Row],[Planillas Casados - Crédito por Trabajo]]+Frame0[[#This Row],[Planillas Contribuyente Individual - Crédito por Trabajo]]</f>
        <v>7423</v>
      </c>
      <c r="AA52" s="3">
        <f>Frame0[[#This Row],[Crédito por Trabajo - Total]]/Frame0[[#This Row],[Planillas Total - Crédito por Trabajo]]</f>
        <v>1828.2341371413174</v>
      </c>
    </row>
    <row r="53" spans="1:27" x14ac:dyDescent="0.2">
      <c r="A53" s="1" t="s">
        <v>75</v>
      </c>
      <c r="B53" s="2">
        <v>2022</v>
      </c>
      <c r="C53" s="2">
        <v>12890859</v>
      </c>
      <c r="D53" s="2">
        <v>736</v>
      </c>
      <c r="E53" s="2">
        <v>55206106</v>
      </c>
      <c r="F53" s="2">
        <v>3583</v>
      </c>
      <c r="G53" s="2">
        <v>15539146</v>
      </c>
      <c r="H53" s="2">
        <v>831</v>
      </c>
      <c r="I53" s="2">
        <v>72113486</v>
      </c>
      <c r="J53" s="2">
        <v>4659</v>
      </c>
      <c r="K53" s="2">
        <v>69864534</v>
      </c>
      <c r="L53" s="2">
        <v>4242</v>
      </c>
      <c r="M53" s="2">
        <v>8355829</v>
      </c>
      <c r="N53" s="2">
        <v>593</v>
      </c>
      <c r="O53" s="2">
        <v>9432269</v>
      </c>
      <c r="P53" s="2">
        <v>934</v>
      </c>
      <c r="Q53" s="2">
        <v>87652632</v>
      </c>
      <c r="R53" s="2">
        <v>5490</v>
      </c>
      <c r="S53" s="2">
        <v>1908568</v>
      </c>
      <c r="T53" s="2">
        <v>831</v>
      </c>
      <c r="U53" s="2">
        <v>8438531</v>
      </c>
      <c r="V53" s="2">
        <v>4659</v>
      </c>
      <c r="W53" s="2">
        <v>2980</v>
      </c>
      <c r="X53" s="2">
        <v>1883</v>
      </c>
      <c r="Y53" s="3">
        <f>Frame0[[#This Row],[Crédito por Trabajo - Casados]]+Frame0[[#This Row],[Crédito por Trabajo - Contribuyente Individual]]</f>
        <v>10347099</v>
      </c>
      <c r="Z53" s="3">
        <f>Frame0[[#This Row],[Planillas Casados - Crédito por Trabajo]]+Frame0[[#This Row],[Planillas Contribuyente Individual - Crédito por Trabajo]]</f>
        <v>5490</v>
      </c>
      <c r="AA53" s="3">
        <f>Frame0[[#This Row],[Crédito por Trabajo - Total]]/Frame0[[#This Row],[Planillas Total - Crédito por Trabajo]]</f>
        <v>1884.7174863387979</v>
      </c>
    </row>
    <row r="54" spans="1:27" x14ac:dyDescent="0.2">
      <c r="A54" s="1" t="s">
        <v>76</v>
      </c>
      <c r="B54" s="2">
        <v>2022</v>
      </c>
      <c r="C54" s="2">
        <v>11530702</v>
      </c>
      <c r="D54" s="2">
        <v>615</v>
      </c>
      <c r="E54" s="2">
        <v>42299320</v>
      </c>
      <c r="F54" s="2">
        <v>2761</v>
      </c>
      <c r="G54" s="2">
        <v>12735794</v>
      </c>
      <c r="H54" s="2">
        <v>666</v>
      </c>
      <c r="I54" s="2">
        <v>55748459</v>
      </c>
      <c r="J54" s="2">
        <v>3557</v>
      </c>
      <c r="K54" s="2">
        <v>52662351</v>
      </c>
      <c r="L54" s="2">
        <v>3162</v>
      </c>
      <c r="M54" s="2">
        <v>6598417</v>
      </c>
      <c r="N54" s="2">
        <v>468</v>
      </c>
      <c r="O54" s="2">
        <v>9223485</v>
      </c>
      <c r="P54" s="2">
        <v>805</v>
      </c>
      <c r="Q54" s="2">
        <v>68484253</v>
      </c>
      <c r="R54" s="2">
        <v>4223</v>
      </c>
      <c r="S54" s="2">
        <v>1767714</v>
      </c>
      <c r="T54" s="2">
        <v>666</v>
      </c>
      <c r="U54" s="2">
        <v>6144993</v>
      </c>
      <c r="V54" s="2">
        <v>3557</v>
      </c>
      <c r="W54" s="2">
        <v>2296</v>
      </c>
      <c r="X54" s="2">
        <v>1438</v>
      </c>
      <c r="Y54" s="3">
        <f>Frame0[[#This Row],[Crédito por Trabajo - Casados]]+Frame0[[#This Row],[Crédito por Trabajo - Contribuyente Individual]]</f>
        <v>7912707</v>
      </c>
      <c r="Z54" s="3">
        <f>Frame0[[#This Row],[Planillas Casados - Crédito por Trabajo]]+Frame0[[#This Row],[Planillas Contribuyente Individual - Crédito por Trabajo]]</f>
        <v>4223</v>
      </c>
      <c r="AA54" s="3">
        <f>Frame0[[#This Row],[Crédito por Trabajo - Total]]/Frame0[[#This Row],[Planillas Total - Crédito por Trabajo]]</f>
        <v>1873.7170258110348</v>
      </c>
    </row>
    <row r="55" spans="1:27" x14ac:dyDescent="0.2">
      <c r="A55" s="1" t="s">
        <v>77</v>
      </c>
      <c r="B55" s="2">
        <v>2022</v>
      </c>
      <c r="C55" s="2">
        <v>13461322</v>
      </c>
      <c r="D55" s="2">
        <v>776</v>
      </c>
      <c r="E55" s="2">
        <v>59742293</v>
      </c>
      <c r="F55" s="2">
        <v>3979</v>
      </c>
      <c r="G55" s="2">
        <v>15472769</v>
      </c>
      <c r="H55" s="2">
        <v>835</v>
      </c>
      <c r="I55" s="2">
        <v>74959064</v>
      </c>
      <c r="J55" s="2">
        <v>4880</v>
      </c>
      <c r="K55" s="2">
        <v>67688178</v>
      </c>
      <c r="L55" s="2">
        <v>4034</v>
      </c>
      <c r="M55" s="2">
        <v>8685009</v>
      </c>
      <c r="N55" s="2">
        <v>605</v>
      </c>
      <c r="O55" s="2">
        <v>14058646</v>
      </c>
      <c r="P55" s="2">
        <v>1404</v>
      </c>
      <c r="Q55" s="2">
        <v>90431833</v>
      </c>
      <c r="R55" s="2">
        <v>5715</v>
      </c>
      <c r="S55" s="2">
        <v>1849876</v>
      </c>
      <c r="T55" s="2">
        <v>835</v>
      </c>
      <c r="U55" s="2">
        <v>8667927</v>
      </c>
      <c r="V55" s="2">
        <v>4880</v>
      </c>
      <c r="W55" s="2">
        <v>3126</v>
      </c>
      <c r="X55" s="2">
        <v>1962</v>
      </c>
      <c r="Y55" s="3">
        <f>Frame0[[#This Row],[Crédito por Trabajo - Casados]]+Frame0[[#This Row],[Crédito por Trabajo - Contribuyente Individual]]</f>
        <v>10517803</v>
      </c>
      <c r="Z55" s="3">
        <f>Frame0[[#This Row],[Planillas Casados - Crédito por Trabajo]]+Frame0[[#This Row],[Planillas Contribuyente Individual - Crédito por Trabajo]]</f>
        <v>5715</v>
      </c>
      <c r="AA55" s="3">
        <f>Frame0[[#This Row],[Crédito por Trabajo - Total]]/Frame0[[#This Row],[Planillas Total - Crédito por Trabajo]]</f>
        <v>1840.3854768153981</v>
      </c>
    </row>
    <row r="56" spans="1:27" x14ac:dyDescent="0.2">
      <c r="A56" s="1" t="s">
        <v>78</v>
      </c>
      <c r="B56" s="2">
        <v>2022</v>
      </c>
      <c r="C56" s="2">
        <v>9393325</v>
      </c>
      <c r="D56" s="2">
        <v>557</v>
      </c>
      <c r="E56" s="2">
        <v>41788979</v>
      </c>
      <c r="F56" s="2">
        <v>2893</v>
      </c>
      <c r="G56" s="2">
        <v>10700593</v>
      </c>
      <c r="H56" s="2">
        <v>603</v>
      </c>
      <c r="I56" s="2">
        <v>54512489</v>
      </c>
      <c r="J56" s="2">
        <v>3638</v>
      </c>
      <c r="K56" s="2">
        <v>50846586</v>
      </c>
      <c r="L56" s="2">
        <v>3178</v>
      </c>
      <c r="M56" s="2">
        <v>6925708</v>
      </c>
      <c r="N56" s="2">
        <v>486</v>
      </c>
      <c r="O56" s="2">
        <v>7440788</v>
      </c>
      <c r="P56" s="2">
        <v>832</v>
      </c>
      <c r="Q56" s="2">
        <v>65213082</v>
      </c>
      <c r="R56" s="2">
        <v>4241</v>
      </c>
      <c r="S56" s="2">
        <v>1379216</v>
      </c>
      <c r="T56" s="2">
        <v>603</v>
      </c>
      <c r="U56" s="2">
        <v>6635465</v>
      </c>
      <c r="V56" s="2">
        <v>3638</v>
      </c>
      <c r="W56" s="2">
        <v>2285</v>
      </c>
      <c r="X56" s="2">
        <v>1427</v>
      </c>
      <c r="Y56" s="3">
        <f>Frame0[[#This Row],[Crédito por Trabajo - Casados]]+Frame0[[#This Row],[Crédito por Trabajo - Contribuyente Individual]]</f>
        <v>8014681</v>
      </c>
      <c r="Z56" s="3">
        <f>Frame0[[#This Row],[Planillas Casados - Crédito por Trabajo]]+Frame0[[#This Row],[Planillas Contribuyente Individual - Crédito por Trabajo]]</f>
        <v>4241</v>
      </c>
      <c r="AA56" s="3">
        <f>Frame0[[#This Row],[Crédito por Trabajo - Total]]/Frame0[[#This Row],[Planillas Total - Crédito por Trabajo]]</f>
        <v>1889.8092431030418</v>
      </c>
    </row>
    <row r="57" spans="1:27" x14ac:dyDescent="0.2">
      <c r="A57" s="1" t="s">
        <v>79</v>
      </c>
      <c r="B57" s="2">
        <v>2022</v>
      </c>
      <c r="C57" s="2">
        <v>5754025</v>
      </c>
      <c r="D57" s="2">
        <v>344</v>
      </c>
      <c r="E57" s="2">
        <v>28678872</v>
      </c>
      <c r="F57" s="2">
        <v>1943</v>
      </c>
      <c r="G57" s="2">
        <v>6993552</v>
      </c>
      <c r="H57" s="2">
        <v>380</v>
      </c>
      <c r="I57" s="2">
        <v>39140412</v>
      </c>
      <c r="J57" s="2">
        <v>2642</v>
      </c>
      <c r="K57" s="2">
        <v>34726903</v>
      </c>
      <c r="L57" s="2">
        <v>2155</v>
      </c>
      <c r="M57" s="2">
        <v>7757566</v>
      </c>
      <c r="N57" s="2">
        <v>623</v>
      </c>
      <c r="O57" s="2">
        <v>3649495</v>
      </c>
      <c r="P57" s="2">
        <v>347</v>
      </c>
      <c r="Q57" s="2">
        <v>46133964</v>
      </c>
      <c r="R57" s="2">
        <v>3022</v>
      </c>
      <c r="S57" s="2">
        <v>790602</v>
      </c>
      <c r="T57" s="2">
        <v>380</v>
      </c>
      <c r="U57" s="2">
        <v>4533038</v>
      </c>
      <c r="V57" s="2">
        <v>2642</v>
      </c>
      <c r="W57" s="2">
        <v>1392</v>
      </c>
      <c r="X57" s="2">
        <v>874</v>
      </c>
      <c r="Y57" s="3">
        <f>Frame0[[#This Row],[Crédito por Trabajo - Casados]]+Frame0[[#This Row],[Crédito por Trabajo - Contribuyente Individual]]</f>
        <v>5323640</v>
      </c>
      <c r="Z57" s="3">
        <f>Frame0[[#This Row],[Planillas Casados - Crédito por Trabajo]]+Frame0[[#This Row],[Planillas Contribuyente Individual - Crédito por Trabajo]]</f>
        <v>3022</v>
      </c>
      <c r="AA57" s="3">
        <f>Frame0[[#This Row],[Crédito por Trabajo - Total]]/Frame0[[#This Row],[Planillas Total - Crédito por Trabajo]]</f>
        <v>1761.6280608868299</v>
      </c>
    </row>
    <row r="58" spans="1:27" x14ac:dyDescent="0.2">
      <c r="A58" s="1" t="s">
        <v>80</v>
      </c>
      <c r="B58" s="2">
        <v>2022</v>
      </c>
      <c r="C58" s="2">
        <v>10115464</v>
      </c>
      <c r="D58" s="2">
        <v>560</v>
      </c>
      <c r="E58" s="2">
        <v>43996495</v>
      </c>
      <c r="F58" s="2">
        <v>2951</v>
      </c>
      <c r="G58" s="2">
        <v>11551971</v>
      </c>
      <c r="H58" s="2">
        <v>610</v>
      </c>
      <c r="I58" s="2">
        <v>56232697</v>
      </c>
      <c r="J58" s="2">
        <v>3739</v>
      </c>
      <c r="K58" s="2">
        <v>56073525</v>
      </c>
      <c r="L58" s="2">
        <v>3509</v>
      </c>
      <c r="M58" s="2">
        <v>7304150</v>
      </c>
      <c r="N58" s="2">
        <v>536</v>
      </c>
      <c r="O58" s="2">
        <v>4406993</v>
      </c>
      <c r="P58" s="2">
        <v>505</v>
      </c>
      <c r="Q58" s="2">
        <v>67784668</v>
      </c>
      <c r="R58" s="2">
        <v>4349</v>
      </c>
      <c r="S58" s="2">
        <v>1426815</v>
      </c>
      <c r="T58" s="2">
        <v>610</v>
      </c>
      <c r="U58" s="2">
        <v>6725047</v>
      </c>
      <c r="V58" s="2">
        <v>3739</v>
      </c>
      <c r="W58" s="2">
        <v>2393</v>
      </c>
      <c r="X58" s="2">
        <v>1472</v>
      </c>
      <c r="Y58" s="3">
        <f>Frame0[[#This Row],[Crédito por Trabajo - Casados]]+Frame0[[#This Row],[Crédito por Trabajo - Contribuyente Individual]]</f>
        <v>8151862</v>
      </c>
      <c r="Z58" s="3">
        <f>Frame0[[#This Row],[Planillas Casados - Crédito por Trabajo]]+Frame0[[#This Row],[Planillas Contribuyente Individual - Crédito por Trabajo]]</f>
        <v>4349</v>
      </c>
      <c r="AA58" s="3">
        <f>Frame0[[#This Row],[Crédito por Trabajo - Total]]/Frame0[[#This Row],[Planillas Total - Crédito por Trabajo]]</f>
        <v>1874.4221660151759</v>
      </c>
    </row>
    <row r="59" spans="1:27" x14ac:dyDescent="0.2">
      <c r="A59" s="1" t="s">
        <v>81</v>
      </c>
      <c r="B59" s="2">
        <v>2022</v>
      </c>
      <c r="C59" s="2">
        <v>52277390</v>
      </c>
      <c r="D59" s="2">
        <v>3009</v>
      </c>
      <c r="E59" s="2">
        <v>285965361</v>
      </c>
      <c r="F59" s="2">
        <v>19369</v>
      </c>
      <c r="G59" s="2">
        <v>61818630</v>
      </c>
      <c r="H59" s="2">
        <v>3334</v>
      </c>
      <c r="I59" s="2">
        <v>365273057</v>
      </c>
      <c r="J59" s="2">
        <v>24565</v>
      </c>
      <c r="K59" s="2">
        <v>338394191</v>
      </c>
      <c r="L59" s="2">
        <v>21356</v>
      </c>
      <c r="M59" s="2">
        <v>47576187</v>
      </c>
      <c r="N59" s="2">
        <v>3608</v>
      </c>
      <c r="O59" s="2">
        <v>41121309</v>
      </c>
      <c r="P59" s="2">
        <v>4394</v>
      </c>
      <c r="Q59" s="2">
        <v>427091687</v>
      </c>
      <c r="R59" s="2">
        <v>27899</v>
      </c>
      <c r="S59" s="2">
        <v>7411608</v>
      </c>
      <c r="T59" s="2">
        <v>3334</v>
      </c>
      <c r="U59" s="2">
        <v>42304733</v>
      </c>
      <c r="V59" s="2">
        <v>24565</v>
      </c>
      <c r="W59" s="2">
        <v>13671</v>
      </c>
      <c r="X59" s="2">
        <v>8558</v>
      </c>
      <c r="Y59" s="3">
        <f>Frame0[[#This Row],[Crédito por Trabajo - Casados]]+Frame0[[#This Row],[Crédito por Trabajo - Contribuyente Individual]]</f>
        <v>49716341</v>
      </c>
      <c r="Z59" s="3">
        <f>Frame0[[#This Row],[Planillas Casados - Crédito por Trabajo]]+Frame0[[#This Row],[Planillas Contribuyente Individual - Crédito por Trabajo]]</f>
        <v>27899</v>
      </c>
      <c r="AA59" s="3">
        <f>Frame0[[#This Row],[Crédito por Trabajo - Total]]/Frame0[[#This Row],[Planillas Total - Crédito por Trabajo]]</f>
        <v>1782.0115774758951</v>
      </c>
    </row>
    <row r="60" spans="1:27" x14ac:dyDescent="0.2">
      <c r="A60" s="1" t="s">
        <v>82</v>
      </c>
      <c r="B60" s="2">
        <v>2022</v>
      </c>
      <c r="C60" s="2">
        <v>13624744</v>
      </c>
      <c r="D60" s="2">
        <v>799</v>
      </c>
      <c r="E60" s="2">
        <v>45208351</v>
      </c>
      <c r="F60" s="2">
        <v>3209</v>
      </c>
      <c r="G60" s="2">
        <v>15558708</v>
      </c>
      <c r="H60" s="2">
        <v>856</v>
      </c>
      <c r="I60" s="2">
        <v>58927844</v>
      </c>
      <c r="J60" s="2">
        <v>4102</v>
      </c>
      <c r="K60" s="2">
        <v>57313404</v>
      </c>
      <c r="L60" s="2">
        <v>3715</v>
      </c>
      <c r="M60" s="2">
        <v>7659479</v>
      </c>
      <c r="N60" s="2">
        <v>546</v>
      </c>
      <c r="O60" s="2">
        <v>9513669</v>
      </c>
      <c r="P60" s="2">
        <v>985</v>
      </c>
      <c r="Q60" s="2">
        <v>74486552</v>
      </c>
      <c r="R60" s="2">
        <v>4958</v>
      </c>
      <c r="S60" s="2">
        <v>2046380</v>
      </c>
      <c r="T60" s="2">
        <v>856</v>
      </c>
      <c r="U60" s="2">
        <v>6850079</v>
      </c>
      <c r="V60" s="2">
        <v>4102</v>
      </c>
      <c r="W60" s="2">
        <v>2370</v>
      </c>
      <c r="X60" s="2">
        <v>1544</v>
      </c>
      <c r="Y60" s="3">
        <f>Frame0[[#This Row],[Crédito por Trabajo - Casados]]+Frame0[[#This Row],[Crédito por Trabajo - Contribuyente Individual]]</f>
        <v>8896459</v>
      </c>
      <c r="Z60" s="3">
        <f>Frame0[[#This Row],[Planillas Casados - Crédito por Trabajo]]+Frame0[[#This Row],[Planillas Contribuyente Individual - Crédito por Trabajo]]</f>
        <v>4958</v>
      </c>
      <c r="AA60" s="3">
        <f>Frame0[[#This Row],[Crédito por Trabajo - Total]]/Frame0[[#This Row],[Planillas Total - Crédito por Trabajo]]</f>
        <v>1794.3644614764019</v>
      </c>
    </row>
    <row r="61" spans="1:27" x14ac:dyDescent="0.2">
      <c r="A61" s="1" t="s">
        <v>83</v>
      </c>
      <c r="B61" s="2">
        <v>2022</v>
      </c>
      <c r="C61" s="2">
        <v>6335866</v>
      </c>
      <c r="D61" s="2">
        <v>361</v>
      </c>
      <c r="E61" s="2">
        <v>23846238</v>
      </c>
      <c r="F61" s="2">
        <v>1742</v>
      </c>
      <c r="G61" s="2">
        <v>7080766</v>
      </c>
      <c r="H61" s="2">
        <v>391</v>
      </c>
      <c r="I61" s="2">
        <v>30440467</v>
      </c>
      <c r="J61" s="2">
        <v>2161</v>
      </c>
      <c r="K61" s="2">
        <v>29514381</v>
      </c>
      <c r="L61" s="2">
        <v>1925</v>
      </c>
      <c r="M61" s="2">
        <v>3828726</v>
      </c>
      <c r="N61" s="2">
        <v>291</v>
      </c>
      <c r="O61" s="2">
        <v>4178126</v>
      </c>
      <c r="P61" s="2">
        <v>469</v>
      </c>
      <c r="Q61" s="2">
        <v>37521233</v>
      </c>
      <c r="R61" s="2">
        <v>2552</v>
      </c>
      <c r="S61" s="2">
        <v>941406</v>
      </c>
      <c r="T61" s="2">
        <v>391</v>
      </c>
      <c r="U61" s="2">
        <v>3433196</v>
      </c>
      <c r="V61" s="2">
        <v>2161</v>
      </c>
      <c r="W61" s="2">
        <v>1079</v>
      </c>
      <c r="X61" s="2">
        <v>746</v>
      </c>
      <c r="Y61" s="3">
        <f>Frame0[[#This Row],[Crédito por Trabajo - Casados]]+Frame0[[#This Row],[Crédito por Trabajo - Contribuyente Individual]]</f>
        <v>4374602</v>
      </c>
      <c r="Z61" s="3">
        <f>Frame0[[#This Row],[Planillas Casados - Crédito por Trabajo]]+Frame0[[#This Row],[Planillas Contribuyente Individual - Crédito por Trabajo]]</f>
        <v>2552</v>
      </c>
      <c r="AA61" s="3">
        <f>Frame0[[#This Row],[Crédito por Trabajo - Total]]/Frame0[[#This Row],[Planillas Total - Crédito por Trabajo]]</f>
        <v>1714.185736677116</v>
      </c>
    </row>
    <row r="62" spans="1:27" x14ac:dyDescent="0.2">
      <c r="A62" s="1" t="s">
        <v>84</v>
      </c>
      <c r="B62" s="2">
        <v>2022</v>
      </c>
      <c r="C62" s="2">
        <v>18222914</v>
      </c>
      <c r="D62" s="2">
        <v>1005</v>
      </c>
      <c r="E62" s="2">
        <v>92363362</v>
      </c>
      <c r="F62" s="2">
        <v>6061</v>
      </c>
      <c r="G62" s="2">
        <v>21130592</v>
      </c>
      <c r="H62" s="2">
        <v>1103</v>
      </c>
      <c r="I62" s="2">
        <v>123673947</v>
      </c>
      <c r="J62" s="2">
        <v>7915</v>
      </c>
      <c r="K62" s="2">
        <v>112571305</v>
      </c>
      <c r="L62" s="2">
        <v>6788</v>
      </c>
      <c r="M62" s="2">
        <v>14903172</v>
      </c>
      <c r="N62" s="2">
        <v>1115</v>
      </c>
      <c r="O62" s="2">
        <v>17330062</v>
      </c>
      <c r="P62" s="2">
        <v>1612</v>
      </c>
      <c r="Q62" s="2">
        <v>144804539</v>
      </c>
      <c r="R62" s="2">
        <v>9018</v>
      </c>
      <c r="S62" s="2">
        <v>2417432</v>
      </c>
      <c r="T62" s="2">
        <v>1103</v>
      </c>
      <c r="U62" s="2">
        <v>13185519</v>
      </c>
      <c r="V62" s="2">
        <v>7915</v>
      </c>
      <c r="W62" s="2">
        <v>4146</v>
      </c>
      <c r="X62" s="2">
        <v>2654</v>
      </c>
      <c r="Y62" s="3">
        <f>Frame0[[#This Row],[Crédito por Trabajo - Casados]]+Frame0[[#This Row],[Crédito por Trabajo - Contribuyente Individual]]</f>
        <v>15602951</v>
      </c>
      <c r="Z62" s="3">
        <f>Frame0[[#This Row],[Planillas Casados - Crédito por Trabajo]]+Frame0[[#This Row],[Planillas Contribuyente Individual - Crédito por Trabajo]]</f>
        <v>9018</v>
      </c>
      <c r="AA62" s="3">
        <f>Frame0[[#This Row],[Crédito por Trabajo - Total]]/Frame0[[#This Row],[Planillas Total - Crédito por Trabajo]]</f>
        <v>1730.20082058106</v>
      </c>
    </row>
    <row r="63" spans="1:27" x14ac:dyDescent="0.2">
      <c r="A63" s="1" t="s">
        <v>85</v>
      </c>
      <c r="B63" s="2">
        <v>2022</v>
      </c>
      <c r="C63" s="2">
        <v>9790312</v>
      </c>
      <c r="D63" s="2">
        <v>573</v>
      </c>
      <c r="E63" s="2">
        <v>41515309</v>
      </c>
      <c r="F63" s="2">
        <v>2945</v>
      </c>
      <c r="G63" s="2">
        <v>11547152</v>
      </c>
      <c r="H63" s="2">
        <v>631</v>
      </c>
      <c r="I63" s="2">
        <v>55985119</v>
      </c>
      <c r="J63" s="2">
        <v>3845</v>
      </c>
      <c r="K63" s="2">
        <v>54567364</v>
      </c>
      <c r="L63" s="2">
        <v>3515</v>
      </c>
      <c r="M63" s="2">
        <v>8442988</v>
      </c>
      <c r="N63" s="2">
        <v>649</v>
      </c>
      <c r="O63" s="2">
        <v>4521919</v>
      </c>
      <c r="P63" s="2">
        <v>533</v>
      </c>
      <c r="Q63" s="2">
        <v>67532271</v>
      </c>
      <c r="R63" s="2">
        <v>4476</v>
      </c>
      <c r="S63" s="2">
        <v>1514875</v>
      </c>
      <c r="T63" s="2">
        <v>631</v>
      </c>
      <c r="U63" s="2">
        <v>6528307</v>
      </c>
      <c r="V63" s="2">
        <v>3845</v>
      </c>
      <c r="W63" s="2">
        <v>2214</v>
      </c>
      <c r="X63" s="2">
        <v>1354</v>
      </c>
      <c r="Y63" s="3">
        <f>Frame0[[#This Row],[Crédito por Trabajo - Casados]]+Frame0[[#This Row],[Crédito por Trabajo - Contribuyente Individual]]</f>
        <v>8043182</v>
      </c>
      <c r="Z63" s="3">
        <f>Frame0[[#This Row],[Planillas Casados - Crédito por Trabajo]]+Frame0[[#This Row],[Planillas Contribuyente Individual - Crédito por Trabajo]]</f>
        <v>4476</v>
      </c>
      <c r="AA63" s="3">
        <f>Frame0[[#This Row],[Crédito por Trabajo - Total]]/Frame0[[#This Row],[Planillas Total - Crédito por Trabajo]]</f>
        <v>1796.9575513851653</v>
      </c>
    </row>
    <row r="64" spans="1:27" x14ac:dyDescent="0.2">
      <c r="A64" s="1" t="s">
        <v>86</v>
      </c>
      <c r="B64" s="2">
        <v>2022</v>
      </c>
      <c r="C64" s="2">
        <v>6460103</v>
      </c>
      <c r="D64" s="2">
        <v>366</v>
      </c>
      <c r="E64" s="2">
        <v>39371503</v>
      </c>
      <c r="F64" s="2">
        <v>2644</v>
      </c>
      <c r="G64" s="2">
        <v>7908187</v>
      </c>
      <c r="H64" s="2">
        <v>416</v>
      </c>
      <c r="I64" s="2">
        <v>50499904</v>
      </c>
      <c r="J64" s="2">
        <v>3364</v>
      </c>
      <c r="K64" s="2">
        <v>46009222</v>
      </c>
      <c r="L64" s="2">
        <v>2890</v>
      </c>
      <c r="M64" s="2">
        <v>7323495</v>
      </c>
      <c r="N64" s="2">
        <v>519</v>
      </c>
      <c r="O64" s="2">
        <v>5075374</v>
      </c>
      <c r="P64" s="2">
        <v>526</v>
      </c>
      <c r="Q64" s="2">
        <v>58408091</v>
      </c>
      <c r="R64" s="2">
        <v>3780</v>
      </c>
      <c r="S64" s="2">
        <v>929254</v>
      </c>
      <c r="T64" s="2">
        <v>416</v>
      </c>
      <c r="U64" s="2">
        <v>5665282</v>
      </c>
      <c r="V64" s="2">
        <v>3364</v>
      </c>
      <c r="W64" s="2">
        <v>1809</v>
      </c>
      <c r="X64" s="2">
        <v>1169</v>
      </c>
      <c r="Y64" s="3">
        <f>Frame0[[#This Row],[Crédito por Trabajo - Casados]]+Frame0[[#This Row],[Crédito por Trabajo - Contribuyente Individual]]</f>
        <v>6594536</v>
      </c>
      <c r="Z64" s="3">
        <f>Frame0[[#This Row],[Planillas Casados - Crédito por Trabajo]]+Frame0[[#This Row],[Planillas Contribuyente Individual - Crédito por Trabajo]]</f>
        <v>3780</v>
      </c>
      <c r="AA64" s="3">
        <f>Frame0[[#This Row],[Crédito por Trabajo - Total]]/Frame0[[#This Row],[Planillas Total - Crédito por Trabajo]]</f>
        <v>1744.5862433862435</v>
      </c>
    </row>
    <row r="65" spans="1:27" x14ac:dyDescent="0.2">
      <c r="A65" s="1" t="s">
        <v>87</v>
      </c>
      <c r="B65" s="2">
        <v>2022</v>
      </c>
      <c r="C65" s="2">
        <v>14205819</v>
      </c>
      <c r="D65" s="2">
        <v>850</v>
      </c>
      <c r="E65" s="2">
        <v>52801630</v>
      </c>
      <c r="F65" s="2">
        <v>3717</v>
      </c>
      <c r="G65" s="2">
        <v>16725893</v>
      </c>
      <c r="H65" s="2">
        <v>924</v>
      </c>
      <c r="I65" s="2">
        <v>68584370</v>
      </c>
      <c r="J65" s="2">
        <v>4805</v>
      </c>
      <c r="K65" s="2">
        <v>70414835</v>
      </c>
      <c r="L65" s="2">
        <v>4601</v>
      </c>
      <c r="M65" s="2">
        <v>8959098</v>
      </c>
      <c r="N65" s="2">
        <v>699</v>
      </c>
      <c r="O65" s="2">
        <v>5936330</v>
      </c>
      <c r="P65" s="2">
        <v>695</v>
      </c>
      <c r="Q65" s="2">
        <v>85310263</v>
      </c>
      <c r="R65" s="2">
        <v>5729</v>
      </c>
      <c r="S65" s="2">
        <v>2081854</v>
      </c>
      <c r="T65" s="2">
        <v>924</v>
      </c>
      <c r="U65" s="2">
        <v>7962530</v>
      </c>
      <c r="V65" s="2">
        <v>4805</v>
      </c>
      <c r="W65" s="2">
        <v>2643</v>
      </c>
      <c r="X65" s="2">
        <v>1672</v>
      </c>
      <c r="Y65" s="3">
        <f>Frame0[[#This Row],[Crédito por Trabajo - Casados]]+Frame0[[#This Row],[Crédito por Trabajo - Contribuyente Individual]]</f>
        <v>10044384</v>
      </c>
      <c r="Z65" s="3">
        <f>Frame0[[#This Row],[Planillas Casados - Crédito por Trabajo]]+Frame0[[#This Row],[Planillas Contribuyente Individual - Crédito por Trabajo]]</f>
        <v>5729</v>
      </c>
      <c r="AA65" s="3">
        <f>Frame0[[#This Row],[Crédito por Trabajo - Total]]/Frame0[[#This Row],[Planillas Total - Crédito por Trabajo]]</f>
        <v>1753.2525746203526</v>
      </c>
    </row>
    <row r="66" spans="1:27" x14ac:dyDescent="0.2">
      <c r="A66" s="1" t="s">
        <v>88</v>
      </c>
      <c r="B66" s="2">
        <v>2022</v>
      </c>
      <c r="C66" s="2">
        <v>76273211</v>
      </c>
      <c r="D66" s="2">
        <v>4390</v>
      </c>
      <c r="E66" s="2">
        <v>593606117</v>
      </c>
      <c r="F66" s="2">
        <v>41104</v>
      </c>
      <c r="G66" s="2">
        <v>87485182</v>
      </c>
      <c r="H66" s="2">
        <v>4744</v>
      </c>
      <c r="I66" s="2">
        <v>749044010</v>
      </c>
      <c r="J66" s="2">
        <v>50002</v>
      </c>
      <c r="K66" s="2">
        <v>603475399</v>
      </c>
      <c r="L66" s="2">
        <v>37718</v>
      </c>
      <c r="M66" s="2">
        <v>90115858</v>
      </c>
      <c r="N66" s="2">
        <v>6540</v>
      </c>
      <c r="O66" s="2">
        <v>142937935</v>
      </c>
      <c r="P66" s="2">
        <v>13637</v>
      </c>
      <c r="Q66" s="2">
        <v>836529192</v>
      </c>
      <c r="R66" s="2">
        <v>54746</v>
      </c>
      <c r="S66" s="2">
        <v>9693435</v>
      </c>
      <c r="T66" s="2">
        <v>4744</v>
      </c>
      <c r="U66" s="2">
        <v>78110824</v>
      </c>
      <c r="V66" s="2">
        <v>50002</v>
      </c>
      <c r="W66" s="2">
        <v>21851</v>
      </c>
      <c r="X66" s="2">
        <v>14249</v>
      </c>
      <c r="Y66" s="3">
        <f>Frame0[[#This Row],[Crédito por Trabajo - Casados]]+Frame0[[#This Row],[Crédito por Trabajo - Contribuyente Individual]]</f>
        <v>87804259</v>
      </c>
      <c r="Z66" s="3">
        <f>Frame0[[#This Row],[Planillas Casados - Crédito por Trabajo]]+Frame0[[#This Row],[Planillas Contribuyente Individual - Crédito por Trabajo]]</f>
        <v>54746</v>
      </c>
      <c r="AA66" s="3">
        <f>Frame0[[#This Row],[Crédito por Trabajo - Total]]/Frame0[[#This Row],[Planillas Total - Crédito por Trabajo]]</f>
        <v>1603.8479340956417</v>
      </c>
    </row>
    <row r="67" spans="1:27" x14ac:dyDescent="0.2">
      <c r="A67" s="1" t="s">
        <v>89</v>
      </c>
      <c r="B67" s="2">
        <v>2022</v>
      </c>
      <c r="C67" s="2">
        <v>13447007</v>
      </c>
      <c r="D67" s="2">
        <v>749</v>
      </c>
      <c r="E67" s="2">
        <v>72304923</v>
      </c>
      <c r="F67" s="2">
        <v>4614</v>
      </c>
      <c r="G67" s="2">
        <v>15446832</v>
      </c>
      <c r="H67" s="2">
        <v>793</v>
      </c>
      <c r="I67" s="2">
        <v>93928099</v>
      </c>
      <c r="J67" s="2">
        <v>5917</v>
      </c>
      <c r="K67" s="2">
        <v>90247516</v>
      </c>
      <c r="L67" s="2">
        <v>5353</v>
      </c>
      <c r="M67" s="2">
        <v>8866402</v>
      </c>
      <c r="N67" s="2">
        <v>626</v>
      </c>
      <c r="O67" s="2">
        <v>10261013</v>
      </c>
      <c r="P67" s="2">
        <v>1027</v>
      </c>
      <c r="Q67" s="2">
        <v>109374931</v>
      </c>
      <c r="R67" s="2">
        <v>6710</v>
      </c>
      <c r="S67" s="2">
        <v>1718806</v>
      </c>
      <c r="T67" s="2">
        <v>793</v>
      </c>
      <c r="U67" s="2">
        <v>10342191</v>
      </c>
      <c r="V67" s="2">
        <v>5917</v>
      </c>
      <c r="W67" s="2">
        <v>3425</v>
      </c>
      <c r="X67" s="2">
        <v>2217</v>
      </c>
      <c r="Y67" s="3">
        <f>Frame0[[#This Row],[Crédito por Trabajo - Casados]]+Frame0[[#This Row],[Crédito por Trabajo - Contribuyente Individual]]</f>
        <v>12060997</v>
      </c>
      <c r="Z67" s="3">
        <f>Frame0[[#This Row],[Planillas Casados - Crédito por Trabajo]]+Frame0[[#This Row],[Planillas Contribuyente Individual - Crédito por Trabajo]]</f>
        <v>6710</v>
      </c>
      <c r="AA67" s="3">
        <f>Frame0[[#This Row],[Crédito por Trabajo - Total]]/Frame0[[#This Row],[Planillas Total - Crédito por Trabajo]]</f>
        <v>1797.4660208643816</v>
      </c>
    </row>
    <row r="68" spans="1:27" x14ac:dyDescent="0.2">
      <c r="A68" s="1" t="s">
        <v>90</v>
      </c>
      <c r="B68" s="2">
        <v>2022</v>
      </c>
      <c r="C68" s="2">
        <v>20185172</v>
      </c>
      <c r="D68" s="2">
        <v>1250</v>
      </c>
      <c r="E68" s="2">
        <v>67448426</v>
      </c>
      <c r="F68" s="2">
        <v>5027</v>
      </c>
      <c r="G68" s="2">
        <v>23316533</v>
      </c>
      <c r="H68" s="2">
        <v>1331</v>
      </c>
      <c r="I68" s="2">
        <v>88661417</v>
      </c>
      <c r="J68" s="2">
        <v>6366</v>
      </c>
      <c r="K68" s="2">
        <v>84027818</v>
      </c>
      <c r="L68" s="2">
        <v>5608</v>
      </c>
      <c r="M68" s="2">
        <v>13930673</v>
      </c>
      <c r="N68" s="2">
        <v>1009</v>
      </c>
      <c r="O68" s="2">
        <v>14019459</v>
      </c>
      <c r="P68" s="2">
        <v>1603</v>
      </c>
      <c r="Q68" s="2">
        <v>111977950</v>
      </c>
      <c r="R68" s="2">
        <v>7697</v>
      </c>
      <c r="S68" s="2">
        <v>3123070</v>
      </c>
      <c r="T68" s="2">
        <v>1331</v>
      </c>
      <c r="U68" s="2">
        <v>10679242</v>
      </c>
      <c r="V68" s="2">
        <v>6366</v>
      </c>
      <c r="W68" s="2">
        <v>3754</v>
      </c>
      <c r="X68" s="2">
        <v>2417</v>
      </c>
      <c r="Y68" s="3">
        <f>Frame0[[#This Row],[Crédito por Trabajo - Casados]]+Frame0[[#This Row],[Crédito por Trabajo - Contribuyente Individual]]</f>
        <v>13802312</v>
      </c>
      <c r="Z68" s="3">
        <f>Frame0[[#This Row],[Planillas Casados - Crédito por Trabajo]]+Frame0[[#This Row],[Planillas Contribuyente Individual - Crédito por Trabajo]]</f>
        <v>7697</v>
      </c>
      <c r="AA68" s="3">
        <f>Frame0[[#This Row],[Crédito por Trabajo - Total]]/Frame0[[#This Row],[Planillas Total - Crédito por Trabajo]]</f>
        <v>1793.2067039106146</v>
      </c>
    </row>
    <row r="69" spans="1:27" x14ac:dyDescent="0.2">
      <c r="A69" s="1" t="s">
        <v>91</v>
      </c>
      <c r="B69" s="2">
        <v>2022</v>
      </c>
      <c r="C69" s="2">
        <v>7114168</v>
      </c>
      <c r="D69" s="2">
        <v>383</v>
      </c>
      <c r="E69" s="2">
        <v>40578099</v>
      </c>
      <c r="F69" s="2">
        <v>2729</v>
      </c>
      <c r="G69" s="2">
        <v>8169306</v>
      </c>
      <c r="H69" s="2">
        <v>421</v>
      </c>
      <c r="I69" s="2">
        <v>53257896</v>
      </c>
      <c r="J69" s="2">
        <v>3564</v>
      </c>
      <c r="K69" s="2">
        <v>50015684</v>
      </c>
      <c r="L69" s="2">
        <v>3133</v>
      </c>
      <c r="M69" s="2">
        <v>7089216</v>
      </c>
      <c r="N69" s="2">
        <v>571</v>
      </c>
      <c r="O69" s="2">
        <v>4322302</v>
      </c>
      <c r="P69" s="2">
        <v>449</v>
      </c>
      <c r="Q69" s="2">
        <v>61427202</v>
      </c>
      <c r="R69" s="2">
        <v>3985</v>
      </c>
      <c r="S69" s="2">
        <v>934727</v>
      </c>
      <c r="T69" s="2">
        <v>421</v>
      </c>
      <c r="U69" s="2">
        <v>6192253</v>
      </c>
      <c r="V69" s="2">
        <v>3564</v>
      </c>
      <c r="W69" s="2">
        <v>1953</v>
      </c>
      <c r="X69" s="2">
        <v>1247</v>
      </c>
      <c r="Y69" s="3">
        <f>Frame0[[#This Row],[Crédito por Trabajo - Casados]]+Frame0[[#This Row],[Crédito por Trabajo - Contribuyente Individual]]</f>
        <v>7126980</v>
      </c>
      <c r="Z69" s="3">
        <f>Frame0[[#This Row],[Planillas Casados - Crédito por Trabajo]]+Frame0[[#This Row],[Planillas Contribuyente Individual - Crédito por Trabajo]]</f>
        <v>3985</v>
      </c>
      <c r="AA69" s="3">
        <f>Frame0[[#This Row],[Crédito por Trabajo - Total]]/Frame0[[#This Row],[Planillas Total - Crédito por Trabajo]]</f>
        <v>1788.4516938519448</v>
      </c>
    </row>
    <row r="70" spans="1:27" x14ac:dyDescent="0.2">
      <c r="A70" s="1" t="s">
        <v>92</v>
      </c>
      <c r="B70" s="2">
        <v>2022</v>
      </c>
      <c r="C70" s="2">
        <v>23262279</v>
      </c>
      <c r="D70" s="2">
        <v>1271</v>
      </c>
      <c r="E70" s="2">
        <v>117046423</v>
      </c>
      <c r="F70" s="2">
        <v>7700</v>
      </c>
      <c r="G70" s="2">
        <v>27268319</v>
      </c>
      <c r="H70" s="2">
        <v>1385</v>
      </c>
      <c r="I70" s="2">
        <v>154721999</v>
      </c>
      <c r="J70" s="2">
        <v>9887</v>
      </c>
      <c r="K70" s="2">
        <v>136766963</v>
      </c>
      <c r="L70" s="2">
        <v>8102</v>
      </c>
      <c r="M70" s="2">
        <v>17805048</v>
      </c>
      <c r="N70" s="2">
        <v>1236</v>
      </c>
      <c r="O70" s="2">
        <v>27418307</v>
      </c>
      <c r="P70" s="2">
        <v>2590</v>
      </c>
      <c r="Q70" s="2">
        <v>181990318</v>
      </c>
      <c r="R70" s="2">
        <v>11272</v>
      </c>
      <c r="S70" s="2">
        <v>2972174</v>
      </c>
      <c r="T70" s="2">
        <v>1385</v>
      </c>
      <c r="U70" s="2">
        <v>16466723</v>
      </c>
      <c r="V70" s="2">
        <v>9887</v>
      </c>
      <c r="W70" s="2">
        <v>5376</v>
      </c>
      <c r="X70" s="2">
        <v>3435</v>
      </c>
      <c r="Y70" s="3">
        <f>Frame0[[#This Row],[Crédito por Trabajo - Casados]]+Frame0[[#This Row],[Crédito por Trabajo - Contribuyente Individual]]</f>
        <v>19438897</v>
      </c>
      <c r="Z70" s="3">
        <f>Frame0[[#This Row],[Planillas Casados - Crédito por Trabajo]]+Frame0[[#This Row],[Planillas Contribuyente Individual - Crédito por Trabajo]]</f>
        <v>11272</v>
      </c>
      <c r="AA70" s="3">
        <f>Frame0[[#This Row],[Crédito por Trabajo - Total]]/Frame0[[#This Row],[Planillas Total - Crédito por Trabajo]]</f>
        <v>1724.5295422285308</v>
      </c>
    </row>
    <row r="71" spans="1:27" x14ac:dyDescent="0.2">
      <c r="A71" s="1" t="s">
        <v>93</v>
      </c>
      <c r="B71" s="2">
        <v>2022</v>
      </c>
      <c r="C71" s="2">
        <v>23995038</v>
      </c>
      <c r="D71" s="2">
        <v>1300</v>
      </c>
      <c r="E71" s="2">
        <v>152561444</v>
      </c>
      <c r="F71" s="2">
        <v>9818</v>
      </c>
      <c r="G71" s="2">
        <v>27865353</v>
      </c>
      <c r="H71" s="2">
        <v>1422</v>
      </c>
      <c r="I71" s="2">
        <v>197474495</v>
      </c>
      <c r="J71" s="2">
        <v>12408</v>
      </c>
      <c r="K71" s="2">
        <v>173333337</v>
      </c>
      <c r="L71" s="2">
        <v>10165</v>
      </c>
      <c r="M71" s="2">
        <v>23063937</v>
      </c>
      <c r="N71" s="2">
        <v>1667</v>
      </c>
      <c r="O71" s="2">
        <v>28942574</v>
      </c>
      <c r="P71" s="2">
        <v>2769</v>
      </c>
      <c r="Q71" s="2">
        <v>225339848</v>
      </c>
      <c r="R71" s="2">
        <v>13830</v>
      </c>
      <c r="S71" s="2">
        <v>2964255</v>
      </c>
      <c r="T71" s="2">
        <v>1422</v>
      </c>
      <c r="U71" s="2">
        <v>20013724</v>
      </c>
      <c r="V71" s="2">
        <v>12408</v>
      </c>
      <c r="W71" s="2">
        <v>6046</v>
      </c>
      <c r="X71" s="2">
        <v>3933</v>
      </c>
      <c r="Y71" s="3">
        <f>Frame0[[#This Row],[Crédito por Trabajo - Casados]]+Frame0[[#This Row],[Crédito por Trabajo - Contribuyente Individual]]</f>
        <v>22977979</v>
      </c>
      <c r="Z71" s="3">
        <f>Frame0[[#This Row],[Planillas Casados - Crédito por Trabajo]]+Frame0[[#This Row],[Planillas Contribuyente Individual - Crédito por Trabajo]]</f>
        <v>13830</v>
      </c>
      <c r="AA71" s="3">
        <f>Frame0[[#This Row],[Crédito por Trabajo - Total]]/Frame0[[#This Row],[Planillas Total - Crédito por Trabajo]]</f>
        <v>1661.4590744757772</v>
      </c>
    </row>
    <row r="72" spans="1:27" x14ac:dyDescent="0.2">
      <c r="A72" s="1" t="s">
        <v>94</v>
      </c>
      <c r="B72" s="2">
        <v>2022</v>
      </c>
      <c r="C72" s="2">
        <v>16509074</v>
      </c>
      <c r="D72" s="2">
        <v>951</v>
      </c>
      <c r="E72" s="2">
        <v>108764302</v>
      </c>
      <c r="F72" s="2">
        <v>7110</v>
      </c>
      <c r="G72" s="2">
        <v>20253529</v>
      </c>
      <c r="H72" s="2">
        <v>1053</v>
      </c>
      <c r="I72" s="2">
        <v>140488699</v>
      </c>
      <c r="J72" s="2">
        <v>8862</v>
      </c>
      <c r="K72" s="2">
        <v>119295699</v>
      </c>
      <c r="L72" s="2">
        <v>7106</v>
      </c>
      <c r="M72" s="2">
        <v>18914109</v>
      </c>
      <c r="N72" s="2">
        <v>1297</v>
      </c>
      <c r="O72" s="2">
        <v>22532420</v>
      </c>
      <c r="P72" s="2">
        <v>2105</v>
      </c>
      <c r="Q72" s="2">
        <v>160742228</v>
      </c>
      <c r="R72" s="2">
        <v>9915</v>
      </c>
      <c r="S72" s="2">
        <v>2096956</v>
      </c>
      <c r="T72" s="2">
        <v>1053</v>
      </c>
      <c r="U72" s="2">
        <v>14215057</v>
      </c>
      <c r="V72" s="2">
        <v>8862</v>
      </c>
      <c r="W72" s="2">
        <v>4301</v>
      </c>
      <c r="X72" s="2">
        <v>2774</v>
      </c>
      <c r="Y72" s="3">
        <f>Frame0[[#This Row],[Crédito por Trabajo - Casados]]+Frame0[[#This Row],[Crédito por Trabajo - Contribuyente Individual]]</f>
        <v>16312013</v>
      </c>
      <c r="Z72" s="3">
        <f>Frame0[[#This Row],[Planillas Casados - Crédito por Trabajo]]+Frame0[[#This Row],[Planillas Contribuyente Individual - Crédito por Trabajo]]</f>
        <v>9915</v>
      </c>
      <c r="AA72" s="3">
        <f>Frame0[[#This Row],[Crédito por Trabajo - Total]]/Frame0[[#This Row],[Planillas Total - Crédito por Trabajo]]</f>
        <v>1645.1853756933938</v>
      </c>
    </row>
    <row r="73" spans="1:27" x14ac:dyDescent="0.2">
      <c r="A73" s="1" t="s">
        <v>95</v>
      </c>
      <c r="B73" s="2">
        <v>2022</v>
      </c>
      <c r="C73" s="2">
        <v>12509856</v>
      </c>
      <c r="D73" s="2">
        <v>805</v>
      </c>
      <c r="E73" s="2">
        <v>44448121</v>
      </c>
      <c r="F73" s="2">
        <v>3161</v>
      </c>
      <c r="G73" s="2">
        <v>15552638</v>
      </c>
      <c r="H73" s="2">
        <v>900</v>
      </c>
      <c r="I73" s="2">
        <v>59486618</v>
      </c>
      <c r="J73" s="2">
        <v>4095</v>
      </c>
      <c r="K73" s="2">
        <v>57160418</v>
      </c>
      <c r="L73" s="2">
        <v>3666</v>
      </c>
      <c r="M73" s="2">
        <v>11249635</v>
      </c>
      <c r="N73" s="2">
        <v>808</v>
      </c>
      <c r="O73" s="2">
        <v>6629203</v>
      </c>
      <c r="P73" s="2">
        <v>775</v>
      </c>
      <c r="Q73" s="2">
        <v>75039256</v>
      </c>
      <c r="R73" s="2">
        <v>4995</v>
      </c>
      <c r="S73" s="2">
        <v>2028272</v>
      </c>
      <c r="T73" s="2">
        <v>900</v>
      </c>
      <c r="U73" s="2">
        <v>7041622</v>
      </c>
      <c r="V73" s="2">
        <v>4095</v>
      </c>
      <c r="W73" s="2">
        <v>2552</v>
      </c>
      <c r="X73" s="2">
        <v>1595</v>
      </c>
      <c r="Y73" s="3">
        <f>Frame0[[#This Row],[Crédito por Trabajo - Casados]]+Frame0[[#This Row],[Crédito por Trabajo - Contribuyente Individual]]</f>
        <v>9069894</v>
      </c>
      <c r="Z73" s="3">
        <f>Frame0[[#This Row],[Planillas Casados - Crédito por Trabajo]]+Frame0[[#This Row],[Planillas Contribuyente Individual - Crédito por Trabajo]]</f>
        <v>4995</v>
      </c>
      <c r="AA73" s="3">
        <f>Frame0[[#This Row],[Crédito por Trabajo - Total]]/Frame0[[#This Row],[Planillas Total - Crédito por Trabajo]]</f>
        <v>1815.7945945945946</v>
      </c>
    </row>
    <row r="74" spans="1:27" x14ac:dyDescent="0.2">
      <c r="A74" s="1" t="s">
        <v>96</v>
      </c>
      <c r="B74" s="2">
        <v>2022</v>
      </c>
      <c r="C74" s="2">
        <v>13464404</v>
      </c>
      <c r="D74" s="2">
        <v>707</v>
      </c>
      <c r="E74" s="2">
        <v>62644505</v>
      </c>
      <c r="F74" s="2">
        <v>4106</v>
      </c>
      <c r="G74" s="2">
        <v>15132845</v>
      </c>
      <c r="H74" s="2">
        <v>758</v>
      </c>
      <c r="I74" s="2">
        <v>81664281</v>
      </c>
      <c r="J74" s="2">
        <v>5296</v>
      </c>
      <c r="K74" s="2">
        <v>76076808</v>
      </c>
      <c r="L74" s="2">
        <v>4547</v>
      </c>
      <c r="M74" s="2">
        <v>8848597</v>
      </c>
      <c r="N74" s="2">
        <v>695</v>
      </c>
      <c r="O74" s="2">
        <v>11871721</v>
      </c>
      <c r="P74" s="2">
        <v>1113</v>
      </c>
      <c r="Q74" s="2">
        <v>96797126</v>
      </c>
      <c r="R74" s="2">
        <v>6054</v>
      </c>
      <c r="S74" s="2">
        <v>1906247</v>
      </c>
      <c r="T74" s="2">
        <v>758</v>
      </c>
      <c r="U74" s="2">
        <v>9221098</v>
      </c>
      <c r="V74" s="2">
        <v>5296</v>
      </c>
      <c r="W74" s="2">
        <v>3173</v>
      </c>
      <c r="X74" s="2">
        <v>2011</v>
      </c>
      <c r="Y74" s="3">
        <f>Frame0[[#This Row],[Crédito por Trabajo - Casados]]+Frame0[[#This Row],[Crédito por Trabajo - Contribuyente Individual]]</f>
        <v>11127345</v>
      </c>
      <c r="Z74" s="3">
        <f>Frame0[[#This Row],[Planillas Casados - Crédito por Trabajo]]+Frame0[[#This Row],[Planillas Contribuyente Individual - Crédito por Trabajo]]</f>
        <v>6054</v>
      </c>
      <c r="AA74" s="3">
        <f>Frame0[[#This Row],[Crédito por Trabajo - Total]]/Frame0[[#This Row],[Planillas Total - Crédito por Trabajo]]</f>
        <v>1838.0153617443013</v>
      </c>
    </row>
    <row r="75" spans="1:27" x14ac:dyDescent="0.2">
      <c r="A75" s="1" t="s">
        <v>97</v>
      </c>
      <c r="B75" s="2">
        <v>2022</v>
      </c>
      <c r="C75" s="2">
        <v>19296311</v>
      </c>
      <c r="D75" s="2">
        <v>1089</v>
      </c>
      <c r="E75" s="2">
        <v>101580442</v>
      </c>
      <c r="F75" s="2">
        <v>6745</v>
      </c>
      <c r="G75" s="2">
        <v>23039877</v>
      </c>
      <c r="H75" s="2">
        <v>1233</v>
      </c>
      <c r="I75" s="2">
        <v>133279746</v>
      </c>
      <c r="J75" s="2">
        <v>8767</v>
      </c>
      <c r="K75" s="2">
        <v>121695204</v>
      </c>
      <c r="L75" s="2">
        <v>7462</v>
      </c>
      <c r="M75" s="2">
        <v>15963997</v>
      </c>
      <c r="N75" s="2">
        <v>1243</v>
      </c>
      <c r="O75" s="2">
        <v>18660422</v>
      </c>
      <c r="P75" s="2">
        <v>1809</v>
      </c>
      <c r="Q75" s="2">
        <v>156319623</v>
      </c>
      <c r="R75" s="2">
        <v>10000</v>
      </c>
      <c r="S75" s="2">
        <v>2711297</v>
      </c>
      <c r="T75" s="2">
        <v>1233</v>
      </c>
      <c r="U75" s="2">
        <v>15008483</v>
      </c>
      <c r="V75" s="2">
        <v>8767</v>
      </c>
      <c r="W75" s="2">
        <v>4872</v>
      </c>
      <c r="X75" s="2">
        <v>3145</v>
      </c>
      <c r="Y75" s="3">
        <f>Frame0[[#This Row],[Crédito por Trabajo - Casados]]+Frame0[[#This Row],[Crédito por Trabajo - Contribuyente Individual]]</f>
        <v>17719780</v>
      </c>
      <c r="Z75" s="3">
        <f>Frame0[[#This Row],[Planillas Casados - Crédito por Trabajo]]+Frame0[[#This Row],[Planillas Contribuyente Individual - Crédito por Trabajo]]</f>
        <v>10000</v>
      </c>
      <c r="AA75" s="3">
        <f>Frame0[[#This Row],[Crédito por Trabajo - Total]]/Frame0[[#This Row],[Planillas Total - Crédito por Trabajo]]</f>
        <v>1771.9780000000001</v>
      </c>
    </row>
    <row r="76" spans="1:27" x14ac:dyDescent="0.2">
      <c r="A76" s="1" t="s">
        <v>98</v>
      </c>
      <c r="B76" s="2">
        <v>2022</v>
      </c>
      <c r="C76" s="2">
        <v>2026617</v>
      </c>
      <c r="D76" s="2">
        <v>120</v>
      </c>
      <c r="E76" s="2">
        <v>11253540</v>
      </c>
      <c r="F76" s="2">
        <v>761</v>
      </c>
      <c r="G76" s="2">
        <v>2419361</v>
      </c>
      <c r="H76" s="2">
        <v>129</v>
      </c>
      <c r="I76" s="2">
        <v>13446942</v>
      </c>
      <c r="J76" s="2">
        <v>897</v>
      </c>
      <c r="K76" s="2">
        <v>12733572</v>
      </c>
      <c r="L76" s="2">
        <v>807</v>
      </c>
      <c r="M76" s="2">
        <v>1456766</v>
      </c>
      <c r="N76" s="2">
        <v>102</v>
      </c>
      <c r="O76" s="2">
        <v>1675965</v>
      </c>
      <c r="P76" s="2">
        <v>171</v>
      </c>
      <c r="Q76" s="2">
        <v>15866303</v>
      </c>
      <c r="R76" s="2">
        <v>1026</v>
      </c>
      <c r="S76" s="2">
        <v>287999</v>
      </c>
      <c r="T76" s="2">
        <v>129</v>
      </c>
      <c r="U76" s="2">
        <v>1614695</v>
      </c>
      <c r="V76" s="2">
        <v>897</v>
      </c>
      <c r="W76" s="2">
        <v>573</v>
      </c>
      <c r="X76" s="2">
        <v>352</v>
      </c>
      <c r="Y76" s="3">
        <f>Frame0[[#This Row],[Crédito por Trabajo - Casados]]+Frame0[[#This Row],[Crédito por Trabajo - Contribuyente Individual]]</f>
        <v>1902694</v>
      </c>
      <c r="Z76" s="3">
        <f>Frame0[[#This Row],[Planillas Casados - Crédito por Trabajo]]+Frame0[[#This Row],[Planillas Contribuyente Individual - Crédito por Trabajo]]</f>
        <v>1026</v>
      </c>
      <c r="AA76" s="3">
        <f>Frame0[[#This Row],[Crédito por Trabajo - Total]]/Frame0[[#This Row],[Planillas Total - Crédito por Trabajo]]</f>
        <v>1854.477582846004</v>
      </c>
    </row>
    <row r="77" spans="1:27" x14ac:dyDescent="0.2">
      <c r="A77" s="1" t="s">
        <v>99</v>
      </c>
      <c r="B77" s="2">
        <v>2022</v>
      </c>
      <c r="C77" s="2">
        <v>9589455</v>
      </c>
      <c r="D77" s="2">
        <v>561</v>
      </c>
      <c r="E77" s="2">
        <v>51039951</v>
      </c>
      <c r="F77" s="2">
        <v>3451</v>
      </c>
      <c r="G77" s="2">
        <v>11332411</v>
      </c>
      <c r="H77" s="2">
        <v>611</v>
      </c>
      <c r="I77" s="2">
        <v>67177092</v>
      </c>
      <c r="J77" s="2">
        <v>4381</v>
      </c>
      <c r="K77" s="2">
        <v>62782363</v>
      </c>
      <c r="L77" s="2">
        <v>3865</v>
      </c>
      <c r="M77" s="2">
        <v>9199461</v>
      </c>
      <c r="N77" s="2">
        <v>644</v>
      </c>
      <c r="O77" s="2">
        <v>6527679</v>
      </c>
      <c r="P77" s="2">
        <v>700</v>
      </c>
      <c r="Q77" s="2">
        <v>78509503</v>
      </c>
      <c r="R77" s="2">
        <v>4992</v>
      </c>
      <c r="S77" s="2">
        <v>1374779</v>
      </c>
      <c r="T77" s="2">
        <v>611</v>
      </c>
      <c r="U77" s="2">
        <v>8101825</v>
      </c>
      <c r="V77" s="2">
        <v>4381</v>
      </c>
      <c r="W77" s="2">
        <v>2811</v>
      </c>
      <c r="X77" s="2">
        <v>1757</v>
      </c>
      <c r="Y77" s="3">
        <f>Frame0[[#This Row],[Crédito por Trabajo - Casados]]+Frame0[[#This Row],[Crédito por Trabajo - Contribuyente Individual]]</f>
        <v>9476604</v>
      </c>
      <c r="Z77" s="3">
        <f>Frame0[[#This Row],[Planillas Casados - Crédito por Trabajo]]+Frame0[[#This Row],[Planillas Contribuyente Individual - Crédito por Trabajo]]</f>
        <v>4992</v>
      </c>
      <c r="AA77" s="3">
        <f>Frame0[[#This Row],[Crédito por Trabajo - Total]]/Frame0[[#This Row],[Planillas Total - Crédito por Trabajo]]</f>
        <v>1898.3581730769231</v>
      </c>
    </row>
    <row r="78" spans="1:27" x14ac:dyDescent="0.2">
      <c r="A78" s="1" t="s">
        <v>100</v>
      </c>
      <c r="B78" s="2">
        <v>2022</v>
      </c>
      <c r="C78" s="2">
        <v>12623430</v>
      </c>
      <c r="D78" s="2">
        <v>673</v>
      </c>
      <c r="E78" s="2">
        <v>57485890</v>
      </c>
      <c r="F78" s="2">
        <v>3707</v>
      </c>
      <c r="G78" s="2">
        <v>14582317</v>
      </c>
      <c r="H78" s="2">
        <v>737</v>
      </c>
      <c r="I78" s="2">
        <v>77391602</v>
      </c>
      <c r="J78" s="2">
        <v>4916</v>
      </c>
      <c r="K78" s="2">
        <v>74770636</v>
      </c>
      <c r="L78" s="2">
        <v>4453</v>
      </c>
      <c r="M78" s="2">
        <v>10024394</v>
      </c>
      <c r="N78" s="2">
        <v>733</v>
      </c>
      <c r="O78" s="2">
        <v>7178889</v>
      </c>
      <c r="P78" s="2">
        <v>684</v>
      </c>
      <c r="Q78" s="2">
        <v>91973919</v>
      </c>
      <c r="R78" s="2">
        <v>5653</v>
      </c>
      <c r="S78" s="2">
        <v>1627051</v>
      </c>
      <c r="T78" s="2">
        <v>737</v>
      </c>
      <c r="U78" s="2">
        <v>8569280</v>
      </c>
      <c r="V78" s="2">
        <v>4916</v>
      </c>
      <c r="W78" s="2">
        <v>2891</v>
      </c>
      <c r="X78" s="2">
        <v>1867</v>
      </c>
      <c r="Y78" s="3">
        <f>Frame0[[#This Row],[Crédito por Trabajo - Casados]]+Frame0[[#This Row],[Crédito por Trabajo - Contribuyente Individual]]</f>
        <v>10196331</v>
      </c>
      <c r="Z78" s="3">
        <f>Frame0[[#This Row],[Planillas Casados - Crédito por Trabajo]]+Frame0[[#This Row],[Planillas Contribuyente Individual - Crédito por Trabajo]]</f>
        <v>5653</v>
      </c>
      <c r="AA78" s="3">
        <f>Frame0[[#This Row],[Crédito por Trabajo - Total]]/Frame0[[#This Row],[Planillas Total - Crédito por Trabajo]]</f>
        <v>1803.7026357686184</v>
      </c>
    </row>
    <row r="79" spans="1:27" x14ac:dyDescent="0.2">
      <c r="A79" s="1" t="s">
        <v>101</v>
      </c>
      <c r="B79" s="2">
        <v>2022</v>
      </c>
      <c r="C79" s="2">
        <v>17320867</v>
      </c>
      <c r="D79" s="2">
        <v>1059</v>
      </c>
      <c r="E79" s="2">
        <v>68364040</v>
      </c>
      <c r="F79" s="2">
        <v>4904</v>
      </c>
      <c r="G79" s="2">
        <v>20357670</v>
      </c>
      <c r="H79" s="2">
        <v>1166</v>
      </c>
      <c r="I79" s="2">
        <v>90267639</v>
      </c>
      <c r="J79" s="2">
        <v>6230</v>
      </c>
      <c r="K79" s="2">
        <v>85878867</v>
      </c>
      <c r="L79" s="2">
        <v>5566</v>
      </c>
      <c r="M79" s="2">
        <v>14168616</v>
      </c>
      <c r="N79" s="2">
        <v>1012</v>
      </c>
      <c r="O79" s="2">
        <v>10577826</v>
      </c>
      <c r="P79" s="2">
        <v>1168</v>
      </c>
      <c r="Q79" s="2">
        <v>110625309</v>
      </c>
      <c r="R79" s="2">
        <v>7396</v>
      </c>
      <c r="S79" s="2">
        <v>2654515</v>
      </c>
      <c r="T79" s="2">
        <v>1166</v>
      </c>
      <c r="U79" s="2">
        <v>10493325</v>
      </c>
      <c r="V79" s="2">
        <v>6230</v>
      </c>
      <c r="W79" s="2">
        <v>3367</v>
      </c>
      <c r="X79" s="2">
        <v>2161</v>
      </c>
      <c r="Y79" s="3">
        <f>Frame0[[#This Row],[Crédito por Trabajo - Casados]]+Frame0[[#This Row],[Crédito por Trabajo - Contribuyente Individual]]</f>
        <v>13147840</v>
      </c>
      <c r="Z79" s="3">
        <f>Frame0[[#This Row],[Planillas Casados - Crédito por Trabajo]]+Frame0[[#This Row],[Planillas Contribuyente Individual - Crédito por Trabajo]]</f>
        <v>7396</v>
      </c>
      <c r="AA79" s="3">
        <f>Frame0[[#This Row],[Crédito por Trabajo - Total]]/Frame0[[#This Row],[Planillas Total - Crédito por Trabajo]]</f>
        <v>1777.6960519199567</v>
      </c>
    </row>
    <row r="80" spans="1:27" x14ac:dyDescent="0.2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3"/>
      <c r="Z80" s="3"/>
      <c r="AA80" s="3"/>
    </row>
    <row r="81" spans="1:27" x14ac:dyDescent="0.2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3"/>
      <c r="Z81" s="3"/>
      <c r="AA81" s="3"/>
    </row>
    <row r="82" spans="1:27" x14ac:dyDescent="0.2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3"/>
      <c r="Z82" s="3"/>
      <c r="AA82" s="3"/>
    </row>
    <row r="83" spans="1:27" x14ac:dyDescent="0.2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3"/>
      <c r="Z83" s="3"/>
      <c r="AA83" s="3"/>
    </row>
    <row r="84" spans="1:27" x14ac:dyDescent="0.2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3"/>
      <c r="Z84" s="3"/>
      <c r="AA84" s="3"/>
    </row>
    <row r="85" spans="1:27" x14ac:dyDescent="0.2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3"/>
      <c r="Z85" s="3"/>
      <c r="AA85" s="3"/>
    </row>
    <row r="86" spans="1:27" x14ac:dyDescent="0.2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3"/>
      <c r="Z86" s="3"/>
      <c r="AA86" s="3"/>
    </row>
    <row r="87" spans="1:27" x14ac:dyDescent="0.2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3"/>
      <c r="Z87" s="3"/>
      <c r="AA87" s="3"/>
    </row>
    <row r="88" spans="1:27" x14ac:dyDescent="0.2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3"/>
      <c r="Z88" s="3"/>
      <c r="AA88" s="3"/>
    </row>
    <row r="89" spans="1:27" x14ac:dyDescent="0.2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  <c r="Z89" s="3"/>
      <c r="AA89" s="3"/>
    </row>
    <row r="90" spans="1:27" x14ac:dyDescent="0.2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3"/>
      <c r="Z90" s="3"/>
      <c r="AA90" s="3"/>
    </row>
    <row r="91" spans="1:27" x14ac:dyDescent="0.2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3"/>
      <c r="Z91" s="3"/>
      <c r="AA91" s="3"/>
    </row>
    <row r="92" spans="1:27" x14ac:dyDescent="0.2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3"/>
      <c r="Z92" s="3"/>
      <c r="AA92" s="3"/>
    </row>
    <row r="93" spans="1:27" x14ac:dyDescent="0.2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3"/>
      <c r="Z93" s="3"/>
      <c r="AA93" s="3"/>
    </row>
    <row r="94" spans="1:27" x14ac:dyDescent="0.2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3"/>
      <c r="Z94" s="3"/>
      <c r="AA94" s="3"/>
    </row>
    <row r="95" spans="1:27" x14ac:dyDescent="0.2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3"/>
      <c r="Z95" s="3"/>
      <c r="AA95" s="3"/>
    </row>
    <row r="96" spans="1:27" x14ac:dyDescent="0.2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3"/>
      <c r="Z96" s="3"/>
      <c r="AA96" s="3"/>
    </row>
    <row r="97" spans="1:27" x14ac:dyDescent="0.2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3"/>
      <c r="Z97" s="3"/>
      <c r="AA97" s="3"/>
    </row>
    <row r="98" spans="1:27" x14ac:dyDescent="0.2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3"/>
      <c r="Z98" s="3"/>
      <c r="AA98" s="3"/>
    </row>
    <row r="99" spans="1:27" x14ac:dyDescent="0.2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3"/>
      <c r="Z99" s="3"/>
      <c r="AA99" s="3"/>
    </row>
    <row r="100" spans="1:27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3"/>
      <c r="Z100" s="3"/>
      <c r="AA100" s="3"/>
    </row>
    <row r="101" spans="1:27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3"/>
      <c r="Z101" s="3"/>
      <c r="AA101" s="3"/>
    </row>
    <row r="102" spans="1:27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3"/>
      <c r="Z102" s="3"/>
      <c r="AA102" s="3"/>
    </row>
    <row r="103" spans="1:27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3"/>
      <c r="Z103" s="3"/>
      <c r="AA103" s="3"/>
    </row>
    <row r="104" spans="1:27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3"/>
      <c r="Z104" s="3"/>
      <c r="AA104" s="3"/>
    </row>
    <row r="105" spans="1:27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3"/>
      <c r="Z105" s="3"/>
      <c r="AA105" s="3"/>
    </row>
    <row r="106" spans="1:27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3"/>
      <c r="Z106" s="3"/>
      <c r="AA106" s="3"/>
    </row>
    <row r="107" spans="1:27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3"/>
      <c r="Z107" s="3"/>
      <c r="AA107" s="3"/>
    </row>
    <row r="108" spans="1:27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3"/>
      <c r="Z108" s="3"/>
      <c r="AA108" s="3"/>
    </row>
    <row r="109" spans="1:27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3"/>
      <c r="Z109" s="3"/>
      <c r="AA109" s="3"/>
    </row>
    <row r="110" spans="1:27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3"/>
      <c r="Z110" s="3"/>
      <c r="AA110" s="3"/>
    </row>
    <row r="111" spans="1:27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3"/>
      <c r="Z111" s="3"/>
      <c r="AA111" s="3"/>
    </row>
    <row r="112" spans="1:27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3"/>
      <c r="Z112" s="3"/>
      <c r="AA112" s="3"/>
    </row>
    <row r="113" spans="1:27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3"/>
      <c r="Z113" s="3"/>
      <c r="AA113" s="3"/>
    </row>
    <row r="114" spans="1:27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3"/>
      <c r="Z114" s="3"/>
      <c r="AA114" s="3"/>
    </row>
    <row r="115" spans="1:27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3"/>
      <c r="Z115" s="3"/>
      <c r="AA115" s="3"/>
    </row>
    <row r="116" spans="1:27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3"/>
      <c r="Z116" s="3"/>
      <c r="AA116" s="3"/>
    </row>
    <row r="117" spans="1:27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3"/>
      <c r="Z117" s="3"/>
      <c r="AA117" s="3"/>
    </row>
    <row r="118" spans="1:27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3"/>
      <c r="Z118" s="3"/>
      <c r="AA118" s="3"/>
    </row>
    <row r="119" spans="1:27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3"/>
      <c r="Z119" s="3"/>
      <c r="AA119" s="3"/>
    </row>
    <row r="120" spans="1:27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3"/>
      <c r="Z120" s="3"/>
      <c r="AA120" s="3"/>
    </row>
    <row r="121" spans="1:27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3"/>
      <c r="Z121" s="3"/>
      <c r="AA121" s="3"/>
    </row>
    <row r="122" spans="1:27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3"/>
      <c r="Z122" s="3"/>
      <c r="AA122" s="3"/>
    </row>
    <row r="123" spans="1:27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3"/>
      <c r="Z123" s="3"/>
      <c r="AA123" s="3"/>
    </row>
    <row r="124" spans="1:27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3"/>
      <c r="Z124" s="3"/>
      <c r="AA124" s="3"/>
    </row>
    <row r="125" spans="1:27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3"/>
      <c r="Z125" s="3"/>
      <c r="AA125" s="3"/>
    </row>
    <row r="126" spans="1:27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3"/>
      <c r="Z126" s="3"/>
      <c r="AA126" s="3"/>
    </row>
    <row r="127" spans="1:27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3"/>
      <c r="Z127" s="3"/>
      <c r="AA127" s="3"/>
    </row>
    <row r="128" spans="1:27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3"/>
      <c r="Z128" s="3"/>
      <c r="AA128" s="3"/>
    </row>
    <row r="129" spans="1:27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3"/>
      <c r="Z129" s="3"/>
      <c r="AA129" s="3"/>
    </row>
    <row r="130" spans="1:27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3"/>
      <c r="Z130" s="3"/>
      <c r="AA130" s="3"/>
    </row>
    <row r="131" spans="1:27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3"/>
      <c r="Z131" s="3"/>
      <c r="AA131" s="3"/>
    </row>
    <row r="132" spans="1:27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3"/>
      <c r="Z132" s="3"/>
      <c r="AA132" s="3"/>
    </row>
    <row r="133" spans="1:27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3"/>
      <c r="Z133" s="3"/>
      <c r="AA133" s="3"/>
    </row>
    <row r="134" spans="1:27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3"/>
      <c r="Z134" s="3"/>
      <c r="AA134" s="3"/>
    </row>
    <row r="135" spans="1:27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3"/>
      <c r="Z135" s="3"/>
      <c r="AA135" s="3"/>
    </row>
    <row r="136" spans="1:27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3"/>
      <c r="Z136" s="3"/>
      <c r="AA136" s="3"/>
    </row>
    <row r="137" spans="1:27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3"/>
      <c r="Z137" s="3"/>
      <c r="AA137" s="3"/>
    </row>
    <row r="138" spans="1:27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3"/>
      <c r="Z138" s="3"/>
      <c r="AA138" s="3"/>
    </row>
    <row r="139" spans="1:27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3"/>
      <c r="Z139" s="3"/>
      <c r="AA139" s="3"/>
    </row>
    <row r="140" spans="1:27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3"/>
      <c r="Z140" s="3"/>
      <c r="AA140" s="3"/>
    </row>
    <row r="141" spans="1:27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3"/>
      <c r="Z141" s="3"/>
      <c r="AA141" s="3"/>
    </row>
    <row r="142" spans="1:27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3"/>
      <c r="Z142" s="3"/>
      <c r="AA142" s="3"/>
    </row>
    <row r="143" spans="1:27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3"/>
      <c r="Z143" s="3"/>
      <c r="AA143" s="3"/>
    </row>
    <row r="144" spans="1:27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3"/>
      <c r="Z144" s="3"/>
      <c r="AA144" s="3"/>
    </row>
    <row r="145" spans="1:27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3"/>
      <c r="Z145" s="3"/>
      <c r="AA145" s="3"/>
    </row>
    <row r="146" spans="1:27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3"/>
      <c r="Z146" s="3"/>
      <c r="AA146" s="3"/>
    </row>
    <row r="147" spans="1:27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3"/>
      <c r="Z147" s="3"/>
      <c r="AA147" s="3"/>
    </row>
    <row r="148" spans="1:27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3"/>
      <c r="Z148" s="3"/>
      <c r="AA148" s="3"/>
    </row>
    <row r="149" spans="1:27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3"/>
      <c r="Z149" s="3"/>
      <c r="AA149" s="3"/>
    </row>
    <row r="150" spans="1:27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3"/>
      <c r="Z150" s="3"/>
      <c r="AA150" s="3"/>
    </row>
    <row r="151" spans="1:27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3"/>
      <c r="Z151" s="3"/>
      <c r="AA151" s="3"/>
    </row>
    <row r="152" spans="1:27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3"/>
      <c r="Z152" s="3"/>
      <c r="AA152" s="3"/>
    </row>
    <row r="153" spans="1:27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3"/>
      <c r="Z153" s="3"/>
      <c r="AA153" s="3"/>
    </row>
    <row r="154" spans="1:27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3"/>
      <c r="Z154" s="3"/>
      <c r="AA154" s="3"/>
    </row>
    <row r="155" spans="1:27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3"/>
      <c r="Z155" s="3"/>
      <c r="AA155" s="3"/>
    </row>
    <row r="156" spans="1:27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3"/>
      <c r="Z156" s="3"/>
      <c r="AA156" s="3"/>
    </row>
    <row r="157" spans="1:27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3"/>
      <c r="Z157" s="3"/>
      <c r="AA157" s="3"/>
    </row>
    <row r="158" spans="1:27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3"/>
      <c r="Z158" s="3"/>
      <c r="AA158" s="3"/>
    </row>
    <row r="159" spans="1:27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3"/>
      <c r="Z159" s="3"/>
      <c r="AA159" s="3"/>
    </row>
    <row r="160" spans="1:27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3"/>
      <c r="Z160" s="3"/>
      <c r="AA160" s="3"/>
    </row>
    <row r="161" spans="1:27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3"/>
      <c r="Z161" s="3"/>
      <c r="AA161" s="3"/>
    </row>
    <row r="162" spans="1:27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3"/>
      <c r="Z162" s="3"/>
      <c r="AA162" s="3"/>
    </row>
    <row r="163" spans="1:27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3"/>
      <c r="Z163" s="3"/>
      <c r="AA163" s="3"/>
    </row>
    <row r="164" spans="1:27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3"/>
      <c r="Z164" s="3"/>
      <c r="AA164" s="3"/>
    </row>
    <row r="165" spans="1:27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3"/>
      <c r="Z165" s="3"/>
      <c r="AA165" s="3"/>
    </row>
    <row r="166" spans="1:27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3"/>
      <c r="Z166" s="3"/>
      <c r="AA166" s="3"/>
    </row>
    <row r="167" spans="1:27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3"/>
      <c r="Z167" s="3"/>
      <c r="AA167" s="3"/>
    </row>
    <row r="168" spans="1:27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3"/>
      <c r="Z168" s="3"/>
      <c r="AA168" s="3"/>
    </row>
    <row r="169" spans="1:27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3"/>
      <c r="Z169" s="3"/>
      <c r="AA169" s="3"/>
    </row>
    <row r="170" spans="1:27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3"/>
      <c r="Z170" s="3"/>
      <c r="AA170" s="3"/>
    </row>
    <row r="171" spans="1:27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3"/>
      <c r="Z171" s="3"/>
      <c r="AA171" s="3"/>
    </row>
    <row r="172" spans="1:27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3"/>
      <c r="Z172" s="3"/>
      <c r="AA172" s="3"/>
    </row>
    <row r="173" spans="1:27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3"/>
      <c r="Z173" s="3"/>
      <c r="AA173" s="3"/>
    </row>
    <row r="174" spans="1:27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3"/>
      <c r="Z174" s="3"/>
      <c r="AA174" s="3"/>
    </row>
    <row r="175" spans="1:27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3"/>
      <c r="Z175" s="3"/>
      <c r="AA175" s="3"/>
    </row>
    <row r="176" spans="1:27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3"/>
      <c r="Z176" s="3"/>
      <c r="AA176" s="3"/>
    </row>
    <row r="177" spans="1:27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3"/>
      <c r="Z177" s="3"/>
      <c r="AA177" s="3"/>
    </row>
    <row r="178" spans="1:27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3"/>
      <c r="Z178" s="3"/>
      <c r="AA178" s="3"/>
    </row>
    <row r="179" spans="1:27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3"/>
      <c r="Z179" s="3"/>
      <c r="AA179" s="3"/>
    </row>
    <row r="180" spans="1:27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3"/>
      <c r="Z180" s="3"/>
      <c r="AA180" s="3"/>
    </row>
    <row r="181" spans="1:27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3"/>
      <c r="Z181" s="3"/>
      <c r="AA181" s="3"/>
    </row>
    <row r="182" spans="1:27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3"/>
      <c r="Z182" s="3"/>
      <c r="AA182" s="3"/>
    </row>
    <row r="183" spans="1:27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3"/>
      <c r="Z183" s="3"/>
      <c r="AA183" s="3"/>
    </row>
    <row r="184" spans="1:27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3"/>
      <c r="Z184" s="3"/>
      <c r="AA184" s="3"/>
    </row>
    <row r="185" spans="1:27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3"/>
      <c r="Z185" s="3"/>
      <c r="AA185" s="3"/>
    </row>
    <row r="186" spans="1:27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3"/>
      <c r="Z186" s="3"/>
      <c r="AA186" s="3"/>
    </row>
    <row r="187" spans="1:27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3"/>
      <c r="Z187" s="3"/>
      <c r="AA187" s="3"/>
    </row>
    <row r="188" spans="1:27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3"/>
      <c r="Z188" s="3"/>
      <c r="AA188" s="3"/>
    </row>
    <row r="189" spans="1:27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3"/>
      <c r="Z189" s="3"/>
      <c r="AA189" s="3"/>
    </row>
    <row r="190" spans="1:27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3"/>
      <c r="Z190" s="3"/>
      <c r="AA190" s="3"/>
    </row>
    <row r="191" spans="1:27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3"/>
      <c r="Z191" s="3"/>
      <c r="AA191" s="3"/>
    </row>
    <row r="192" spans="1:27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3"/>
      <c r="Z192" s="3"/>
      <c r="AA192" s="3"/>
    </row>
    <row r="193" spans="1:27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3"/>
      <c r="Z193" s="3"/>
      <c r="AA193" s="3"/>
    </row>
    <row r="194" spans="1:27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3"/>
      <c r="Z194" s="3"/>
      <c r="AA194" s="3"/>
    </row>
    <row r="195" spans="1:27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3"/>
      <c r="Z195" s="3"/>
      <c r="AA195" s="3"/>
    </row>
    <row r="196" spans="1:27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3"/>
      <c r="Z196" s="3"/>
      <c r="AA196" s="3"/>
    </row>
    <row r="197" spans="1:27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3"/>
      <c r="Z197" s="3"/>
      <c r="AA197" s="3"/>
    </row>
    <row r="198" spans="1:27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3"/>
      <c r="Z198" s="3"/>
      <c r="AA198" s="3"/>
    </row>
    <row r="199" spans="1:27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3"/>
      <c r="Z199" s="3"/>
      <c r="AA199" s="3"/>
    </row>
    <row r="200" spans="1:27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3"/>
      <c r="Z200" s="3"/>
      <c r="AA200" s="3"/>
    </row>
    <row r="201" spans="1:27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3"/>
      <c r="Z201" s="3"/>
      <c r="AA201" s="3"/>
    </row>
    <row r="202" spans="1:27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3"/>
      <c r="Z202" s="3"/>
      <c r="AA202" s="3"/>
    </row>
    <row r="203" spans="1:27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3"/>
      <c r="Z203" s="3"/>
      <c r="AA203" s="3"/>
    </row>
    <row r="204" spans="1:27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3"/>
      <c r="Z204" s="3"/>
      <c r="AA204" s="3"/>
    </row>
    <row r="205" spans="1:27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3"/>
      <c r="Z205" s="3"/>
      <c r="AA205" s="3"/>
    </row>
    <row r="206" spans="1:27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3"/>
      <c r="Z206" s="3"/>
      <c r="AA206" s="3"/>
    </row>
    <row r="207" spans="1:27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3"/>
      <c r="Z207" s="3"/>
      <c r="AA207" s="3"/>
    </row>
    <row r="208" spans="1:27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3"/>
      <c r="Z208" s="3"/>
      <c r="AA208" s="3"/>
    </row>
    <row r="209" spans="1:27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3"/>
      <c r="Z209" s="3"/>
      <c r="AA209" s="3"/>
    </row>
    <row r="210" spans="1:27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3"/>
      <c r="Z210" s="3"/>
      <c r="AA210" s="3"/>
    </row>
    <row r="211" spans="1:27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3"/>
      <c r="Z211" s="3"/>
      <c r="AA211" s="3"/>
    </row>
    <row r="212" spans="1:27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3"/>
      <c r="Z212" s="3"/>
      <c r="AA212" s="3"/>
    </row>
    <row r="213" spans="1:27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3"/>
      <c r="Z213" s="3"/>
      <c r="AA213" s="3"/>
    </row>
    <row r="214" spans="1:27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3"/>
      <c r="Z214" s="3"/>
      <c r="AA214" s="3"/>
    </row>
    <row r="215" spans="1:27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3"/>
      <c r="Z215" s="3"/>
      <c r="AA215" s="3"/>
    </row>
    <row r="216" spans="1:27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3"/>
      <c r="Z216" s="3"/>
      <c r="AA216" s="3"/>
    </row>
    <row r="217" spans="1:27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3"/>
      <c r="Z217" s="3"/>
      <c r="AA217" s="3"/>
    </row>
    <row r="218" spans="1:27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3"/>
      <c r="Z218" s="3"/>
      <c r="AA218" s="3"/>
    </row>
    <row r="219" spans="1:27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3"/>
      <c r="Z219" s="3"/>
      <c r="AA219" s="3"/>
    </row>
    <row r="220" spans="1:27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3"/>
      <c r="Z220" s="3"/>
      <c r="AA220" s="3"/>
    </row>
    <row r="221" spans="1:27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3"/>
      <c r="Z221" s="3"/>
      <c r="AA221" s="3"/>
    </row>
    <row r="222" spans="1:27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3"/>
      <c r="Z222" s="3"/>
      <c r="AA222" s="3"/>
    </row>
    <row r="223" spans="1:27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3"/>
      <c r="Z223" s="3"/>
      <c r="AA223" s="3"/>
    </row>
    <row r="224" spans="1:27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3"/>
      <c r="Z224" s="3"/>
      <c r="AA224" s="3"/>
    </row>
    <row r="225" spans="1:27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3"/>
      <c r="Z225" s="3"/>
      <c r="AA225" s="3"/>
    </row>
    <row r="226" spans="1:27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3"/>
      <c r="Z226" s="3"/>
      <c r="AA226" s="3"/>
    </row>
    <row r="227" spans="1:27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3"/>
      <c r="Z227" s="3"/>
      <c r="AA227" s="3"/>
    </row>
    <row r="228" spans="1:27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3"/>
      <c r="Z228" s="3"/>
      <c r="AA228" s="3"/>
    </row>
    <row r="229" spans="1:27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3"/>
      <c r="Z229" s="3"/>
      <c r="AA229" s="3"/>
    </row>
    <row r="230" spans="1:27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3"/>
      <c r="Z230" s="3"/>
      <c r="AA230" s="3"/>
    </row>
    <row r="231" spans="1:27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3"/>
      <c r="Z231" s="3"/>
      <c r="AA231" s="3"/>
    </row>
    <row r="232" spans="1:27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3"/>
      <c r="Z232" s="3"/>
      <c r="AA232" s="3"/>
    </row>
    <row r="233" spans="1:27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3"/>
      <c r="Z233" s="3"/>
      <c r="AA233" s="3"/>
    </row>
    <row r="234" spans="1:27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3"/>
      <c r="Z234" s="3"/>
      <c r="AA234" s="3"/>
    </row>
    <row r="235" spans="1:27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3"/>
      <c r="Z235" s="3"/>
      <c r="AA235" s="3"/>
    </row>
    <row r="236" spans="1:27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3"/>
      <c r="Z236" s="3"/>
      <c r="AA236" s="3"/>
    </row>
    <row r="237" spans="1:27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3"/>
      <c r="Z237" s="3"/>
      <c r="AA237" s="3"/>
    </row>
    <row r="238" spans="1:27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3"/>
      <c r="Z238" s="3"/>
      <c r="AA238" s="3"/>
    </row>
    <row r="239" spans="1:27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3"/>
      <c r="Z239" s="3"/>
      <c r="AA239" s="3"/>
    </row>
    <row r="240" spans="1:27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3"/>
      <c r="Z240" s="3"/>
      <c r="AA240" s="3"/>
    </row>
    <row r="241" spans="1:27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3"/>
      <c r="Z241" s="3"/>
      <c r="AA241" s="3"/>
    </row>
    <row r="242" spans="1:27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3"/>
      <c r="Z242" s="3"/>
      <c r="AA242" s="3"/>
    </row>
    <row r="243" spans="1:27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3"/>
      <c r="Z243" s="3"/>
      <c r="AA243" s="3"/>
    </row>
    <row r="244" spans="1:27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3"/>
      <c r="Z244" s="3"/>
      <c r="AA244" s="3"/>
    </row>
    <row r="245" spans="1:27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3"/>
      <c r="Z245" s="3"/>
      <c r="AA245" s="3"/>
    </row>
    <row r="246" spans="1:27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3"/>
      <c r="Z246" s="3"/>
      <c r="AA246" s="3"/>
    </row>
    <row r="247" spans="1:27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3"/>
      <c r="Z247" s="3"/>
      <c r="AA247" s="3"/>
    </row>
    <row r="248" spans="1:27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3"/>
      <c r="Z248" s="3"/>
      <c r="AA248" s="3"/>
    </row>
    <row r="249" spans="1:27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3"/>
      <c r="Z249" s="3"/>
      <c r="AA249" s="3"/>
    </row>
    <row r="250" spans="1:27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3"/>
      <c r="Z250" s="3"/>
      <c r="AA250" s="3"/>
    </row>
    <row r="251" spans="1:27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3"/>
      <c r="Z251" s="3"/>
      <c r="AA251" s="3"/>
    </row>
    <row r="252" spans="1:27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3"/>
      <c r="Z252" s="3"/>
      <c r="AA252" s="3"/>
    </row>
    <row r="253" spans="1:27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3"/>
      <c r="Z253" s="3"/>
      <c r="AA253" s="3"/>
    </row>
    <row r="254" spans="1:27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3"/>
      <c r="Z254" s="3"/>
      <c r="AA254" s="3"/>
    </row>
    <row r="255" spans="1:27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3"/>
      <c r="Z255" s="3"/>
      <c r="AA255" s="3"/>
    </row>
    <row r="256" spans="1:27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3"/>
      <c r="Z256" s="3"/>
      <c r="AA256" s="3"/>
    </row>
    <row r="257" spans="1:27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3"/>
      <c r="Z257" s="3"/>
      <c r="AA257" s="3"/>
    </row>
    <row r="258" spans="1:27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3"/>
      <c r="Z258" s="3"/>
      <c r="AA258" s="3"/>
    </row>
    <row r="259" spans="1:27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3"/>
      <c r="Z259" s="3"/>
      <c r="AA259" s="3"/>
    </row>
    <row r="260" spans="1:27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3"/>
      <c r="Z260" s="3"/>
      <c r="AA260" s="3"/>
    </row>
    <row r="261" spans="1:27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3"/>
      <c r="Z261" s="3"/>
      <c r="AA261" s="3"/>
    </row>
    <row r="262" spans="1:27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3"/>
      <c r="Z262" s="3"/>
      <c r="AA262" s="3"/>
    </row>
    <row r="263" spans="1:27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3"/>
      <c r="Z263" s="3"/>
      <c r="AA263" s="3"/>
    </row>
    <row r="264" spans="1:27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3"/>
      <c r="Z264" s="3"/>
      <c r="AA264" s="3"/>
    </row>
    <row r="265" spans="1:27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3"/>
      <c r="Z265" s="3"/>
      <c r="AA265" s="3"/>
    </row>
    <row r="266" spans="1:27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3"/>
      <c r="Z266" s="3"/>
      <c r="AA266" s="3"/>
    </row>
    <row r="267" spans="1:27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3"/>
      <c r="Z267" s="3"/>
      <c r="AA267" s="3"/>
    </row>
    <row r="268" spans="1:27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3"/>
      <c r="Z268" s="3"/>
      <c r="AA268" s="3"/>
    </row>
    <row r="269" spans="1:27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3"/>
      <c r="Z269" s="3"/>
      <c r="AA269" s="3"/>
    </row>
    <row r="270" spans="1:27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3"/>
      <c r="Z270" s="3"/>
      <c r="AA270" s="3"/>
    </row>
    <row r="271" spans="1:27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3"/>
      <c r="Z271" s="3"/>
      <c r="AA271" s="3"/>
    </row>
    <row r="272" spans="1:27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3"/>
      <c r="Z272" s="3"/>
      <c r="AA272" s="3"/>
    </row>
    <row r="273" spans="1:27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3"/>
      <c r="Z273" s="3"/>
      <c r="AA273" s="3"/>
    </row>
    <row r="274" spans="1:27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3"/>
      <c r="Z274" s="3"/>
      <c r="AA274" s="3"/>
    </row>
    <row r="275" spans="1:27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3"/>
      <c r="Z275" s="3"/>
      <c r="AA275" s="3"/>
    </row>
    <row r="276" spans="1:27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3"/>
      <c r="Z276" s="3"/>
      <c r="AA276" s="3"/>
    </row>
    <row r="277" spans="1:27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3"/>
      <c r="Z277" s="3"/>
      <c r="AA277" s="3"/>
    </row>
    <row r="278" spans="1:27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3"/>
      <c r="Z278" s="3"/>
      <c r="AA278" s="3"/>
    </row>
    <row r="279" spans="1:27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3"/>
      <c r="Z279" s="3"/>
      <c r="AA279" s="3"/>
    </row>
    <row r="280" spans="1:27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3"/>
      <c r="Z280" s="3"/>
      <c r="AA280" s="3"/>
    </row>
    <row r="281" spans="1:27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3"/>
      <c r="Z281" s="3"/>
      <c r="AA281" s="3"/>
    </row>
    <row r="282" spans="1:27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3"/>
      <c r="Z282" s="3"/>
      <c r="AA282" s="3"/>
    </row>
    <row r="283" spans="1:27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3"/>
      <c r="Z283" s="3"/>
      <c r="AA283" s="3"/>
    </row>
    <row r="284" spans="1:27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3"/>
      <c r="Z284" s="3"/>
      <c r="AA284" s="3"/>
    </row>
    <row r="285" spans="1:27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3"/>
      <c r="Z285" s="3"/>
      <c r="AA285" s="3"/>
    </row>
    <row r="286" spans="1:27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3"/>
      <c r="Z286" s="3"/>
      <c r="AA286" s="3"/>
    </row>
    <row r="287" spans="1:27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3"/>
      <c r="Z287" s="3"/>
      <c r="AA287" s="3"/>
    </row>
    <row r="288" spans="1:27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3"/>
      <c r="Z288" s="3"/>
      <c r="AA288" s="3"/>
    </row>
    <row r="289" spans="1:27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3"/>
      <c r="Z289" s="3"/>
      <c r="AA289" s="3"/>
    </row>
    <row r="290" spans="1:27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3"/>
      <c r="Z290" s="3"/>
      <c r="AA290" s="3"/>
    </row>
    <row r="291" spans="1:27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3"/>
      <c r="Z291" s="3"/>
      <c r="AA291" s="3"/>
    </row>
    <row r="292" spans="1:27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3"/>
      <c r="Z292" s="3"/>
      <c r="AA292" s="3"/>
    </row>
    <row r="293" spans="1:27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3"/>
      <c r="Z293" s="3"/>
      <c r="AA293" s="3"/>
    </row>
    <row r="294" spans="1:27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3"/>
      <c r="Z294" s="3"/>
      <c r="AA294" s="3"/>
    </row>
    <row r="295" spans="1:27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3"/>
      <c r="Z295" s="3"/>
      <c r="AA295" s="3"/>
    </row>
    <row r="296" spans="1:27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3"/>
      <c r="Z296" s="3"/>
      <c r="AA296" s="3"/>
    </row>
    <row r="297" spans="1:27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3"/>
      <c r="Z297" s="3"/>
      <c r="AA297" s="3"/>
    </row>
    <row r="298" spans="1:27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3"/>
      <c r="Z298" s="3"/>
      <c r="AA298" s="3"/>
    </row>
    <row r="299" spans="1:27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3"/>
      <c r="Z299" s="3"/>
      <c r="AA299" s="3"/>
    </row>
    <row r="300" spans="1:27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3"/>
      <c r="Z300" s="3"/>
      <c r="AA300" s="3"/>
    </row>
    <row r="301" spans="1:27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3"/>
      <c r="Z301" s="3"/>
      <c r="AA301" s="3"/>
    </row>
    <row r="302" spans="1:27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3"/>
      <c r="Z302" s="3"/>
      <c r="AA302" s="3"/>
    </row>
    <row r="303" spans="1:27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3"/>
      <c r="Z303" s="3"/>
      <c r="AA303" s="3"/>
    </row>
    <row r="304" spans="1:27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3"/>
      <c r="Z304" s="3"/>
      <c r="AA304" s="3"/>
    </row>
    <row r="305" spans="1:27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3"/>
      <c r="Z305" s="3"/>
      <c r="AA305" s="3"/>
    </row>
    <row r="306" spans="1:27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3"/>
      <c r="Z306" s="3"/>
      <c r="AA306" s="3"/>
    </row>
    <row r="307" spans="1:27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3"/>
      <c r="Z307" s="3"/>
      <c r="AA307" s="3"/>
    </row>
    <row r="308" spans="1:27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3"/>
      <c r="Z308" s="3"/>
      <c r="AA308" s="3"/>
    </row>
    <row r="309" spans="1:27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3"/>
      <c r="Z309" s="3"/>
      <c r="AA309" s="3"/>
    </row>
    <row r="310" spans="1:27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3"/>
      <c r="Z310" s="3"/>
      <c r="AA310" s="3"/>
    </row>
    <row r="311" spans="1:27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3"/>
      <c r="Z311" s="3"/>
      <c r="AA311" s="3"/>
    </row>
    <row r="312" spans="1:27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3"/>
      <c r="Z312" s="3"/>
      <c r="AA312" s="3"/>
    </row>
    <row r="313" spans="1:27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3"/>
      <c r="Z313" s="3"/>
      <c r="AA313" s="3"/>
    </row>
    <row r="314" spans="1:27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3"/>
      <c r="Z314" s="3"/>
      <c r="AA314" s="3"/>
    </row>
    <row r="315" spans="1:27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3"/>
      <c r="Z315" s="3"/>
      <c r="AA315" s="3"/>
    </row>
    <row r="316" spans="1:27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3"/>
      <c r="Z316" s="3"/>
      <c r="AA316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eitc_municipal_2022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 Santamaria Ots</cp:lastModifiedBy>
  <dcterms:created xsi:type="dcterms:W3CDTF">2024-01-29T19:42:26Z</dcterms:created>
  <dcterms:modified xsi:type="dcterms:W3CDTF">2024-02-08T19:58:20Z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2024-01-29T19:50:10Z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306a79db-7c41-4d30-bddc-e547473a3b69</vt:lpwstr>
  </property>
  <property fmtid="{D5CDD505-2E9C-101B-9397-08002B2CF9AE}" pid="7" name="MSIP_Label_defa4170-0d19-0005-0004-bc88714345d2_ActionId">
    <vt:lpwstr>02fadd7e-b341-473b-99d8-b34be950bf23</vt:lpwstr>
  </property>
  <property fmtid="{D5CDD505-2E9C-101B-9397-08002B2CF9AE}" pid="8" name="MSIP_Label_defa4170-0d19-0005-0004-bc88714345d2_ContentBits">
    <vt:lpwstr>0</vt:lpwstr>
  </property>
</Properties>
</file>