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TC_ref" sheetId="1" r:id="rId4"/>
    <sheet state="visible" name="pobreza_ref" sheetId="2" r:id="rId5"/>
    <sheet state="visible" name="pobreza_per_year_ref" sheetId="3" r:id="rId6"/>
    <sheet state="visible" name="WORKCAT_ref" sheetId="4" r:id="rId7"/>
    <sheet state="visible" name="municipios_mapbox" sheetId="5" r:id="rId8"/>
    <sheet state="visible" name="FIXED_municipios_CTC_2022" sheetId="6" r:id="rId9"/>
    <sheet state="hidden" name="SOURCE_FIXED_municipios_CTC_202" sheetId="7" r:id="rId10"/>
    <sheet state="hidden" name="municipios_CTC_2022" sheetId="8" r:id="rId11"/>
    <sheet state="hidden" name="municipios_CTC_2022_sandbox" sheetId="9" r:id="rId12"/>
  </sheets>
  <definedNames/>
  <calcPr/>
  <extLst>
    <ext uri="GoogleSheetsCustomDataVersion1">
      <go:sheetsCustomData xmlns:go="http://customooxmlschemas.google.com/" r:id="rId13" roundtripDataSignature="AMtx7mgPljAQPwA0JoNflNVfKQevus7t4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ID#AAAAVHMPRtc
Gabriel Rios Perez    (2022-01-25 21:32:17)
Estado_personal_code - Clasif_dep_eitc</t>
      </text>
    </comment>
  </commentList>
  <extLst>
    <ext uri="GoogleSheetsCustomDataVersion1">
      <go:sheetsCustomData xmlns:go="http://customooxmlschemas.google.com/" r:id="rId1" roundtripDataSignature="AMtx7misiaX2DvyPiu0Su3bThsCu7iNp7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ID#AAAAVHMPRtY
Gabriel Rios Perez    (2022-01-25 21:30:36)
Estado_Personal_Code - Num_dependientes_eitc_capped
------
ID#AAAAc94cODU
Gabriel Ríos Pérez    (2022-07-20 19:04:08)
CONTEXT: get poverty table from Census. In this version, for the HH size we only count minors, which makes the poverty limit for certain HH greater than it should be.</t>
      </text>
    </comment>
  </commentList>
  <extLst>
    <ext uri="GoogleSheetsCustomDataVersion1">
      <go:sheetsCustomData xmlns:go="http://customooxmlschemas.google.com/" r:id="rId1" roundtripDataSignature="AMtx7mi6DVqe2AcLXGyzttLdi15oT/Lgj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ID#AAAAVpjR5VI
Gabriel Ríos Pérez    (2022-03-09 19:26:01)
https://censusreporter.org/data/table/?table=B09001&amp;geo_ids=04000US72,050|04000US72&amp;primary_geo_id=04000US72#valueType|estimate</t>
      </text>
    </comment>
  </commentList>
  <extLst>
    <ext uri="GoogleSheetsCustomDataVersion1">
      <go:sheetsCustomData xmlns:go="http://customooxmlschemas.google.com/" r:id="rId1" roundtripDataSignature="AMtx7mhVgyzrr2diXd0Zv6hH0+np1GPTU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ID#AAAAVHMPRtU
Gabriel Rios Perez    (2022-02-02 16:06:25)
por alguna razón, esto no da los counts en https://datacenter.kidscount.org/data/tables/3644-child-population-below-the-poverty-line?loc=53&amp;loct=4#detailed/5/7188-7265/false/1983/any/7492,13350</t>
      </text>
    </comment>
    <comment authorId="0" ref="H1">
      <text>
        <t xml:space="preserve">======
ID#AAAAVHMPRtg
Gabriel Rios Perez    (2022-02-02 16:03:27)
https://datacenter.kidscount.org/data/tables/3644-child-population-below-the-poverty-line?loc=53&amp;loct=4#detailed/5/7188-7265/false/1983/any/7492,13350
------
ID#AAAAVHMPRtk
Gabriel Rios Perez    (2022-02-02 16:04:02)
utilizar % para cada rango resulta en un monto CTC &gt;2b</t>
      </text>
    </comment>
    <comment authorId="0" ref="Q1">
      <text>
        <t xml:space="preserve">======
ID#AAAAVHMPRtM
Gabriel Rios Perez    (2022-02-02 15:38:28)
https://datacenter.kidscount.org/data/tables/3692-child-population-between-12-and-17-years-old-below-the-poverty-line?loc=53&amp;loct=4#detailed/5/7188-7265/false/1983/any/7588</t>
      </text>
    </comment>
    <comment authorId="0" ref="O1">
      <text>
        <t xml:space="preserve">======
ID#AAAAVHMPRts
Gabriel Rios Perez    (2022-02-02 15:38:20)
https://datacenter.kidscount.org/data/tables/3690-child-population-between-6-and-11-years-old-below-the-poverty-line?loc=53&amp;loct=4#detailed/5/7188-7265/false/1983/any/7584</t>
      </text>
    </comment>
    <comment authorId="0" ref="D1">
      <text>
        <t xml:space="preserve">======
ID#AAAAVHMPRtQ
Gabriel Rios Perez    (2022-02-02 15:30:56)
https://datacenter.kidscount.org/data/tables/3679-population-under-age-18?loc=53&amp;loct=4#detailed/5/7188-7265/false/1729/any/7562</t>
      </text>
    </comment>
    <comment authorId="0" ref="L1">
      <text>
        <t xml:space="preserve">======
ID#AAAAVHMPRtw
Gabriel Rios Perez    (2022-02-02 15:24:30)
https://datacenter.kidscount.org/data/tables/3687-child-population-between-0-and-5-years-old-below-the-poverty-line?loc=53&amp;loct=5#detailed/5/7188-7265/false/1983/any/17662</t>
      </text>
    </comment>
    <comment authorId="0" ref="K1">
      <text>
        <t xml:space="preserve">======
ID#AAAAVHMPRto
Gabriel Rios Perez    (2022-02-02 15:24:16)
https://datacenter.kidscount.org/data/tables/3687-child-population-between-0-and-5-years-old-below-the-poverty-line?loc=53&amp;loct=5#detailed/5/7188-7265/false/1983/any/17662</t>
      </text>
    </comment>
    <comment authorId="0" ref="P1">
      <text>
        <t xml:space="preserve">======
ID#AAAAVHMPRsM
Gabriel Rios Perez    (2022-02-02 15:22:49)
https://datacenter.kidscount.org/data/tables/3692-child-population-between-12-and-17-years-old-below-the-poverty-line?loc=53&amp;loct=4#detailed/5/7188-7265/false/1983/any/7588</t>
      </text>
    </comment>
    <comment authorId="0" ref="N1">
      <text>
        <t xml:space="preserve">======
ID#AAAAVHMPRt0
Gabriel Rios Perez    (2022-02-02 15:22:32)
https://datacenter.kidscount.org/data/tables/3690-child-population-between-6-and-11-years-old-below-the-poverty-line?loc=53&amp;loct=4#detailed/5/7188-7265/false/1983/any/7584</t>
      </text>
    </comment>
  </commentList>
  <extLst>
    <ext uri="GoogleSheetsCustomDataVersion1">
      <go:sheetsCustomData xmlns:go="http://customooxmlschemas.google.com/" r:id="rId1" roundtripDataSignature="AMtx7mghn5FieVJBZo7VITlcx2UVAf9NUA=="/>
    </ext>
  </extLst>
</comments>
</file>

<file path=xl/sharedStrings.xml><?xml version="1.0" encoding="utf-8"?>
<sst xmlns="http://schemas.openxmlformats.org/spreadsheetml/2006/main" count="1118" uniqueCount="274">
  <si>
    <t>EITC_ref_key</t>
  </si>
  <si>
    <t>max_credit_2022</t>
  </si>
  <si>
    <t>phase_in_rate_2022</t>
  </si>
  <si>
    <t>phase_in_limit_2022</t>
  </si>
  <si>
    <t>phase_out_rate_2022</t>
  </si>
  <si>
    <t>phase_out_start_2022</t>
  </si>
  <si>
    <t>max_income_2022</t>
  </si>
  <si>
    <t>max_credit_2019</t>
  </si>
  <si>
    <t>phase_in_rate_2019</t>
  </si>
  <si>
    <t>phase_in_limit_2019</t>
  </si>
  <si>
    <t>phase_out_rate_2019</t>
  </si>
  <si>
    <t>phase_out_start_2019</t>
  </si>
  <si>
    <t>max_income_2019</t>
  </si>
  <si>
    <t>0-0_dependientes</t>
  </si>
  <si>
    <t>0-1_dependiente</t>
  </si>
  <si>
    <t>0-2_dependientes</t>
  </si>
  <si>
    <t>0-3_o_mas_dependientes</t>
  </si>
  <si>
    <t>1-0_dependientes</t>
  </si>
  <si>
    <t>1-1_dependiente</t>
  </si>
  <si>
    <t>1-2_dependientes</t>
  </si>
  <si>
    <t>1-3_o_mas_dependientes</t>
  </si>
  <si>
    <t>pobreza_ref_key</t>
  </si>
  <si>
    <t>limite_pobreza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</si>
  <si>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</si>
  <si>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</si>
  <si>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</si>
  <si>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</si>
  <si>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</si>
  <si>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</si>
  <si>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</si>
  <si>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</si>
  <si>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</si>
  <si>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1-0</t>
  </si>
  <si>
    <t>1-1</t>
  </si>
  <si>
    <t>1-2</t>
  </si>
  <si>
    <t>1-3</t>
  </si>
  <si>
    <t>1-4</t>
  </si>
  <si>
    <t>1-5</t>
  </si>
  <si>
    <t>1-6</t>
  </si>
  <si>
    <t>1-7</t>
  </si>
  <si>
    <t>year</t>
  </si>
  <si>
    <t>work_cat</t>
  </si>
  <si>
    <t>description</t>
  </si>
  <si>
    <t>Abogado</t>
  </si>
  <si>
    <t>Administrador de Escuela</t>
  </si>
  <si>
    <t>Agente de Publicidad</t>
  </si>
  <si>
    <t>Agente de Viajes</t>
  </si>
  <si>
    <t>Agente y Corredor de Bienes Raíces</t>
  </si>
  <si>
    <t>Agente y Corredor de Seguros</t>
  </si>
  <si>
    <t>Agente y Corredor de Valores</t>
  </si>
  <si>
    <t>Agricultor</t>
  </si>
  <si>
    <t>Agrimensor</t>
  </si>
  <si>
    <t>Ajustador de Cuentas</t>
  </si>
  <si>
    <t>Albañil</t>
  </si>
  <si>
    <t>Arquitecto</t>
  </si>
  <si>
    <t>Artista, Actor, Bailarín, o Cantante</t>
  </si>
  <si>
    <t>Asistente de Vuelo</t>
  </si>
  <si>
    <t>Asistente Médico</t>
  </si>
  <si>
    <t>Atleta Profesional</t>
  </si>
  <si>
    <t>Avicultor</t>
  </si>
  <si>
    <t>Bombero</t>
  </si>
  <si>
    <t>Cajero de Bancos</t>
  </si>
  <si>
    <t>Cajero de Ventas</t>
  </si>
  <si>
    <t>Camarero</t>
  </si>
  <si>
    <t>Carnicero</t>
  </si>
  <si>
    <t>Carpintero</t>
  </si>
  <si>
    <t>Cartero y Mensajero</t>
  </si>
  <si>
    <t>Cerrajero</t>
  </si>
  <si>
    <t>Ciéntifico</t>
  </si>
  <si>
    <t>Cocinero</t>
  </si>
  <si>
    <t>dataset</t>
  </si>
  <si>
    <t>municipio</t>
  </si>
  <si>
    <t>pop_2019_acs_5yr</t>
  </si>
  <si>
    <t>poverty_universe_2019_acs_5yr</t>
  </si>
  <si>
    <t>poverty_is_poor_2019_acs_5yr</t>
  </si>
  <si>
    <t>pop_2019_acs_5yr_&lt;18</t>
  </si>
  <si>
    <t>poverty_&lt;18_universe_2019_acs_5yr</t>
  </si>
  <si>
    <t>poverty_&lt;18_is_poor_2019_acs_5yr</t>
  </si>
  <si>
    <t>ADJUNTAS</t>
  </si>
  <si>
    <t>Adjuntas</t>
  </si>
  <si>
    <t>AGUADA</t>
  </si>
  <si>
    <t>Aguada</t>
  </si>
  <si>
    <t>AGUADILLA</t>
  </si>
  <si>
    <t>Aguadilla</t>
  </si>
  <si>
    <t>AGUAS BUENAS</t>
  </si>
  <si>
    <t>Aguas Buenas</t>
  </si>
  <si>
    <t>AIBONITO</t>
  </si>
  <si>
    <t>Aibonito</t>
  </si>
  <si>
    <t>ANASCO</t>
  </si>
  <si>
    <t>Añasco</t>
  </si>
  <si>
    <t>ARECIBO</t>
  </si>
  <si>
    <t>Arecibo</t>
  </si>
  <si>
    <t>ARROYO</t>
  </si>
  <si>
    <t>Arroyo</t>
  </si>
  <si>
    <t>BARCELONETA</t>
  </si>
  <si>
    <t>Barceloneta</t>
  </si>
  <si>
    <t>BARRANQUITAS</t>
  </si>
  <si>
    <t>Barranquitas</t>
  </si>
  <si>
    <t>BAYAMON</t>
  </si>
  <si>
    <t>Bayamón</t>
  </si>
  <si>
    <t>CABO ROJO</t>
  </si>
  <si>
    <t>Cabo Rojo</t>
  </si>
  <si>
    <t>CAGUAS</t>
  </si>
  <si>
    <t>Caguas</t>
  </si>
  <si>
    <t>CAMUY</t>
  </si>
  <si>
    <t>Camuy</t>
  </si>
  <si>
    <t>CANOVANAS</t>
  </si>
  <si>
    <t>Canóvanas</t>
  </si>
  <si>
    <t>CAROLINA</t>
  </si>
  <si>
    <t>Carolina</t>
  </si>
  <si>
    <t>CATANO</t>
  </si>
  <si>
    <t>Cataño</t>
  </si>
  <si>
    <t>CAYEY</t>
  </si>
  <si>
    <t>Cayey</t>
  </si>
  <si>
    <t>CEIBA</t>
  </si>
  <si>
    <t>Ceiba</t>
  </si>
  <si>
    <t>CIALES</t>
  </si>
  <si>
    <t>Ciales</t>
  </si>
  <si>
    <t>CIDRA</t>
  </si>
  <si>
    <t>Cidra</t>
  </si>
  <si>
    <t>COAMO</t>
  </si>
  <si>
    <t>Coamo</t>
  </si>
  <si>
    <t>COMERIO</t>
  </si>
  <si>
    <t>Comerío</t>
  </si>
  <si>
    <t>COROZAL</t>
  </si>
  <si>
    <t>Corozal</t>
  </si>
  <si>
    <t>CULEBRA</t>
  </si>
  <si>
    <t>Culebra</t>
  </si>
  <si>
    <t>DORADO</t>
  </si>
  <si>
    <t>Dorado</t>
  </si>
  <si>
    <t>FAJARDO</t>
  </si>
  <si>
    <t>Fajardo</t>
  </si>
  <si>
    <t>FLORIDA</t>
  </si>
  <si>
    <t>Florida</t>
  </si>
  <si>
    <t>GUANICA</t>
  </si>
  <si>
    <t>Guánica</t>
  </si>
  <si>
    <t>GUAYAMA</t>
  </si>
  <si>
    <t>Guayama</t>
  </si>
  <si>
    <t>GUAYANILLA</t>
  </si>
  <si>
    <t>Guayanilla</t>
  </si>
  <si>
    <t>GUAYNABO</t>
  </si>
  <si>
    <t>Guaynabo</t>
  </si>
  <si>
    <t>GURABO</t>
  </si>
  <si>
    <t>Gurabo</t>
  </si>
  <si>
    <t>HATILLO</t>
  </si>
  <si>
    <t>Hatillo</t>
  </si>
  <si>
    <t>HORMIGUEROS</t>
  </si>
  <si>
    <t>Hormigueros</t>
  </si>
  <si>
    <t>HUMACAO</t>
  </si>
  <si>
    <t>Humacao</t>
  </si>
  <si>
    <t>ISABELA</t>
  </si>
  <si>
    <t>Isabela</t>
  </si>
  <si>
    <t>JAYUYA</t>
  </si>
  <si>
    <t>Jayuya</t>
  </si>
  <si>
    <t>JUANA DIAZ</t>
  </si>
  <si>
    <t>Juana Díaz</t>
  </si>
  <si>
    <t>JUNCOS</t>
  </si>
  <si>
    <t>Juncos</t>
  </si>
  <si>
    <t>LAJAS</t>
  </si>
  <si>
    <t>Lajas</t>
  </si>
  <si>
    <t>LARES</t>
  </si>
  <si>
    <t>Lares</t>
  </si>
  <si>
    <t>LAS MARIAS</t>
  </si>
  <si>
    <t>Las Marías</t>
  </si>
  <si>
    <t>LAS PIEDRAS</t>
  </si>
  <si>
    <t>Las Piedras</t>
  </si>
  <si>
    <t>LOIZA</t>
  </si>
  <si>
    <t>Loíza</t>
  </si>
  <si>
    <t>LUQUILLO</t>
  </si>
  <si>
    <t>Luquillo</t>
  </si>
  <si>
    <t>MANATI</t>
  </si>
  <si>
    <t>Manatí</t>
  </si>
  <si>
    <t>MARICAO</t>
  </si>
  <si>
    <t>Maricao</t>
  </si>
  <si>
    <t>MAUNABO</t>
  </si>
  <si>
    <t>Maunabo</t>
  </si>
  <si>
    <t>MAYAGUEZ</t>
  </si>
  <si>
    <t>Mayagüez</t>
  </si>
  <si>
    <t>MOCA</t>
  </si>
  <si>
    <t>Moca</t>
  </si>
  <si>
    <t>MOROVIS</t>
  </si>
  <si>
    <t>Morovis</t>
  </si>
  <si>
    <t>NAGUABO</t>
  </si>
  <si>
    <t>Naguabo</t>
  </si>
  <si>
    <t>NARANJITO</t>
  </si>
  <si>
    <t>Naranjito</t>
  </si>
  <si>
    <t>OROCOVIS</t>
  </si>
  <si>
    <t>Orocovis</t>
  </si>
  <si>
    <t>PATILLAS</t>
  </si>
  <si>
    <t>Patillas</t>
  </si>
  <si>
    <t>PENUELAS</t>
  </si>
  <si>
    <t>Peñuelas</t>
  </si>
  <si>
    <t>PONCE</t>
  </si>
  <si>
    <t>Ponce</t>
  </si>
  <si>
    <t>QUEBRADILLAS</t>
  </si>
  <si>
    <t>Quebradillas</t>
  </si>
  <si>
    <t>RINCON</t>
  </si>
  <si>
    <t>Rincón</t>
  </si>
  <si>
    <t>RIO GRANDE</t>
  </si>
  <si>
    <t>Río Grande</t>
  </si>
  <si>
    <t>SABANA GRANDE</t>
  </si>
  <si>
    <t>Sabana Grande</t>
  </si>
  <si>
    <t>SALINAS</t>
  </si>
  <si>
    <t>Salinas</t>
  </si>
  <si>
    <t>SAN GERMAN</t>
  </si>
  <si>
    <t>San Germán</t>
  </si>
  <si>
    <t>SAN JUAN</t>
  </si>
  <si>
    <t>San Juan</t>
  </si>
  <si>
    <t>SAN LORENZO</t>
  </si>
  <si>
    <t>San Lorenzo</t>
  </si>
  <si>
    <t>SAN SEBASTIAN</t>
  </si>
  <si>
    <t>San Sebastián</t>
  </si>
  <si>
    <t>SANTA ISABEL</t>
  </si>
  <si>
    <t>Santa Isabel</t>
  </si>
  <si>
    <t>TOA ALTA</t>
  </si>
  <si>
    <t>Toa Alta</t>
  </si>
  <si>
    <t>TOA BAJA</t>
  </si>
  <si>
    <t>Toa Baja</t>
  </si>
  <si>
    <t>TRUJILLO ALTO</t>
  </si>
  <si>
    <t>Trujillo Alto</t>
  </si>
  <si>
    <t>UTUADO</t>
  </si>
  <si>
    <t>Utuado</t>
  </si>
  <si>
    <t>VEGA ALTA</t>
  </si>
  <si>
    <t>Vega Alta</t>
  </si>
  <si>
    <t>VEGA BAJA</t>
  </si>
  <si>
    <t>Vega Baja</t>
  </si>
  <si>
    <t>VIEQUES</t>
  </si>
  <si>
    <t>Vieques</t>
  </si>
  <si>
    <t>VILLALBA</t>
  </si>
  <si>
    <t>Villalba</t>
  </si>
  <si>
    <t>YABUCOA</t>
  </si>
  <si>
    <t>Yabucoa</t>
  </si>
  <si>
    <t>YAUCO</t>
  </si>
  <si>
    <t>Yauco</t>
  </si>
  <si>
    <t>rango_edad</t>
  </si>
  <si>
    <t>pop</t>
  </si>
  <si>
    <t>monto_CTC_2022_NO_AJUSTADO</t>
  </si>
  <si>
    <t>%_tier2_CTC</t>
  </si>
  <si>
    <t>%_tier3_CTC</t>
  </si>
  <si>
    <t>pop_max_CTC</t>
  </si>
  <si>
    <t>pop_tier2_CTC</t>
  </si>
  <si>
    <t>pop_tier3_CTC</t>
  </si>
  <si>
    <t>monto_CTC_2022</t>
  </si>
  <si>
    <t>0_a_5</t>
  </si>
  <si>
    <t>6_a_17</t>
  </si>
  <si>
    <t>name</t>
  </si>
  <si>
    <t>&lt;3</t>
  </si>
  <si>
    <t>3 a 4</t>
  </si>
  <si>
    <t>6 a 8</t>
  </si>
  <si>
    <t>9 a 11</t>
  </si>
  <si>
    <t>12 a 14</t>
  </si>
  <si>
    <t>15 a 17</t>
  </si>
  <si>
    <t>0 a 5</t>
  </si>
  <si>
    <t>&lt;6 MIXING 1YR AND 5YR EST</t>
  </si>
  <si>
    <t>6 a 17</t>
  </si>
  <si>
    <t>6 a 17 MIXING 1YR AND 5YR EST</t>
  </si>
  <si>
    <t>&lt;18 1YR 2019 EST</t>
  </si>
  <si>
    <t>pop_&lt;6</t>
  </si>
  <si>
    <t>pop_6_a_17</t>
  </si>
  <si>
    <t>pop_&lt;18</t>
  </si>
  <si>
    <t>monto_CTC_2022_&lt;6</t>
  </si>
  <si>
    <t>monto_CTC_2022_6_a_17</t>
  </si>
  <si>
    <t>%_pobreza_infantil</t>
  </si>
  <si>
    <t>TABLEU_STOP</t>
  </si>
  <si>
    <t>pop_pobre_&lt;18</t>
  </si>
  <si>
    <t>pop_pobre_&lt;6</t>
  </si>
  <si>
    <t>%_pop_pobre_&lt;6</t>
  </si>
  <si>
    <t>TABLEU_STOP_2</t>
  </si>
  <si>
    <t>pop_pobre_6_a_11</t>
  </si>
  <si>
    <t>%_pop_pobre_6_a_11</t>
  </si>
  <si>
    <t>pop_pobre_12_a_17</t>
  </si>
  <si>
    <t>%_pop_pobre_12_a_17</t>
  </si>
  <si>
    <t>pop_pobre_6_a_17</t>
  </si>
  <si>
    <t>pop_6_a_17_v2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</si>
</sst>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&quot;$&quot;#,##0"/>
    <numFmt numFmtId="166" formatCode="0.0%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  <font>
      <sz val="10.0"/>
      <color theme="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</fills>
  <borders count="5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10" xfId="0" applyAlignment="1" applyFont="1" applyNumberFormat="1">
      <alignment horizontal="right"/>
    </xf>
    <xf borderId="0" fillId="0" fontId="1" numFmtId="165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1" fillId="0" fontId="1" numFmtId="165" xfId="0" applyAlignment="1" applyBorder="1" applyFont="1" applyNumberFormat="1">
      <alignment horizontal="right" shrinkToFit="0" vertical="bottom" wrapText="0"/>
    </xf>
    <xf borderId="2" fillId="0" fontId="1" numFmtId="165" xfId="0" applyAlignment="1" applyBorder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right" readingOrder="0"/>
    </xf>
    <xf borderId="3" fillId="0" fontId="1" numFmtId="165" xfId="0" applyAlignment="1" applyBorder="1" applyFont="1" applyNumberFormat="1">
      <alignment horizontal="right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left" readingOrder="0" shrinkToFit="0" vertical="bottom" wrapText="0"/>
    </xf>
    <xf borderId="0" fillId="0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vertical="bottom"/>
    </xf>
    <xf borderId="0" fillId="0" fontId="1" numFmtId="165" xfId="0" applyFont="1" applyNumberFormat="1"/>
    <xf borderId="0" fillId="0" fontId="1" numFmtId="166" xfId="0" applyAlignment="1" applyFont="1" applyNumberFormat="1">
      <alignment horizontal="right" vertical="bottom"/>
    </xf>
    <xf borderId="0" fillId="2" fontId="3" numFmtId="165" xfId="0" applyFill="1" applyFont="1" applyNumberFormat="1"/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3" fontId="4" numFmtId="3" xfId="0" applyAlignment="1" applyFill="1" applyFont="1" applyNumberFormat="1">
      <alignment readingOrder="0" vertical="bottom"/>
    </xf>
    <xf borderId="0" fillId="4" fontId="4" numFmtId="3" xfId="0" applyAlignment="1" applyFill="1" applyFont="1" applyNumberFormat="1">
      <alignment readingOrder="0" vertical="bottom"/>
    </xf>
    <xf borderId="0" fillId="5" fontId="4" numFmtId="3" xfId="0" applyAlignment="1" applyFill="1" applyFont="1" applyNumberFormat="1">
      <alignment readingOrder="0" vertical="bottom"/>
    </xf>
    <xf borderId="0" fillId="3" fontId="4" numFmtId="3" xfId="0" applyAlignment="1" applyFont="1" applyNumberFormat="1">
      <alignment horizontal="right" vertical="bottom"/>
    </xf>
    <xf borderId="0" fillId="4" fontId="4" numFmtId="3" xfId="0" applyAlignment="1" applyFont="1" applyNumberFormat="1">
      <alignment horizontal="right" vertical="bottom"/>
    </xf>
    <xf borderId="0" fillId="5" fontId="4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left"/>
    </xf>
    <xf borderId="4" fillId="6" fontId="1" numFmtId="0" xfId="0" applyAlignment="1" applyBorder="1" applyFill="1" applyFont="1">
      <alignment horizontal="left"/>
    </xf>
    <xf borderId="4" fillId="2" fontId="1" numFmtId="0" xfId="0" applyAlignment="1" applyBorder="1" applyFont="1">
      <alignment horizontal="left"/>
    </xf>
    <xf borderId="4" fillId="7" fontId="1" numFmtId="0" xfId="0" applyAlignment="1" applyBorder="1" applyFill="1" applyFont="1">
      <alignment horizontal="left"/>
    </xf>
    <xf borderId="4" fillId="8" fontId="5" numFmtId="3" xfId="0" applyAlignment="1" applyBorder="1" applyFill="1" applyFont="1" applyNumberFormat="1">
      <alignment horizontal="left"/>
    </xf>
    <xf borderId="4" fillId="6" fontId="1" numFmtId="3" xfId="0" applyAlignment="1" applyBorder="1" applyFont="1" applyNumberFormat="1">
      <alignment horizontal="left"/>
    </xf>
    <xf borderId="4" fillId="6" fontId="1" numFmtId="9" xfId="0" applyAlignment="1" applyBorder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4" fillId="8" fontId="5" numFmtId="3" xfId="0" applyAlignment="1" applyBorder="1" applyFont="1" applyNumberFormat="1">
      <alignment horizontal="right"/>
    </xf>
    <xf borderId="0" fillId="0" fontId="1" numFmtId="9" xfId="0" applyAlignment="1" applyFont="1" applyNumberFormat="1">
      <alignment horizontal="right"/>
    </xf>
    <xf borderId="4" fillId="8" fontId="5" numFmtId="10" xfId="0" applyBorder="1" applyFont="1" applyNumberFormat="1"/>
    <xf borderId="0" fillId="0" fontId="1" numFmtId="10" xfId="0" applyFont="1" applyNumberFormat="1"/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14.0"/>
    <col customWidth="1" min="3" max="3" width="16.25"/>
    <col customWidth="1" min="4" max="4" width="16.63"/>
    <col customWidth="1" min="5" max="5" width="17.38"/>
    <col customWidth="1" min="6" max="6" width="17.88"/>
    <col customWidth="1" min="7" max="7" width="15.13"/>
    <col customWidth="1" min="8" max="8" width="14.0"/>
    <col customWidth="1" min="9" max="9" width="16.25"/>
    <col customWidth="1" min="10" max="10" width="16.63"/>
    <col customWidth="1" min="11" max="11" width="17.38"/>
    <col customWidth="1" min="12" max="12" width="17.88"/>
    <col customWidth="1" min="13" max="13" width="15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.75" customHeight="1">
      <c r="A2" s="2" t="s">
        <v>13</v>
      </c>
      <c r="B2" s="3">
        <v>1500.0</v>
      </c>
      <c r="C2" s="4">
        <v>0.15</v>
      </c>
      <c r="D2" s="3">
        <v>10000.0</v>
      </c>
      <c r="E2" s="4">
        <v>0.15</v>
      </c>
      <c r="F2" s="3">
        <v>16000.0</v>
      </c>
      <c r="G2" s="3">
        <v>26000.0</v>
      </c>
      <c r="H2" s="3">
        <v>300.0</v>
      </c>
      <c r="I2" s="4">
        <v>0.05</v>
      </c>
      <c r="J2" s="3">
        <v>6000.0</v>
      </c>
      <c r="K2" s="4">
        <v>0.12</v>
      </c>
      <c r="L2" s="3">
        <v>18000.0</v>
      </c>
      <c r="M2" s="3">
        <v>20500.0</v>
      </c>
    </row>
    <row r="3" ht="15.75" customHeight="1">
      <c r="A3" s="2" t="s">
        <v>14</v>
      </c>
      <c r="B3" s="3">
        <v>3500.0</v>
      </c>
      <c r="C3" s="4">
        <v>0.33980582524271846</v>
      </c>
      <c r="D3" s="3">
        <v>10300.0</v>
      </c>
      <c r="E3" s="4">
        <v>0.2692307692307692</v>
      </c>
      <c r="F3" s="3">
        <v>18000.0</v>
      </c>
      <c r="G3" s="3">
        <v>31000.0</v>
      </c>
      <c r="H3" s="3">
        <v>900.0</v>
      </c>
      <c r="I3" s="4">
        <v>0.075</v>
      </c>
      <c r="J3" s="3">
        <v>12000.0</v>
      </c>
      <c r="K3" s="4">
        <v>0.12</v>
      </c>
      <c r="L3" s="3">
        <v>13000.0</v>
      </c>
      <c r="M3" s="3">
        <v>20500.0</v>
      </c>
    </row>
    <row r="4" ht="15.75" customHeight="1">
      <c r="A4" s="2" t="s">
        <v>15</v>
      </c>
      <c r="B4" s="3">
        <v>5500.0</v>
      </c>
      <c r="C4" s="4">
        <v>0.4</v>
      </c>
      <c r="D4" s="3">
        <v>13750.0</v>
      </c>
      <c r="E4" s="4">
        <v>0.34375</v>
      </c>
      <c r="F4" s="3">
        <v>21000.0</v>
      </c>
      <c r="G4" s="3">
        <v>37000.0</v>
      </c>
      <c r="H4" s="3">
        <v>1500.0</v>
      </c>
      <c r="I4" s="4">
        <v>0.1</v>
      </c>
      <c r="J4" s="3">
        <v>15000.0</v>
      </c>
      <c r="K4" s="4">
        <v>0.12</v>
      </c>
      <c r="L4" s="3">
        <v>16000.0</v>
      </c>
      <c r="M4" s="3">
        <v>28500.0</v>
      </c>
    </row>
    <row r="5" ht="15.75" customHeight="1">
      <c r="A5" s="2" t="s">
        <v>16</v>
      </c>
      <c r="B5" s="3">
        <v>6500.0</v>
      </c>
      <c r="C5" s="4">
        <v>0.4482758620689655</v>
      </c>
      <c r="D5" s="3">
        <v>14500.0</v>
      </c>
      <c r="E5" s="4">
        <v>0.34210526315789475</v>
      </c>
      <c r="F5" s="3">
        <v>21000.0</v>
      </c>
      <c r="G5" s="3">
        <v>40000.0</v>
      </c>
      <c r="H5" s="3">
        <v>2000.0</v>
      </c>
      <c r="I5" s="4">
        <v>0.125</v>
      </c>
      <c r="J5" s="3">
        <v>16000.0</v>
      </c>
      <c r="K5" s="4">
        <v>0.1212</v>
      </c>
      <c r="L5" s="3">
        <v>17000.0</v>
      </c>
      <c r="M5" s="3">
        <v>33500.0</v>
      </c>
    </row>
    <row r="6" ht="15.75" customHeight="1">
      <c r="A6" s="2" t="s">
        <v>17</v>
      </c>
      <c r="B6" s="3">
        <v>1500.0</v>
      </c>
      <c r="C6" s="4">
        <v>0.15</v>
      </c>
      <c r="D6" s="3">
        <v>10000.0</v>
      </c>
      <c r="E6" s="4">
        <v>0.15</v>
      </c>
      <c r="F6" s="3">
        <v>18000.0</v>
      </c>
      <c r="G6" s="3">
        <v>28000.0</v>
      </c>
      <c r="H6" s="3">
        <v>300.0</v>
      </c>
      <c r="I6" s="4">
        <v>0.05</v>
      </c>
      <c r="J6" s="3">
        <v>6000.0</v>
      </c>
      <c r="K6" s="4">
        <v>0.08</v>
      </c>
      <c r="L6" s="3">
        <v>18000.0</v>
      </c>
      <c r="M6" s="3">
        <v>21750.0</v>
      </c>
    </row>
    <row r="7" ht="15.75" customHeight="1">
      <c r="A7" s="2" t="s">
        <v>18</v>
      </c>
      <c r="B7" s="3">
        <v>3500.0</v>
      </c>
      <c r="C7" s="4">
        <v>0.33980582524271846</v>
      </c>
      <c r="D7" s="3">
        <v>10300.0</v>
      </c>
      <c r="E7" s="4">
        <v>0.2692307692307692</v>
      </c>
      <c r="F7" s="3">
        <v>22000.0</v>
      </c>
      <c r="G7" s="3">
        <v>35000.0</v>
      </c>
      <c r="H7" s="3">
        <v>900.0</v>
      </c>
      <c r="I7" s="4">
        <v>0.075</v>
      </c>
      <c r="J7" s="3">
        <v>12000.0</v>
      </c>
      <c r="K7" s="4">
        <v>0.08</v>
      </c>
      <c r="L7" s="3">
        <v>13000.0</v>
      </c>
      <c r="M7" s="3">
        <v>24250.0</v>
      </c>
    </row>
    <row r="8" ht="15.75" customHeight="1">
      <c r="A8" s="2" t="s">
        <v>19</v>
      </c>
      <c r="B8" s="3">
        <v>5500.0</v>
      </c>
      <c r="C8" s="4">
        <v>0.4</v>
      </c>
      <c r="D8" s="3">
        <v>13750.0</v>
      </c>
      <c r="E8" s="4">
        <v>0.34375</v>
      </c>
      <c r="F8" s="3">
        <v>25000.0</v>
      </c>
      <c r="G8" s="3">
        <v>41000.0</v>
      </c>
      <c r="H8" s="3">
        <v>1500.0</v>
      </c>
      <c r="I8" s="4">
        <v>0.1</v>
      </c>
      <c r="J8" s="3">
        <v>15000.0</v>
      </c>
      <c r="K8" s="4">
        <v>0.08</v>
      </c>
      <c r="L8" s="3">
        <v>16000.0</v>
      </c>
      <c r="M8" s="3">
        <v>34750.0</v>
      </c>
    </row>
    <row r="9" ht="15.75" customHeight="1">
      <c r="A9" s="2" t="s">
        <v>20</v>
      </c>
      <c r="B9" s="3">
        <v>6500.0</v>
      </c>
      <c r="C9" s="4">
        <v>0.4482758620689655</v>
      </c>
      <c r="D9" s="3">
        <v>14500.0</v>
      </c>
      <c r="E9" s="4">
        <v>0.34210526315789475</v>
      </c>
      <c r="F9" s="3">
        <v>25000.0</v>
      </c>
      <c r="G9" s="3">
        <v>44000.0</v>
      </c>
      <c r="H9" s="3">
        <v>2000.0</v>
      </c>
      <c r="I9" s="4">
        <v>0.125</v>
      </c>
      <c r="J9" s="3">
        <v>16000.0</v>
      </c>
      <c r="K9" s="4">
        <v>0.08</v>
      </c>
      <c r="L9" s="3">
        <v>17000.0</v>
      </c>
      <c r="M9" s="3">
        <v>42000.0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1.88"/>
  </cols>
  <sheetData>
    <row r="1" ht="15.75" customHeight="1">
      <c r="A1" s="2" t="s">
        <v>21</v>
      </c>
      <c r="B1" s="5" t="s">
        <v>22</v>
      </c>
    </row>
    <row r="2" ht="15.75" customHeight="1">
      <c r="A2" s="2" t="s">
        <v>23</v>
      </c>
      <c r="B2" s="5">
        <v>13300.0</v>
      </c>
    </row>
    <row r="3" ht="15.75" customHeight="1">
      <c r="A3" s="2" t="s">
        <v>24</v>
      </c>
      <c r="B3" s="5">
        <v>17621.51163</v>
      </c>
    </row>
    <row r="4" ht="15.75" customHeight="1">
      <c r="A4" s="2" t="s">
        <v>25</v>
      </c>
      <c r="B4" s="5">
        <v>20597.64143</v>
      </c>
    </row>
    <row r="5" ht="15.75" customHeight="1">
      <c r="A5" s="2" t="s">
        <v>26</v>
      </c>
      <c r="B5" s="5">
        <v>26016.62876</v>
      </c>
    </row>
    <row r="6" ht="15.75" customHeight="1">
      <c r="A6" s="2" t="s">
        <v>27</v>
      </c>
      <c r="B6" s="5">
        <v>30043.61862</v>
      </c>
    </row>
    <row r="7" ht="15.75" customHeight="1">
      <c r="A7" s="2" t="s">
        <v>28</v>
      </c>
      <c r="B7" s="5">
        <v>33521.65173</v>
      </c>
    </row>
    <row r="8" ht="15.75" customHeight="1">
      <c r="A8" s="2" t="s">
        <v>29</v>
      </c>
      <c r="B8" s="5">
        <v>36756.57543</v>
      </c>
    </row>
    <row r="9" ht="15.75" customHeight="1">
      <c r="A9" s="2" t="s">
        <v>30</v>
      </c>
      <c r="B9" s="5">
        <v>41708.94952</v>
      </c>
    </row>
    <row r="10" ht="15.75" customHeight="1">
      <c r="A10" s="2" t="s">
        <v>31</v>
      </c>
      <c r="B10" s="5">
        <v>49425.71296</v>
      </c>
    </row>
    <row r="11" ht="15.75" customHeight="1">
      <c r="A11" s="2" t="s">
        <v>32</v>
      </c>
      <c r="B11" s="5">
        <v>17196.0</v>
      </c>
    </row>
    <row r="12" ht="15.75" customHeight="1">
      <c r="A12" s="2" t="s">
        <v>33</v>
      </c>
      <c r="B12" s="5">
        <v>20578.03583</v>
      </c>
    </row>
    <row r="13" ht="15.75" customHeight="1">
      <c r="A13" s="2" t="s">
        <v>34</v>
      </c>
      <c r="B13" s="5">
        <v>25926.44301</v>
      </c>
    </row>
    <row r="14" ht="15.75" customHeight="1">
      <c r="A14" s="2" t="s">
        <v>35</v>
      </c>
      <c r="B14" s="5">
        <v>30510.23186</v>
      </c>
    </row>
    <row r="15" ht="15.75" customHeight="1">
      <c r="A15" s="2" t="s">
        <v>36</v>
      </c>
      <c r="B15" s="5">
        <v>34160.79423</v>
      </c>
    </row>
    <row r="16" ht="15.75" customHeight="1">
      <c r="A16" s="2" t="s">
        <v>37</v>
      </c>
      <c r="B16" s="5">
        <v>38262.28537</v>
      </c>
    </row>
    <row r="17" ht="15.75" customHeight="1">
      <c r="A17" s="2" t="s">
        <v>38</v>
      </c>
      <c r="B17" s="5">
        <v>42065.77141</v>
      </c>
    </row>
    <row r="18" ht="15.75" customHeight="1">
      <c r="A18" s="2" t="s">
        <v>39</v>
      </c>
      <c r="B18" s="5">
        <v>51405.87837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3.38"/>
    <col customWidth="1" min="3" max="3" width="11.88"/>
  </cols>
  <sheetData>
    <row r="1" ht="15.75" customHeight="1">
      <c r="A1" s="1" t="s">
        <v>40</v>
      </c>
      <c r="B1" s="2" t="s">
        <v>21</v>
      </c>
      <c r="C1" s="6" t="s">
        <v>22</v>
      </c>
    </row>
    <row r="2" ht="15.75" customHeight="1">
      <c r="A2" s="1">
        <v>2019.0</v>
      </c>
      <c r="B2" s="2" t="s">
        <v>23</v>
      </c>
      <c r="C2" s="6">
        <v>13300.0</v>
      </c>
    </row>
    <row r="3" ht="15.75" customHeight="1">
      <c r="A3" s="1">
        <v>2019.0</v>
      </c>
      <c r="B3" s="2" t="s">
        <v>24</v>
      </c>
      <c r="C3" s="6">
        <v>17621.51163</v>
      </c>
    </row>
    <row r="4" ht="15.75" customHeight="1">
      <c r="A4" s="1">
        <v>2019.0</v>
      </c>
      <c r="B4" s="2" t="s">
        <v>25</v>
      </c>
      <c r="C4" s="6">
        <v>20597.64143</v>
      </c>
    </row>
    <row r="5" ht="15.75" customHeight="1">
      <c r="A5" s="1">
        <v>2019.0</v>
      </c>
      <c r="B5" s="2" t="s">
        <v>26</v>
      </c>
      <c r="C5" s="6">
        <v>26016.62876</v>
      </c>
    </row>
    <row r="6" ht="15.75" customHeight="1">
      <c r="A6" s="1">
        <v>2019.0</v>
      </c>
      <c r="B6" s="2" t="s">
        <v>27</v>
      </c>
      <c r="C6" s="6">
        <v>30043.61862</v>
      </c>
    </row>
    <row r="7" ht="15.75" customHeight="1">
      <c r="A7" s="1">
        <v>2019.0</v>
      </c>
      <c r="B7" s="2" t="s">
        <v>28</v>
      </c>
      <c r="C7" s="6">
        <v>33521.65173</v>
      </c>
    </row>
    <row r="8" ht="15.75" customHeight="1">
      <c r="A8" s="1">
        <v>2019.0</v>
      </c>
      <c r="B8" s="2" t="s">
        <v>29</v>
      </c>
      <c r="C8" s="6">
        <v>36756.57543</v>
      </c>
    </row>
    <row r="9" ht="15.75" customHeight="1">
      <c r="A9" s="1">
        <v>2019.0</v>
      </c>
      <c r="B9" s="2" t="s">
        <v>30</v>
      </c>
      <c r="C9" s="6">
        <v>41708.94952</v>
      </c>
    </row>
    <row r="10" ht="15.75" customHeight="1">
      <c r="A10" s="1">
        <v>2019.0</v>
      </c>
      <c r="B10" s="2" t="s">
        <v>31</v>
      </c>
      <c r="C10" s="6">
        <v>49425.71296</v>
      </c>
    </row>
    <row r="11" ht="15.75" customHeight="1">
      <c r="A11" s="1">
        <v>2019.0</v>
      </c>
      <c r="B11" s="2" t="s">
        <v>32</v>
      </c>
      <c r="C11" s="6">
        <v>17196.0</v>
      </c>
    </row>
    <row r="12" ht="15.75" customHeight="1">
      <c r="A12" s="1">
        <v>2019.0</v>
      </c>
      <c r="B12" s="2" t="s">
        <v>33</v>
      </c>
      <c r="C12" s="6">
        <v>20578.03583</v>
      </c>
    </row>
    <row r="13" ht="15.75" customHeight="1">
      <c r="A13" s="1">
        <v>2019.0</v>
      </c>
      <c r="B13" s="2" t="s">
        <v>34</v>
      </c>
      <c r="C13" s="6">
        <v>25926.44301</v>
      </c>
    </row>
    <row r="14" ht="15.75" customHeight="1">
      <c r="A14" s="1">
        <v>2019.0</v>
      </c>
      <c r="B14" s="2" t="s">
        <v>35</v>
      </c>
      <c r="C14" s="6">
        <v>30510.23186</v>
      </c>
    </row>
    <row r="15" ht="15.75" customHeight="1">
      <c r="A15" s="1">
        <v>2019.0</v>
      </c>
      <c r="B15" s="2" t="s">
        <v>36</v>
      </c>
      <c r="C15" s="6">
        <v>34160.79423</v>
      </c>
    </row>
    <row r="16" ht="15.75" customHeight="1">
      <c r="A16" s="1">
        <v>2019.0</v>
      </c>
      <c r="B16" s="2" t="s">
        <v>37</v>
      </c>
      <c r="C16" s="6">
        <v>38262.28537</v>
      </c>
    </row>
    <row r="17" ht="15.75" customHeight="1">
      <c r="A17" s="1">
        <v>2019.0</v>
      </c>
      <c r="B17" s="2" t="s">
        <v>38</v>
      </c>
      <c r="C17" s="6">
        <v>42065.77141</v>
      </c>
    </row>
    <row r="18" ht="15.75" customHeight="1">
      <c r="A18" s="1">
        <v>2019.0</v>
      </c>
      <c r="B18" s="2" t="s">
        <v>39</v>
      </c>
      <c r="C18" s="6">
        <v>51405.87837</v>
      </c>
    </row>
    <row r="19" ht="15.75" customHeight="1">
      <c r="A19" s="1">
        <v>2020.0</v>
      </c>
      <c r="B19" s="2" t="s">
        <v>23</v>
      </c>
      <c r="C19" s="7">
        <v>13464.523190184047</v>
      </c>
    </row>
    <row r="20" ht="15.75" customHeight="1">
      <c r="A20" s="1">
        <v>2020.0</v>
      </c>
      <c r="B20" s="2" t="s">
        <v>24</v>
      </c>
      <c r="C20" s="7">
        <v>17838.90542944785</v>
      </c>
    </row>
    <row r="21" ht="15.75" customHeight="1">
      <c r="A21" s="1">
        <v>2020.0</v>
      </c>
      <c r="B21" s="2" t="s">
        <v>25</v>
      </c>
      <c r="C21" s="7">
        <v>20851.75127300613</v>
      </c>
    </row>
    <row r="22" ht="15.75" customHeight="1">
      <c r="A22" s="1">
        <v>2020.0</v>
      </c>
      <c r="B22" s="2" t="s">
        <v>26</v>
      </c>
      <c r="C22" s="7">
        <v>26337.59179447852</v>
      </c>
    </row>
    <row r="23" ht="15.75" customHeight="1">
      <c r="A23" s="1">
        <v>2020.0</v>
      </c>
      <c r="B23" s="2" t="s">
        <v>27</v>
      </c>
      <c r="C23" s="7">
        <v>30414.261993865024</v>
      </c>
    </row>
    <row r="24" ht="15.75" customHeight="1">
      <c r="A24" s="1">
        <v>2020.0</v>
      </c>
      <c r="B24" s="2" t="s">
        <v>28</v>
      </c>
      <c r="C24" s="7">
        <v>33935.20305214723</v>
      </c>
    </row>
    <row r="25" ht="15.75" customHeight="1">
      <c r="A25" s="1">
        <v>2020.0</v>
      </c>
      <c r="B25" s="2" t="s">
        <v>29</v>
      </c>
      <c r="C25" s="7">
        <v>37210.03549079754</v>
      </c>
    </row>
    <row r="26" ht="15.75" customHeight="1">
      <c r="A26" s="1">
        <v>2020.0</v>
      </c>
      <c r="B26" s="2" t="s">
        <v>30</v>
      </c>
      <c r="C26" s="7">
        <v>42223.50624233128</v>
      </c>
    </row>
    <row r="27" ht="15.75" customHeight="1">
      <c r="A27" s="1">
        <v>2020.0</v>
      </c>
      <c r="B27" s="2" t="s">
        <v>31</v>
      </c>
      <c r="C27" s="8">
        <v>50035.47016871165</v>
      </c>
    </row>
    <row r="28" ht="15.75" customHeight="1">
      <c r="A28" s="1">
        <v>2020.0</v>
      </c>
      <c r="B28" s="2" t="s">
        <v>32</v>
      </c>
      <c r="C28" s="7">
        <v>17330.810214723922</v>
      </c>
    </row>
    <row r="29" ht="15.75" customHeight="1">
      <c r="A29" s="1">
        <v>2020.0</v>
      </c>
      <c r="B29" s="2" t="s">
        <v>33</v>
      </c>
      <c r="C29" s="7">
        <v>20831.903803680976</v>
      </c>
    </row>
    <row r="30" ht="15.75" customHeight="1">
      <c r="A30" s="1">
        <v>2020.0</v>
      </c>
      <c r="B30" s="2" t="s">
        <v>34</v>
      </c>
      <c r="C30" s="7">
        <v>26246.29343558282</v>
      </c>
    </row>
    <row r="31" ht="15.75" customHeight="1">
      <c r="A31" s="1">
        <v>2020.0</v>
      </c>
      <c r="B31" s="2" t="s">
        <v>35</v>
      </c>
      <c r="C31" s="7">
        <v>30886.631763803674</v>
      </c>
    </row>
    <row r="32" ht="15.75" customHeight="1">
      <c r="A32" s="1">
        <v>2020.0</v>
      </c>
      <c r="B32" s="2" t="s">
        <v>36</v>
      </c>
      <c r="C32" s="9">
        <v>34582.0</v>
      </c>
    </row>
    <row r="33" ht="15.75" customHeight="1">
      <c r="A33" s="1">
        <v>2020.0</v>
      </c>
      <c r="B33" s="2" t="s">
        <v>37</v>
      </c>
      <c r="C33" s="7">
        <v>38734.321134969316</v>
      </c>
    </row>
    <row r="34" ht="15.75" customHeight="1">
      <c r="A34" s="1">
        <v>2020.0</v>
      </c>
      <c r="B34" s="2" t="s">
        <v>38</v>
      </c>
      <c r="C34" s="7">
        <v>42584.73018404907</v>
      </c>
    </row>
    <row r="35" ht="15.75" customHeight="1">
      <c r="A35" s="1">
        <v>2020.0</v>
      </c>
      <c r="B35" s="2" t="s">
        <v>39</v>
      </c>
      <c r="C35" s="8">
        <v>52040.06457055214</v>
      </c>
    </row>
    <row r="36" ht="15.75" customHeight="1">
      <c r="A36" s="1">
        <v>2021.0</v>
      </c>
      <c r="B36" s="2" t="s">
        <v>23</v>
      </c>
      <c r="C36" s="10">
        <v>14097.0</v>
      </c>
    </row>
    <row r="37" ht="15.75" customHeight="1">
      <c r="A37" s="1">
        <v>2021.0</v>
      </c>
      <c r="B37" s="2" t="s">
        <v>24</v>
      </c>
      <c r="C37" s="10">
        <v>18677.0</v>
      </c>
    </row>
    <row r="38" ht="15.75" customHeight="1">
      <c r="A38" s="1">
        <v>2021.0</v>
      </c>
      <c r="B38" s="2" t="s">
        <v>25</v>
      </c>
      <c r="C38" s="10">
        <v>21831.0</v>
      </c>
    </row>
    <row r="39" ht="15.75" customHeight="1">
      <c r="A39" s="1">
        <v>2021.0</v>
      </c>
      <c r="B39" s="2" t="s">
        <v>26</v>
      </c>
      <c r="C39" s="10">
        <v>27575.0</v>
      </c>
    </row>
    <row r="40" ht="15.75" customHeight="1">
      <c r="A40" s="1">
        <v>2021.0</v>
      </c>
      <c r="B40" s="2" t="s">
        <v>27</v>
      </c>
      <c r="C40" s="10">
        <v>31843.0</v>
      </c>
    </row>
    <row r="41" ht="15.75" customHeight="1">
      <c r="A41" s="1">
        <v>2021.0</v>
      </c>
      <c r="B41" s="2" t="s">
        <v>28</v>
      </c>
      <c r="C41" s="10">
        <v>35529.0</v>
      </c>
    </row>
    <row r="42" ht="15.75" customHeight="1">
      <c r="A42" s="1">
        <v>2021.0</v>
      </c>
      <c r="B42" s="2" t="s">
        <v>29</v>
      </c>
      <c r="C42" s="10">
        <v>38958.0</v>
      </c>
    </row>
    <row r="43" ht="15.75" customHeight="1">
      <c r="A43" s="1">
        <v>2021.0</v>
      </c>
      <c r="B43" s="2" t="s">
        <v>30</v>
      </c>
      <c r="C43" s="10">
        <v>44207.0</v>
      </c>
    </row>
    <row r="44" ht="15.75" customHeight="1">
      <c r="A44" s="1">
        <v>2021.0</v>
      </c>
      <c r="B44" s="2" t="s">
        <v>31</v>
      </c>
      <c r="C44" s="10">
        <v>52386.0</v>
      </c>
    </row>
    <row r="45" ht="15.75" customHeight="1">
      <c r="A45" s="1">
        <v>2021.0</v>
      </c>
      <c r="B45" s="2" t="s">
        <v>32</v>
      </c>
      <c r="C45" s="10">
        <v>18145.0</v>
      </c>
    </row>
    <row r="46" ht="15.75" customHeight="1">
      <c r="A46" s="1">
        <v>2021.0</v>
      </c>
      <c r="B46" s="2" t="s">
        <v>33</v>
      </c>
      <c r="C46" s="10">
        <v>21811.0</v>
      </c>
    </row>
    <row r="47" ht="15.75" customHeight="1">
      <c r="A47" s="1">
        <v>2021.0</v>
      </c>
      <c r="B47" s="2" t="s">
        <v>34</v>
      </c>
      <c r="C47" s="10">
        <v>27479.0</v>
      </c>
    </row>
    <row r="48" ht="15.75" customHeight="1">
      <c r="A48" s="1">
        <v>2021.0</v>
      </c>
      <c r="B48" s="2" t="s">
        <v>35</v>
      </c>
      <c r="C48" s="10">
        <v>32338.0</v>
      </c>
    </row>
    <row r="49" ht="15.75" customHeight="1">
      <c r="A49" s="1">
        <v>2021.0</v>
      </c>
      <c r="B49" s="2" t="s">
        <v>36</v>
      </c>
      <c r="C49" s="10">
        <v>36207.0</v>
      </c>
    </row>
    <row r="50" ht="15.75" customHeight="1">
      <c r="A50" s="1">
        <v>2021.0</v>
      </c>
      <c r="B50" s="2" t="s">
        <v>37</v>
      </c>
      <c r="C50" s="10">
        <v>40554.0</v>
      </c>
    </row>
    <row r="51" ht="15.75" customHeight="1">
      <c r="A51" s="1">
        <v>2021.0</v>
      </c>
      <c r="B51" s="2" t="s">
        <v>38</v>
      </c>
      <c r="C51" s="10">
        <v>44585.0</v>
      </c>
    </row>
    <row r="52" ht="15.75" customHeight="1">
      <c r="A52" s="1">
        <v>2021.0</v>
      </c>
      <c r="B52" s="2" t="s">
        <v>39</v>
      </c>
      <c r="C52" s="10">
        <v>54485.0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8.13"/>
  </cols>
  <sheetData>
    <row r="1">
      <c r="A1" s="11" t="s">
        <v>41</v>
      </c>
      <c r="B1" s="11" t="s">
        <v>42</v>
      </c>
    </row>
    <row r="2">
      <c r="A2" s="11">
        <v>5411.0</v>
      </c>
      <c r="B2" s="11" t="s">
        <v>43</v>
      </c>
    </row>
    <row r="3">
      <c r="A3" s="11">
        <v>6111.0</v>
      </c>
      <c r="B3" s="11" t="s">
        <v>44</v>
      </c>
    </row>
    <row r="4">
      <c r="A4" s="11">
        <v>5417.0</v>
      </c>
      <c r="B4" s="11" t="s">
        <v>45</v>
      </c>
    </row>
    <row r="5">
      <c r="A5" s="11">
        <v>5615.0</v>
      </c>
      <c r="B5" s="11" t="s">
        <v>46</v>
      </c>
    </row>
    <row r="6">
      <c r="A6" s="11">
        <v>5312.0</v>
      </c>
      <c r="B6" s="11" t="s">
        <v>47</v>
      </c>
    </row>
    <row r="7">
      <c r="A7" s="11">
        <v>5242.0</v>
      </c>
      <c r="B7" s="11" t="s">
        <v>48</v>
      </c>
    </row>
    <row r="8">
      <c r="A8" s="11">
        <v>5231.0</v>
      </c>
      <c r="B8" s="11" t="s">
        <v>49</v>
      </c>
    </row>
    <row r="9">
      <c r="A9" s="11">
        <v>1110.0</v>
      </c>
      <c r="B9" s="11" t="s">
        <v>50</v>
      </c>
    </row>
    <row r="10">
      <c r="A10" s="11">
        <v>5413.0</v>
      </c>
      <c r="B10" s="11" t="s">
        <v>51</v>
      </c>
    </row>
    <row r="11">
      <c r="A11" s="11">
        <v>5243.0</v>
      </c>
      <c r="B11" s="11" t="s">
        <v>52</v>
      </c>
    </row>
    <row r="12">
      <c r="A12" s="11">
        <v>2381.0</v>
      </c>
      <c r="B12" s="11" t="s">
        <v>53</v>
      </c>
    </row>
    <row r="13">
      <c r="A13" s="11">
        <v>5415.0</v>
      </c>
      <c r="B13" s="11" t="s">
        <v>54</v>
      </c>
    </row>
    <row r="14">
      <c r="A14" s="11">
        <v>7115.0</v>
      </c>
      <c r="B14" s="11" t="s">
        <v>55</v>
      </c>
    </row>
    <row r="15">
      <c r="A15" s="11">
        <v>6115.0</v>
      </c>
      <c r="B15" s="11" t="s">
        <v>56</v>
      </c>
    </row>
    <row r="16">
      <c r="A16" s="11">
        <v>6209.0</v>
      </c>
      <c r="B16" s="11" t="s">
        <v>57</v>
      </c>
    </row>
    <row r="17">
      <c r="A17" s="11">
        <v>7112.0</v>
      </c>
      <c r="B17" s="11" t="s">
        <v>58</v>
      </c>
    </row>
    <row r="18">
      <c r="A18" s="11">
        <v>1123.0</v>
      </c>
      <c r="B18" s="11" t="s">
        <v>59</v>
      </c>
    </row>
    <row r="19">
      <c r="A19" s="11">
        <v>9314.0</v>
      </c>
      <c r="B19" s="11" t="s">
        <v>60</v>
      </c>
    </row>
    <row r="20">
      <c r="A20" s="11">
        <v>5221.0</v>
      </c>
      <c r="B20" s="11" t="s">
        <v>61</v>
      </c>
    </row>
    <row r="21">
      <c r="A21" s="11">
        <v>4213.0</v>
      </c>
      <c r="B21" s="11" t="s">
        <v>62</v>
      </c>
    </row>
    <row r="22">
      <c r="A22" s="11">
        <v>4215.0</v>
      </c>
      <c r="B22" s="11" t="s">
        <v>63</v>
      </c>
    </row>
    <row r="23">
      <c r="A23" s="11">
        <v>4452.0</v>
      </c>
      <c r="B23" s="11" t="s">
        <v>64</v>
      </c>
    </row>
    <row r="24">
      <c r="A24" s="11">
        <v>3322.0</v>
      </c>
      <c r="B24" s="11" t="s">
        <v>65</v>
      </c>
    </row>
    <row r="25">
      <c r="A25" s="11">
        <v>3333.0</v>
      </c>
      <c r="B25" s="11" t="s">
        <v>66</v>
      </c>
    </row>
    <row r="26">
      <c r="A26" s="11">
        <v>5616.0</v>
      </c>
      <c r="B26" s="11" t="s">
        <v>67</v>
      </c>
    </row>
    <row r="27">
      <c r="A27" s="11">
        <v>5419.0</v>
      </c>
      <c r="B27" s="11" t="s">
        <v>68</v>
      </c>
    </row>
    <row r="28">
      <c r="A28" s="11">
        <v>4212.0</v>
      </c>
      <c r="B28" s="11" t="s">
        <v>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12.75"/>
    <col customWidth="1" min="3" max="3" width="15.13"/>
    <col customWidth="1" min="4" max="4" width="25.13"/>
    <col customWidth="1" min="5" max="5" width="24.25"/>
    <col customWidth="1" min="6" max="6" width="18.88"/>
    <col customWidth="1" min="7" max="7" width="28.88"/>
    <col customWidth="1" min="8" max="8" width="28.0"/>
  </cols>
  <sheetData>
    <row r="1">
      <c r="A1" s="2" t="s">
        <v>70</v>
      </c>
      <c r="B1" s="2" t="s">
        <v>71</v>
      </c>
      <c r="C1" s="12" t="s">
        <v>72</v>
      </c>
      <c r="D1" s="13" t="s">
        <v>73</v>
      </c>
      <c r="E1" s="14" t="s">
        <v>74</v>
      </c>
      <c r="F1" s="15" t="s">
        <v>75</v>
      </c>
      <c r="G1" s="13" t="s">
        <v>76</v>
      </c>
      <c r="H1" s="16" t="s">
        <v>77</v>
      </c>
    </row>
    <row r="2">
      <c r="A2" s="2" t="s">
        <v>78</v>
      </c>
      <c r="B2" s="2" t="s">
        <v>79</v>
      </c>
      <c r="C2" s="17">
        <v>17891.0</v>
      </c>
      <c r="D2" s="18">
        <v>17837.0</v>
      </c>
      <c r="E2" s="18">
        <v>11065.0</v>
      </c>
      <c r="F2" s="12">
        <v>3291.0</v>
      </c>
      <c r="G2" s="17">
        <v>3675.0</v>
      </c>
      <c r="H2" s="15">
        <v>2712.0</v>
      </c>
    </row>
    <row r="3">
      <c r="A3" s="2" t="s">
        <v>80</v>
      </c>
      <c r="B3" s="2" t="s">
        <v>81</v>
      </c>
      <c r="C3" s="17">
        <v>37954.0</v>
      </c>
      <c r="D3" s="18">
        <v>37858.0</v>
      </c>
      <c r="E3" s="18">
        <v>18774.0</v>
      </c>
      <c r="F3" s="12">
        <v>6114.0</v>
      </c>
      <c r="G3" s="17">
        <v>6870.0</v>
      </c>
      <c r="H3" s="15">
        <v>3909.0</v>
      </c>
    </row>
    <row r="4">
      <c r="A4" s="2" t="s">
        <v>82</v>
      </c>
      <c r="B4" s="2" t="s">
        <v>83</v>
      </c>
      <c r="C4" s="17">
        <v>52803.0</v>
      </c>
      <c r="D4" s="18">
        <v>51651.0</v>
      </c>
      <c r="E4" s="18">
        <v>26625.0</v>
      </c>
      <c r="F4" s="12">
        <v>9158.0</v>
      </c>
      <c r="G4" s="17">
        <v>10313.0</v>
      </c>
      <c r="H4" s="15">
        <v>6549.0</v>
      </c>
    </row>
    <row r="5">
      <c r="A5" s="2" t="s">
        <v>84</v>
      </c>
      <c r="B5" s="2" t="s">
        <v>85</v>
      </c>
      <c r="C5" s="17">
        <v>25748.0</v>
      </c>
      <c r="D5" s="18">
        <v>25600.0</v>
      </c>
      <c r="E5" s="18">
        <v>11941.0</v>
      </c>
      <c r="F5" s="12">
        <v>4440.0</v>
      </c>
      <c r="G5" s="17">
        <v>5047.0</v>
      </c>
      <c r="H5" s="15">
        <v>3331.0</v>
      </c>
    </row>
    <row r="6">
      <c r="A6" s="2" t="s">
        <v>86</v>
      </c>
      <c r="B6" s="2" t="s">
        <v>87</v>
      </c>
      <c r="C6" s="17">
        <v>22988.0</v>
      </c>
      <c r="D6" s="18">
        <v>22974.0</v>
      </c>
      <c r="E6" s="18">
        <v>10022.0</v>
      </c>
      <c r="F6" s="12">
        <v>3942.0</v>
      </c>
      <c r="G6" s="17">
        <v>4435.0</v>
      </c>
      <c r="H6" s="15">
        <v>2701.0</v>
      </c>
    </row>
    <row r="7">
      <c r="A7" s="2" t="s">
        <v>88</v>
      </c>
      <c r="B7" s="2" t="s">
        <v>89</v>
      </c>
      <c r="C7" s="17">
        <v>26934.0</v>
      </c>
      <c r="D7" s="18">
        <v>26783.0</v>
      </c>
      <c r="E7" s="18">
        <v>12308.0</v>
      </c>
      <c r="F7" s="12">
        <v>4406.0</v>
      </c>
      <c r="G7" s="17">
        <v>4940.0</v>
      </c>
      <c r="H7" s="15">
        <v>2732.0</v>
      </c>
    </row>
    <row r="8">
      <c r="A8" s="2" t="s">
        <v>90</v>
      </c>
      <c r="B8" s="2" t="s">
        <v>91</v>
      </c>
      <c r="C8" s="17">
        <v>85390.0</v>
      </c>
      <c r="D8" s="18">
        <v>84713.0</v>
      </c>
      <c r="E8" s="18">
        <v>40128.0</v>
      </c>
      <c r="F8" s="12">
        <v>14329.0</v>
      </c>
      <c r="G8" s="17">
        <v>16044.0</v>
      </c>
      <c r="H8" s="15">
        <v>9755.0</v>
      </c>
    </row>
    <row r="9">
      <c r="A9" s="2" t="s">
        <v>92</v>
      </c>
      <c r="B9" s="2" t="s">
        <v>93</v>
      </c>
      <c r="C9" s="17">
        <v>17805.0</v>
      </c>
      <c r="D9" s="18">
        <v>17791.0</v>
      </c>
      <c r="E9" s="18">
        <v>10537.0</v>
      </c>
      <c r="F9" s="12">
        <v>3479.0</v>
      </c>
      <c r="G9" s="17">
        <v>3885.0</v>
      </c>
      <c r="H9" s="15">
        <v>2937.0</v>
      </c>
    </row>
    <row r="10">
      <c r="A10" s="2" t="s">
        <v>94</v>
      </c>
      <c r="B10" s="2" t="s">
        <v>95</v>
      </c>
      <c r="C10" s="17">
        <v>24079.0</v>
      </c>
      <c r="D10" s="18">
        <v>24069.0</v>
      </c>
      <c r="E10" s="18">
        <v>11686.0</v>
      </c>
      <c r="F10" s="12">
        <v>4400.0</v>
      </c>
      <c r="G10" s="17">
        <v>4905.0</v>
      </c>
      <c r="H10" s="15">
        <v>3139.0</v>
      </c>
    </row>
    <row r="11">
      <c r="A11" s="2" t="s">
        <v>96</v>
      </c>
      <c r="B11" s="2" t="s">
        <v>97</v>
      </c>
      <c r="C11" s="17">
        <v>28393.0</v>
      </c>
      <c r="D11" s="18">
        <v>28138.0</v>
      </c>
      <c r="E11" s="18">
        <v>15733.0</v>
      </c>
      <c r="F11" s="12">
        <v>5859.0</v>
      </c>
      <c r="G11" s="17">
        <v>6351.0</v>
      </c>
      <c r="H11" s="15">
        <v>4547.0</v>
      </c>
    </row>
    <row r="12">
      <c r="A12" s="2" t="s">
        <v>98</v>
      </c>
      <c r="B12" s="2" t="s">
        <v>99</v>
      </c>
      <c r="C12" s="17">
        <v>178192.0</v>
      </c>
      <c r="D12" s="18">
        <v>173047.0</v>
      </c>
      <c r="E12" s="18">
        <v>59828.0</v>
      </c>
      <c r="F12" s="12">
        <v>28516.0</v>
      </c>
      <c r="G12" s="17">
        <v>32281.0</v>
      </c>
      <c r="H12" s="15">
        <v>16108.0</v>
      </c>
    </row>
    <row r="13">
      <c r="A13" s="2" t="s">
        <v>100</v>
      </c>
      <c r="B13" s="2" t="s">
        <v>101</v>
      </c>
      <c r="C13" s="17">
        <v>48487.0</v>
      </c>
      <c r="D13" s="18">
        <v>48273.0</v>
      </c>
      <c r="E13" s="18">
        <v>24668.0</v>
      </c>
      <c r="F13" s="12">
        <v>7956.0</v>
      </c>
      <c r="G13" s="17">
        <v>8871.0</v>
      </c>
      <c r="H13" s="15">
        <v>5358.0</v>
      </c>
    </row>
    <row r="14">
      <c r="A14" s="2" t="s">
        <v>102</v>
      </c>
      <c r="B14" s="2" t="s">
        <v>103</v>
      </c>
      <c r="C14" s="17">
        <v>128937.0</v>
      </c>
      <c r="D14" s="18">
        <v>128276.0</v>
      </c>
      <c r="E14" s="18">
        <v>48401.0</v>
      </c>
      <c r="F14" s="12">
        <v>22102.0</v>
      </c>
      <c r="G14" s="17">
        <v>24830.0</v>
      </c>
      <c r="H14" s="15">
        <v>11943.0</v>
      </c>
    </row>
    <row r="15">
      <c r="A15" s="2" t="s">
        <v>104</v>
      </c>
      <c r="B15" s="2" t="s">
        <v>105</v>
      </c>
      <c r="C15" s="17">
        <v>31598.0</v>
      </c>
      <c r="D15" s="18">
        <v>31500.0</v>
      </c>
      <c r="E15" s="18">
        <v>15741.0</v>
      </c>
      <c r="F15" s="12">
        <v>5287.0</v>
      </c>
      <c r="G15" s="17">
        <v>5942.0</v>
      </c>
      <c r="H15" s="15">
        <v>4023.0</v>
      </c>
    </row>
    <row r="16">
      <c r="A16" s="2" t="s">
        <v>106</v>
      </c>
      <c r="B16" s="2" t="s">
        <v>107</v>
      </c>
      <c r="C16" s="17">
        <v>45588.0</v>
      </c>
      <c r="D16" s="18">
        <v>45316.0</v>
      </c>
      <c r="E16" s="18">
        <v>19066.0</v>
      </c>
      <c r="F16" s="12">
        <v>8558.0</v>
      </c>
      <c r="G16" s="17">
        <v>9420.0</v>
      </c>
      <c r="H16" s="15">
        <v>4974.0</v>
      </c>
    </row>
    <row r="17">
      <c r="A17" s="2" t="s">
        <v>108</v>
      </c>
      <c r="B17" s="2" t="s">
        <v>109</v>
      </c>
      <c r="C17" s="17">
        <v>153779.0</v>
      </c>
      <c r="D17" s="18">
        <v>153020.0</v>
      </c>
      <c r="E17" s="18">
        <v>47279.0</v>
      </c>
      <c r="F17" s="12">
        <v>24993.0</v>
      </c>
      <c r="G17" s="17">
        <v>28438.0</v>
      </c>
      <c r="H17" s="15">
        <v>12740.0</v>
      </c>
    </row>
    <row r="18">
      <c r="A18" s="2" t="s">
        <v>110</v>
      </c>
      <c r="B18" s="2" t="s">
        <v>111</v>
      </c>
      <c r="C18" s="17">
        <v>24271.0</v>
      </c>
      <c r="D18" s="18">
        <v>24250.0</v>
      </c>
      <c r="E18" s="18">
        <v>11785.0</v>
      </c>
      <c r="F18" s="12">
        <v>4314.0</v>
      </c>
      <c r="G18" s="17">
        <v>4944.0</v>
      </c>
      <c r="H18" s="15">
        <v>3090.0</v>
      </c>
    </row>
    <row r="19">
      <c r="A19" s="2" t="s">
        <v>112</v>
      </c>
      <c r="B19" s="2" t="s">
        <v>113</v>
      </c>
      <c r="C19" s="17">
        <v>43785.0</v>
      </c>
      <c r="D19" s="18">
        <v>43714.0</v>
      </c>
      <c r="E19" s="18">
        <v>17896.0</v>
      </c>
      <c r="F19" s="12">
        <v>7345.0</v>
      </c>
      <c r="G19" s="17">
        <v>8284.0</v>
      </c>
      <c r="H19" s="15">
        <v>4614.0</v>
      </c>
    </row>
    <row r="20">
      <c r="A20" s="2" t="s">
        <v>114</v>
      </c>
      <c r="B20" s="2" t="s">
        <v>115</v>
      </c>
      <c r="C20" s="17">
        <v>11515.0</v>
      </c>
      <c r="D20" s="18">
        <v>11513.0</v>
      </c>
      <c r="E20" s="18">
        <v>4779.0</v>
      </c>
      <c r="F20" s="12">
        <v>1826.0</v>
      </c>
      <c r="G20" s="17">
        <v>2174.0</v>
      </c>
      <c r="H20" s="15">
        <v>1174.0</v>
      </c>
    </row>
    <row r="21">
      <c r="A21" s="2" t="s">
        <v>116</v>
      </c>
      <c r="B21" s="2" t="s">
        <v>117</v>
      </c>
      <c r="C21" s="17">
        <v>16513.0</v>
      </c>
      <c r="D21" s="18">
        <v>16363.0</v>
      </c>
      <c r="E21" s="18">
        <v>9014.0</v>
      </c>
      <c r="F21" s="12">
        <v>2905.0</v>
      </c>
      <c r="G21" s="17">
        <v>3185.0</v>
      </c>
      <c r="H21" s="15">
        <v>2029.0</v>
      </c>
    </row>
    <row r="22">
      <c r="A22" s="2" t="s">
        <v>118</v>
      </c>
      <c r="B22" s="2" t="s">
        <v>119</v>
      </c>
      <c r="C22" s="17">
        <v>39607.0</v>
      </c>
      <c r="D22" s="18">
        <v>39484.0</v>
      </c>
      <c r="E22" s="18">
        <v>17660.0</v>
      </c>
      <c r="F22" s="12">
        <v>7204.0</v>
      </c>
      <c r="G22" s="17">
        <v>7989.0</v>
      </c>
      <c r="H22" s="15">
        <v>4338.0</v>
      </c>
    </row>
    <row r="23">
      <c r="A23" s="2" t="s">
        <v>120</v>
      </c>
      <c r="B23" s="2" t="s">
        <v>121</v>
      </c>
      <c r="C23" s="17">
        <v>38906.0</v>
      </c>
      <c r="D23" s="18">
        <v>38867.0</v>
      </c>
      <c r="E23" s="18">
        <v>17889.0</v>
      </c>
      <c r="F23" s="12">
        <v>7100.0</v>
      </c>
      <c r="G23" s="17">
        <v>7906.0</v>
      </c>
      <c r="H23" s="15">
        <v>4451.0</v>
      </c>
    </row>
    <row r="24">
      <c r="A24" s="2" t="s">
        <v>122</v>
      </c>
      <c r="B24" s="2" t="s">
        <v>123</v>
      </c>
      <c r="C24" s="17">
        <v>19224.0</v>
      </c>
      <c r="D24" s="18">
        <v>19148.0</v>
      </c>
      <c r="E24" s="18">
        <v>11248.0</v>
      </c>
      <c r="F24" s="12">
        <v>3536.0</v>
      </c>
      <c r="G24" s="17">
        <v>3859.0</v>
      </c>
      <c r="H24" s="15">
        <v>2678.0</v>
      </c>
    </row>
    <row r="25">
      <c r="A25" s="2" t="s">
        <v>124</v>
      </c>
      <c r="B25" s="2" t="s">
        <v>125</v>
      </c>
      <c r="C25" s="17">
        <v>33500.0</v>
      </c>
      <c r="D25" s="18">
        <v>33262.0</v>
      </c>
      <c r="E25" s="18">
        <v>18627.0</v>
      </c>
      <c r="F25" s="12">
        <v>6337.0</v>
      </c>
      <c r="G25" s="17">
        <v>7101.0</v>
      </c>
      <c r="H25" s="15">
        <v>4843.0</v>
      </c>
    </row>
    <row r="26">
      <c r="A26" s="2" t="s">
        <v>126</v>
      </c>
      <c r="B26" s="2" t="s">
        <v>127</v>
      </c>
      <c r="C26" s="17">
        <v>1311.0</v>
      </c>
      <c r="D26" s="18">
        <v>1291.0</v>
      </c>
      <c r="E26" s="18">
        <v>465.0</v>
      </c>
      <c r="F26" s="2">
        <v>303.0</v>
      </c>
      <c r="G26" s="17">
        <v>235.0</v>
      </c>
      <c r="H26" s="1">
        <v>106.0</v>
      </c>
    </row>
    <row r="27">
      <c r="A27" s="2" t="s">
        <v>128</v>
      </c>
      <c r="B27" s="2" t="s">
        <v>129</v>
      </c>
      <c r="C27" s="17">
        <v>36803.0</v>
      </c>
      <c r="D27" s="18">
        <v>36764.0</v>
      </c>
      <c r="E27" s="18">
        <v>12033.0</v>
      </c>
      <c r="F27" s="12">
        <v>7189.0</v>
      </c>
      <c r="G27" s="17">
        <v>8035.0</v>
      </c>
      <c r="H27" s="15">
        <v>2788.0</v>
      </c>
    </row>
    <row r="28">
      <c r="A28" s="2" t="s">
        <v>130</v>
      </c>
      <c r="B28" s="2" t="s">
        <v>131</v>
      </c>
      <c r="C28" s="17">
        <v>31111.0</v>
      </c>
      <c r="D28" s="18">
        <v>30988.0</v>
      </c>
      <c r="E28" s="18">
        <v>13535.0</v>
      </c>
      <c r="F28" s="12">
        <v>5431.0</v>
      </c>
      <c r="G28" s="17">
        <v>6246.0</v>
      </c>
      <c r="H28" s="15">
        <v>3779.0</v>
      </c>
    </row>
    <row r="29">
      <c r="A29" s="2" t="s">
        <v>132</v>
      </c>
      <c r="B29" s="2" t="s">
        <v>133</v>
      </c>
      <c r="C29" s="17">
        <v>11697.0</v>
      </c>
      <c r="D29" s="18">
        <v>11684.0</v>
      </c>
      <c r="E29" s="18">
        <v>5896.0</v>
      </c>
      <c r="F29" s="12">
        <v>2168.0</v>
      </c>
      <c r="G29" s="17">
        <v>2441.0</v>
      </c>
      <c r="H29" s="15">
        <v>1765.0</v>
      </c>
    </row>
    <row r="30">
      <c r="A30" s="2" t="s">
        <v>134</v>
      </c>
      <c r="B30" s="2" t="s">
        <v>135</v>
      </c>
      <c r="C30" s="17">
        <v>16293.0</v>
      </c>
      <c r="D30" s="18">
        <v>16280.0</v>
      </c>
      <c r="E30" s="18">
        <v>10317.0</v>
      </c>
      <c r="F30" s="12">
        <v>2922.0</v>
      </c>
      <c r="G30" s="17">
        <v>3310.0</v>
      </c>
      <c r="H30" s="15">
        <v>2529.0</v>
      </c>
    </row>
    <row r="31">
      <c r="A31" s="2" t="s">
        <v>136</v>
      </c>
      <c r="B31" s="2" t="s">
        <v>137</v>
      </c>
      <c r="C31" s="17">
        <v>40889.0</v>
      </c>
      <c r="D31" s="18">
        <v>38730.0</v>
      </c>
      <c r="E31" s="18">
        <v>19431.0</v>
      </c>
      <c r="F31" s="12">
        <v>7376.0</v>
      </c>
      <c r="G31" s="17">
        <v>8319.0</v>
      </c>
      <c r="H31" s="15">
        <v>5474.0</v>
      </c>
    </row>
    <row r="32">
      <c r="A32" s="2" t="s">
        <v>138</v>
      </c>
      <c r="B32" s="2" t="s">
        <v>139</v>
      </c>
      <c r="C32" s="17">
        <v>18514.0</v>
      </c>
      <c r="D32" s="18">
        <v>18447.0</v>
      </c>
      <c r="E32" s="18">
        <v>10110.0</v>
      </c>
      <c r="F32" s="12">
        <v>3406.0</v>
      </c>
      <c r="G32" s="17">
        <v>3866.0</v>
      </c>
      <c r="H32" s="15">
        <v>2849.0</v>
      </c>
    </row>
    <row r="33">
      <c r="A33" s="2" t="s">
        <v>140</v>
      </c>
      <c r="B33" s="2" t="s">
        <v>141</v>
      </c>
      <c r="C33" s="17">
        <v>86937.0</v>
      </c>
      <c r="D33" s="18">
        <v>86529.0</v>
      </c>
      <c r="E33" s="18">
        <v>21916.0</v>
      </c>
      <c r="F33" s="12">
        <v>12838.0</v>
      </c>
      <c r="G33" s="17">
        <v>14436.0</v>
      </c>
      <c r="H33" s="15">
        <v>5096.0</v>
      </c>
    </row>
    <row r="34">
      <c r="A34" s="2" t="s">
        <v>142</v>
      </c>
      <c r="B34" s="2" t="s">
        <v>143</v>
      </c>
      <c r="C34" s="17">
        <v>46910.0</v>
      </c>
      <c r="D34" s="18">
        <v>46698.0</v>
      </c>
      <c r="E34" s="18">
        <v>14337.0</v>
      </c>
      <c r="F34" s="12">
        <v>8811.0</v>
      </c>
      <c r="G34" s="17">
        <v>9655.0</v>
      </c>
      <c r="H34" s="15">
        <v>3331.0</v>
      </c>
    </row>
    <row r="35">
      <c r="A35" s="2" t="s">
        <v>144</v>
      </c>
      <c r="B35" s="2" t="s">
        <v>145</v>
      </c>
      <c r="C35" s="17">
        <v>39950.0</v>
      </c>
      <c r="D35" s="18">
        <v>39845.0</v>
      </c>
      <c r="E35" s="18">
        <v>18072.0</v>
      </c>
      <c r="F35" s="12">
        <v>6714.0</v>
      </c>
      <c r="G35" s="17">
        <v>7464.0</v>
      </c>
      <c r="H35" s="15">
        <v>3650.0</v>
      </c>
    </row>
    <row r="36">
      <c r="A36" s="2" t="s">
        <v>146</v>
      </c>
      <c r="B36" s="2" t="s">
        <v>147</v>
      </c>
      <c r="C36" s="17">
        <v>15943.0</v>
      </c>
      <c r="D36" s="18">
        <v>15905.0</v>
      </c>
      <c r="E36" s="18">
        <v>6937.0</v>
      </c>
      <c r="F36" s="12">
        <v>2382.0</v>
      </c>
      <c r="G36" s="17">
        <v>2700.0</v>
      </c>
      <c r="H36" s="15">
        <v>1620.0</v>
      </c>
    </row>
    <row r="37">
      <c r="A37" s="2" t="s">
        <v>148</v>
      </c>
      <c r="B37" s="2" t="s">
        <v>149</v>
      </c>
      <c r="C37" s="17">
        <v>52507.0</v>
      </c>
      <c r="D37" s="18">
        <v>52171.0</v>
      </c>
      <c r="E37" s="18">
        <v>22407.0</v>
      </c>
      <c r="F37" s="12">
        <v>8823.0</v>
      </c>
      <c r="G37" s="17">
        <v>9951.0</v>
      </c>
      <c r="H37" s="15">
        <v>6040.0</v>
      </c>
    </row>
    <row r="38">
      <c r="A38" s="2" t="s">
        <v>150</v>
      </c>
      <c r="B38" s="2" t="s">
        <v>151</v>
      </c>
      <c r="C38" s="17">
        <v>41707.0</v>
      </c>
      <c r="D38" s="18">
        <v>41397.0</v>
      </c>
      <c r="E38" s="18">
        <v>23056.0</v>
      </c>
      <c r="F38" s="12">
        <v>6952.0</v>
      </c>
      <c r="G38" s="17">
        <v>7815.0</v>
      </c>
      <c r="H38" s="15">
        <v>4986.0</v>
      </c>
    </row>
    <row r="39">
      <c r="A39" s="2" t="s">
        <v>152</v>
      </c>
      <c r="B39" s="2" t="s">
        <v>153</v>
      </c>
      <c r="C39" s="17">
        <v>14539.0</v>
      </c>
      <c r="D39" s="18">
        <v>14258.0</v>
      </c>
      <c r="E39" s="18">
        <v>8694.0</v>
      </c>
      <c r="F39" s="12">
        <v>2884.0</v>
      </c>
      <c r="G39" s="17">
        <v>3229.0</v>
      </c>
      <c r="H39" s="15">
        <v>2354.0</v>
      </c>
    </row>
    <row r="40">
      <c r="A40" s="2" t="s">
        <v>154</v>
      </c>
      <c r="B40" s="2" t="s">
        <v>155</v>
      </c>
      <c r="C40" s="17">
        <v>46152.0</v>
      </c>
      <c r="D40" s="18">
        <v>45748.0</v>
      </c>
      <c r="E40" s="18">
        <v>21366.0</v>
      </c>
      <c r="F40" s="12">
        <v>8986.0</v>
      </c>
      <c r="G40" s="17">
        <v>9925.0</v>
      </c>
      <c r="H40" s="15">
        <v>5528.0</v>
      </c>
    </row>
    <row r="41">
      <c r="A41" s="2" t="s">
        <v>156</v>
      </c>
      <c r="B41" s="2" t="s">
        <v>157</v>
      </c>
      <c r="C41" s="17">
        <v>38780.0</v>
      </c>
      <c r="D41" s="18">
        <v>38718.0</v>
      </c>
      <c r="E41" s="18">
        <v>18354.0</v>
      </c>
      <c r="F41" s="12">
        <v>7570.0</v>
      </c>
      <c r="G41" s="17">
        <v>8328.0</v>
      </c>
      <c r="H41" s="15">
        <v>4697.0</v>
      </c>
    </row>
    <row r="42">
      <c r="A42" s="2" t="s">
        <v>158</v>
      </c>
      <c r="B42" s="2" t="s">
        <v>159</v>
      </c>
      <c r="C42" s="17">
        <v>22835.0</v>
      </c>
      <c r="D42" s="18">
        <v>22789.0</v>
      </c>
      <c r="E42" s="18">
        <v>14397.0</v>
      </c>
      <c r="F42" s="12">
        <v>3668.0</v>
      </c>
      <c r="G42" s="17">
        <v>4143.0</v>
      </c>
      <c r="H42" s="15">
        <v>3426.0</v>
      </c>
    </row>
    <row r="43">
      <c r="A43" s="2" t="s">
        <v>160</v>
      </c>
      <c r="B43" s="2" t="s">
        <v>161</v>
      </c>
      <c r="C43" s="17">
        <v>25696.0</v>
      </c>
      <c r="D43" s="18">
        <v>25441.0</v>
      </c>
      <c r="E43" s="18">
        <v>14219.0</v>
      </c>
      <c r="F43" s="12">
        <v>4289.0</v>
      </c>
      <c r="G43" s="17">
        <v>4890.0</v>
      </c>
      <c r="H43" s="15">
        <v>3115.0</v>
      </c>
    </row>
    <row r="44">
      <c r="A44" s="2" t="s">
        <v>162</v>
      </c>
      <c r="B44" s="2" t="s">
        <v>163</v>
      </c>
      <c r="C44" s="17">
        <v>8370.0</v>
      </c>
      <c r="D44" s="18">
        <v>8286.0</v>
      </c>
      <c r="E44" s="18">
        <v>4196.0</v>
      </c>
      <c r="F44" s="12">
        <v>1526.0</v>
      </c>
      <c r="G44" s="17">
        <v>1726.0</v>
      </c>
      <c r="H44" s="15">
        <v>1103.0</v>
      </c>
    </row>
    <row r="45">
      <c r="A45" s="2" t="s">
        <v>164</v>
      </c>
      <c r="B45" s="2" t="s">
        <v>165</v>
      </c>
      <c r="C45" s="17">
        <v>37499.0</v>
      </c>
      <c r="D45" s="18">
        <v>37412.0</v>
      </c>
      <c r="E45" s="18">
        <v>15679.0</v>
      </c>
      <c r="F45" s="12">
        <v>6886.0</v>
      </c>
      <c r="G45" s="17">
        <v>7587.0</v>
      </c>
      <c r="H45" s="15">
        <v>3862.0</v>
      </c>
    </row>
    <row r="46">
      <c r="A46" s="2" t="s">
        <v>166</v>
      </c>
      <c r="B46" s="2" t="s">
        <v>167</v>
      </c>
      <c r="C46" s="17">
        <v>25778.0</v>
      </c>
      <c r="D46" s="18">
        <v>25746.0</v>
      </c>
      <c r="E46" s="18">
        <v>12415.0</v>
      </c>
      <c r="F46" s="12">
        <v>4740.0</v>
      </c>
      <c r="G46" s="17">
        <v>5408.0</v>
      </c>
      <c r="H46" s="15">
        <v>3607.0</v>
      </c>
    </row>
    <row r="47">
      <c r="A47" s="2" t="s">
        <v>168</v>
      </c>
      <c r="B47" s="2" t="s">
        <v>169</v>
      </c>
      <c r="C47" s="17">
        <v>18224.0</v>
      </c>
      <c r="D47" s="18">
        <v>18050.0</v>
      </c>
      <c r="E47" s="18">
        <v>7682.0</v>
      </c>
      <c r="F47" s="12">
        <v>3148.0</v>
      </c>
      <c r="G47" s="17">
        <v>3516.0</v>
      </c>
      <c r="H47" s="15">
        <v>1990.0</v>
      </c>
    </row>
    <row r="48">
      <c r="A48" s="2" t="s">
        <v>170</v>
      </c>
      <c r="B48" s="2" t="s">
        <v>171</v>
      </c>
      <c r="C48" s="17">
        <v>38836.0</v>
      </c>
      <c r="D48" s="18">
        <v>38680.0</v>
      </c>
      <c r="E48" s="18">
        <v>18162.0</v>
      </c>
      <c r="F48" s="12">
        <v>6842.0</v>
      </c>
      <c r="G48" s="17">
        <v>7797.0</v>
      </c>
      <c r="H48" s="15">
        <v>4483.0</v>
      </c>
    </row>
    <row r="49">
      <c r="A49" s="2" t="s">
        <v>172</v>
      </c>
      <c r="B49" s="2" t="s">
        <v>173</v>
      </c>
      <c r="C49" s="17">
        <v>6075.0</v>
      </c>
      <c r="D49" s="18">
        <v>6075.0</v>
      </c>
      <c r="E49" s="18">
        <v>3918.0</v>
      </c>
      <c r="F49" s="2">
        <v>962.0</v>
      </c>
      <c r="G49" s="17">
        <v>1160.0</v>
      </c>
      <c r="H49" s="1">
        <v>951.0</v>
      </c>
    </row>
    <row r="50">
      <c r="A50" s="2" t="s">
        <v>174</v>
      </c>
      <c r="B50" s="2" t="s">
        <v>175</v>
      </c>
      <c r="C50" s="17">
        <v>10776.0</v>
      </c>
      <c r="D50" s="18">
        <v>10770.0</v>
      </c>
      <c r="E50" s="18">
        <v>4885.0</v>
      </c>
      <c r="F50" s="12">
        <v>1818.0</v>
      </c>
      <c r="G50" s="17">
        <v>2062.0</v>
      </c>
      <c r="H50" s="15">
        <v>1157.0</v>
      </c>
    </row>
    <row r="51">
      <c r="A51" s="2" t="s">
        <v>176</v>
      </c>
      <c r="B51" s="2" t="s">
        <v>177</v>
      </c>
      <c r="C51" s="17">
        <v>75232.0</v>
      </c>
      <c r="D51" s="18">
        <v>74251.0</v>
      </c>
      <c r="E51" s="18">
        <v>39987.0</v>
      </c>
      <c r="F51" s="12">
        <v>11881.0</v>
      </c>
      <c r="G51" s="17">
        <v>12947.0</v>
      </c>
      <c r="H51" s="15">
        <v>9361.0</v>
      </c>
    </row>
    <row r="52">
      <c r="A52" s="2" t="s">
        <v>178</v>
      </c>
      <c r="B52" s="2" t="s">
        <v>179</v>
      </c>
      <c r="C52" s="17">
        <v>36161.0</v>
      </c>
      <c r="D52" s="18">
        <v>35982.0</v>
      </c>
      <c r="E52" s="18">
        <v>19506.0</v>
      </c>
      <c r="F52" s="12">
        <v>6567.0</v>
      </c>
      <c r="G52" s="17">
        <v>7460.0</v>
      </c>
      <c r="H52" s="15">
        <v>4528.0</v>
      </c>
    </row>
    <row r="53">
      <c r="A53" s="2" t="s">
        <v>180</v>
      </c>
      <c r="B53" s="2" t="s">
        <v>181</v>
      </c>
      <c r="C53" s="17">
        <v>30962.0</v>
      </c>
      <c r="D53" s="18">
        <v>30880.0</v>
      </c>
      <c r="E53" s="18">
        <v>13879.0</v>
      </c>
      <c r="F53" s="12">
        <v>5836.0</v>
      </c>
      <c r="G53" s="17">
        <v>6499.0</v>
      </c>
      <c r="H53" s="15">
        <v>3503.0</v>
      </c>
    </row>
    <row r="54">
      <c r="A54" s="2" t="s">
        <v>182</v>
      </c>
      <c r="B54" s="2" t="s">
        <v>183</v>
      </c>
      <c r="C54" s="17">
        <v>26075.0</v>
      </c>
      <c r="D54" s="18">
        <v>25982.0</v>
      </c>
      <c r="E54" s="18">
        <v>12304.0</v>
      </c>
      <c r="F54" s="12">
        <v>5342.0</v>
      </c>
      <c r="G54" s="17">
        <v>5752.0</v>
      </c>
      <c r="H54" s="15">
        <v>4009.0</v>
      </c>
    </row>
    <row r="55">
      <c r="A55" s="2" t="s">
        <v>184</v>
      </c>
      <c r="B55" s="2" t="s">
        <v>185</v>
      </c>
      <c r="C55" s="17">
        <v>28112.0</v>
      </c>
      <c r="D55" s="18">
        <v>28056.0</v>
      </c>
      <c r="E55" s="18">
        <v>13029.0</v>
      </c>
      <c r="F55" s="12">
        <v>5113.0</v>
      </c>
      <c r="G55" s="17">
        <v>5686.0</v>
      </c>
      <c r="H55" s="15">
        <v>3156.0</v>
      </c>
    </row>
    <row r="56">
      <c r="A56" s="2" t="s">
        <v>186</v>
      </c>
      <c r="B56" s="2" t="s">
        <v>187</v>
      </c>
      <c r="C56" s="17">
        <v>20982.0</v>
      </c>
      <c r="D56" s="18">
        <v>20876.0</v>
      </c>
      <c r="E56" s="18">
        <v>11727.0</v>
      </c>
      <c r="F56" s="12">
        <v>3969.0</v>
      </c>
      <c r="G56" s="17">
        <v>4443.0</v>
      </c>
      <c r="H56" s="15">
        <v>3021.0</v>
      </c>
    </row>
    <row r="57">
      <c r="A57" s="2" t="s">
        <v>188</v>
      </c>
      <c r="B57" s="2" t="s">
        <v>189</v>
      </c>
      <c r="C57" s="17">
        <v>16929.0</v>
      </c>
      <c r="D57" s="18">
        <v>16929.0</v>
      </c>
      <c r="E57" s="18">
        <v>9141.0</v>
      </c>
      <c r="F57" s="12">
        <v>2762.0</v>
      </c>
      <c r="G57" s="17">
        <v>3165.0</v>
      </c>
      <c r="H57" s="15">
        <v>2032.0</v>
      </c>
    </row>
    <row r="58">
      <c r="A58" s="2" t="s">
        <v>190</v>
      </c>
      <c r="B58" s="2" t="s">
        <v>191</v>
      </c>
      <c r="C58" s="17">
        <v>20383.0</v>
      </c>
      <c r="D58" s="18">
        <v>20340.0</v>
      </c>
      <c r="E58" s="18">
        <v>11667.0</v>
      </c>
      <c r="F58" s="12">
        <v>4092.0</v>
      </c>
      <c r="G58" s="17">
        <v>4639.0</v>
      </c>
      <c r="H58" s="15">
        <v>3331.0</v>
      </c>
    </row>
    <row r="59">
      <c r="A59" s="2" t="s">
        <v>192</v>
      </c>
      <c r="B59" s="2" t="s">
        <v>193</v>
      </c>
      <c r="C59" s="17">
        <v>139671.0</v>
      </c>
      <c r="D59" s="18">
        <v>136683.0</v>
      </c>
      <c r="E59" s="18">
        <v>70263.0</v>
      </c>
      <c r="F59" s="12">
        <v>24521.0</v>
      </c>
      <c r="G59" s="17">
        <v>27895.0</v>
      </c>
      <c r="H59" s="15">
        <v>19303.0</v>
      </c>
    </row>
    <row r="60">
      <c r="A60" s="2" t="s">
        <v>194</v>
      </c>
      <c r="B60" s="2" t="s">
        <v>195</v>
      </c>
      <c r="C60" s="17">
        <v>23629.0</v>
      </c>
      <c r="D60" s="18">
        <v>23585.0</v>
      </c>
      <c r="E60" s="18">
        <v>11637.0</v>
      </c>
      <c r="F60" s="12">
        <v>4152.0</v>
      </c>
      <c r="G60" s="17">
        <v>4624.0</v>
      </c>
      <c r="H60" s="15">
        <v>2881.0</v>
      </c>
    </row>
    <row r="61">
      <c r="A61" s="2" t="s">
        <v>196</v>
      </c>
      <c r="B61" s="2" t="s">
        <v>197</v>
      </c>
      <c r="C61" s="17">
        <v>14056.0</v>
      </c>
      <c r="D61" s="18">
        <v>14013.0</v>
      </c>
      <c r="E61" s="18">
        <v>5851.0</v>
      </c>
      <c r="F61" s="12">
        <v>2140.0</v>
      </c>
      <c r="G61" s="17">
        <v>2433.0</v>
      </c>
      <c r="H61" s="15">
        <v>1377.0</v>
      </c>
    </row>
    <row r="62">
      <c r="A62" s="2" t="s">
        <v>198</v>
      </c>
      <c r="B62" s="2" t="s">
        <v>199</v>
      </c>
      <c r="C62" s="17">
        <v>49613.0</v>
      </c>
      <c r="D62" s="18">
        <v>49068.0</v>
      </c>
      <c r="E62" s="18">
        <v>19352.0</v>
      </c>
      <c r="F62" s="12">
        <v>8446.0</v>
      </c>
      <c r="G62" s="17">
        <v>9545.0</v>
      </c>
      <c r="H62" s="15">
        <v>4820.0</v>
      </c>
    </row>
    <row r="63">
      <c r="A63" s="2" t="s">
        <v>200</v>
      </c>
      <c r="B63" s="2" t="s">
        <v>201</v>
      </c>
      <c r="C63" s="17">
        <v>22560.0</v>
      </c>
      <c r="D63" s="18">
        <v>22443.0</v>
      </c>
      <c r="E63" s="18">
        <v>10428.0</v>
      </c>
      <c r="F63" s="12">
        <v>3954.0</v>
      </c>
      <c r="G63" s="17">
        <v>4450.0</v>
      </c>
      <c r="H63" s="15">
        <v>1967.0</v>
      </c>
    </row>
    <row r="64">
      <c r="A64" s="2" t="s">
        <v>202</v>
      </c>
      <c r="B64" s="2" t="s">
        <v>203</v>
      </c>
      <c r="C64" s="17">
        <v>28109.0</v>
      </c>
      <c r="D64" s="18">
        <v>28017.0</v>
      </c>
      <c r="E64" s="18">
        <v>13986.0</v>
      </c>
      <c r="F64" s="12">
        <v>5498.0</v>
      </c>
      <c r="G64" s="17">
        <v>6134.0</v>
      </c>
      <c r="H64" s="15">
        <v>4159.0</v>
      </c>
    </row>
    <row r="65">
      <c r="A65" s="2" t="s">
        <v>204</v>
      </c>
      <c r="B65" s="2" t="s">
        <v>205</v>
      </c>
      <c r="C65" s="17">
        <v>31442.0</v>
      </c>
      <c r="D65" s="18">
        <v>30725.0</v>
      </c>
      <c r="E65" s="18">
        <v>15572.0</v>
      </c>
      <c r="F65" s="12">
        <v>5374.0</v>
      </c>
      <c r="G65" s="17">
        <v>5822.0</v>
      </c>
      <c r="H65" s="15">
        <v>3767.0</v>
      </c>
    </row>
    <row r="66">
      <c r="A66" s="2" t="s">
        <v>206</v>
      </c>
      <c r="B66" s="2" t="s">
        <v>207</v>
      </c>
      <c r="C66" s="17">
        <v>335468.0</v>
      </c>
      <c r="D66" s="18">
        <v>330713.0</v>
      </c>
      <c r="E66" s="18">
        <v>135569.0</v>
      </c>
      <c r="F66" s="12">
        <v>53456.0</v>
      </c>
      <c r="G66" s="17">
        <v>60671.0</v>
      </c>
      <c r="H66" s="15">
        <v>36099.0</v>
      </c>
    </row>
    <row r="67">
      <c r="A67" s="2" t="s">
        <v>208</v>
      </c>
      <c r="B67" s="2" t="s">
        <v>209</v>
      </c>
      <c r="C67" s="17">
        <v>37209.0</v>
      </c>
      <c r="D67" s="18">
        <v>37153.0</v>
      </c>
      <c r="E67" s="18">
        <v>16295.0</v>
      </c>
      <c r="F67" s="12">
        <v>6302.0</v>
      </c>
      <c r="G67" s="17">
        <v>7112.0</v>
      </c>
      <c r="H67" s="15">
        <v>3997.0</v>
      </c>
    </row>
    <row r="68">
      <c r="A68" s="2" t="s">
        <v>210</v>
      </c>
      <c r="B68" s="2" t="s">
        <v>211</v>
      </c>
      <c r="C68" s="17">
        <v>37120.0</v>
      </c>
      <c r="D68" s="18">
        <v>36991.0</v>
      </c>
      <c r="E68" s="18">
        <v>19774.0</v>
      </c>
      <c r="F68" s="12">
        <v>6307.0</v>
      </c>
      <c r="G68" s="17">
        <v>7151.0</v>
      </c>
      <c r="H68" s="15">
        <v>4784.0</v>
      </c>
    </row>
    <row r="69">
      <c r="A69" s="2" t="s">
        <v>212</v>
      </c>
      <c r="B69" s="2" t="s">
        <v>213</v>
      </c>
      <c r="C69" s="17">
        <v>21757.0</v>
      </c>
      <c r="D69" s="18">
        <v>21757.0</v>
      </c>
      <c r="E69" s="18">
        <v>9867.0</v>
      </c>
      <c r="F69" s="12">
        <v>4239.0</v>
      </c>
      <c r="G69" s="17">
        <v>4827.0</v>
      </c>
      <c r="H69" s="15">
        <v>2708.0</v>
      </c>
    </row>
    <row r="70">
      <c r="A70" s="2" t="s">
        <v>214</v>
      </c>
      <c r="B70" s="2" t="s">
        <v>215</v>
      </c>
      <c r="C70" s="17">
        <v>72864.0</v>
      </c>
      <c r="D70" s="18">
        <v>72695.0</v>
      </c>
      <c r="E70" s="18">
        <v>21374.0</v>
      </c>
      <c r="F70" s="12">
        <v>13629.0</v>
      </c>
      <c r="G70" s="17">
        <v>15257.0</v>
      </c>
      <c r="H70" s="15">
        <v>5233.0</v>
      </c>
    </row>
    <row r="71">
      <c r="A71" s="2" t="s">
        <v>216</v>
      </c>
      <c r="B71" s="2" t="s">
        <v>217</v>
      </c>
      <c r="C71" s="17">
        <v>77810.0</v>
      </c>
      <c r="D71" s="18">
        <v>77514.0</v>
      </c>
      <c r="E71" s="18">
        <v>28326.0</v>
      </c>
      <c r="F71" s="12">
        <v>13332.0</v>
      </c>
      <c r="G71" s="17">
        <v>15304.0</v>
      </c>
      <c r="H71" s="15">
        <v>7193.0</v>
      </c>
    </row>
    <row r="72">
      <c r="A72" s="2" t="s">
        <v>218</v>
      </c>
      <c r="B72" s="2" t="s">
        <v>219</v>
      </c>
      <c r="C72" s="17">
        <v>66338.0</v>
      </c>
      <c r="D72" s="18">
        <v>66049.0</v>
      </c>
      <c r="E72" s="18">
        <v>19455.0</v>
      </c>
      <c r="F72" s="12">
        <v>11484.0</v>
      </c>
      <c r="G72" s="17">
        <v>13145.0</v>
      </c>
      <c r="H72" s="15">
        <v>5350.0</v>
      </c>
    </row>
    <row r="73">
      <c r="A73" s="2" t="s">
        <v>220</v>
      </c>
      <c r="B73" s="2" t="s">
        <v>221</v>
      </c>
      <c r="C73" s="17">
        <v>28676.0</v>
      </c>
      <c r="D73" s="18">
        <v>28622.0</v>
      </c>
      <c r="E73" s="18">
        <v>15055.0</v>
      </c>
      <c r="F73" s="12">
        <v>4944.0</v>
      </c>
      <c r="G73" s="17">
        <v>5638.0</v>
      </c>
      <c r="H73" s="15">
        <v>3473.0</v>
      </c>
    </row>
    <row r="74">
      <c r="A74" s="2" t="s">
        <v>222</v>
      </c>
      <c r="B74" s="2" t="s">
        <v>223</v>
      </c>
      <c r="C74" s="17">
        <v>37106.0</v>
      </c>
      <c r="D74" s="18">
        <v>36526.0</v>
      </c>
      <c r="E74" s="18">
        <v>16755.0</v>
      </c>
      <c r="F74" s="12">
        <v>7052.0</v>
      </c>
      <c r="G74" s="17">
        <v>7918.0</v>
      </c>
      <c r="H74" s="15">
        <v>4458.0</v>
      </c>
    </row>
    <row r="75">
      <c r="A75" s="2" t="s">
        <v>224</v>
      </c>
      <c r="B75" s="2" t="s">
        <v>225</v>
      </c>
      <c r="C75" s="17">
        <v>52192.0</v>
      </c>
      <c r="D75" s="18">
        <v>51983.0</v>
      </c>
      <c r="E75" s="18">
        <v>23486.0</v>
      </c>
      <c r="F75" s="12">
        <v>9036.0</v>
      </c>
      <c r="G75" s="17">
        <v>10306.0</v>
      </c>
      <c r="H75" s="15">
        <v>5524.0</v>
      </c>
    </row>
    <row r="76">
      <c r="A76" s="2" t="s">
        <v>226</v>
      </c>
      <c r="B76" s="2" t="s">
        <v>227</v>
      </c>
      <c r="C76" s="17">
        <v>8642.0</v>
      </c>
      <c r="D76" s="18">
        <v>8603.0</v>
      </c>
      <c r="E76" s="18">
        <v>3947.0</v>
      </c>
      <c r="F76" s="12">
        <v>1542.0</v>
      </c>
      <c r="G76" s="17">
        <v>1657.0</v>
      </c>
      <c r="H76" s="15">
        <v>1377.0</v>
      </c>
    </row>
    <row r="77">
      <c r="A77" s="2" t="s">
        <v>228</v>
      </c>
      <c r="B77" s="2" t="s">
        <v>229</v>
      </c>
      <c r="C77" s="17">
        <v>22403.0</v>
      </c>
      <c r="D77" s="18">
        <v>22263.0</v>
      </c>
      <c r="E77" s="18">
        <v>10641.0</v>
      </c>
      <c r="F77" s="12">
        <v>4252.0</v>
      </c>
      <c r="G77" s="17">
        <v>4775.0</v>
      </c>
      <c r="H77" s="15">
        <v>2994.0</v>
      </c>
    </row>
    <row r="78">
      <c r="A78" s="2" t="s">
        <v>230</v>
      </c>
      <c r="B78" s="2" t="s">
        <v>231</v>
      </c>
      <c r="C78" s="17">
        <v>33499.0</v>
      </c>
      <c r="D78" s="18">
        <v>33446.0</v>
      </c>
      <c r="E78" s="18">
        <v>17766.0</v>
      </c>
      <c r="F78" s="12">
        <v>5628.0</v>
      </c>
      <c r="G78" s="17">
        <v>6432.0</v>
      </c>
      <c r="H78" s="15">
        <v>4258.0</v>
      </c>
    </row>
    <row r="79">
      <c r="A79" s="2" t="s">
        <v>232</v>
      </c>
      <c r="B79" s="2" t="s">
        <v>233</v>
      </c>
      <c r="C79" s="17">
        <v>35428.0</v>
      </c>
      <c r="D79" s="18">
        <v>35228.0</v>
      </c>
      <c r="E79" s="18">
        <v>17273.0</v>
      </c>
      <c r="F79" s="12">
        <v>5850.0</v>
      </c>
      <c r="G79" s="17">
        <v>6717.0</v>
      </c>
      <c r="H79" s="15">
        <v>4037.0</v>
      </c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9.88"/>
    <col customWidth="1" min="3" max="3" width="6.13"/>
    <col customWidth="1" min="4" max="4" width="27.75"/>
    <col customWidth="1" min="5" max="6" width="11.0"/>
    <col customWidth="1" min="7" max="9" width="12.25"/>
    <col customWidth="1" min="10" max="10" width="14.63"/>
  </cols>
  <sheetData>
    <row r="1">
      <c r="A1" s="19" t="s">
        <v>71</v>
      </c>
      <c r="B1" s="20" t="s">
        <v>234</v>
      </c>
      <c r="C1" s="21" t="s">
        <v>235</v>
      </c>
      <c r="D1" s="22" t="s">
        <v>236</v>
      </c>
      <c r="E1" s="23" t="s">
        <v>237</v>
      </c>
      <c r="F1" s="23" t="s">
        <v>238</v>
      </c>
      <c r="G1" s="21" t="s">
        <v>239</v>
      </c>
      <c r="H1" s="21" t="s">
        <v>240</v>
      </c>
      <c r="I1" s="21" t="s">
        <v>241</v>
      </c>
      <c r="J1" s="22" t="s">
        <v>242</v>
      </c>
    </row>
    <row r="2">
      <c r="A2" s="2" t="s">
        <v>79</v>
      </c>
      <c r="B2" s="20" t="s">
        <v>243</v>
      </c>
      <c r="C2" s="12">
        <v>580.0</v>
      </c>
      <c r="D2" s="24">
        <f t="shared" ref="D2:D157" si="1">IF(B2="0_a_5",C2*3600,IF(B2="6_a_17",C2*3000,"VERIFY"))</f>
        <v>2088000</v>
      </c>
      <c r="E2" s="25">
        <v>0.0118203309692671</v>
      </c>
      <c r="F2" s="25">
        <v>0.0</v>
      </c>
      <c r="G2" s="17">
        <f t="shared" ref="G2:G157" si="2">C2-(C2*(E2+F2))</f>
        <v>573.144208</v>
      </c>
      <c r="H2" s="17">
        <f t="shared" ref="H2:H157" si="3">C2*E2</f>
        <v>6.855791962</v>
      </c>
      <c r="I2" s="12">
        <f t="shared" ref="I2:I157" si="4">C2*F2</f>
        <v>0</v>
      </c>
      <c r="J2" s="26">
        <f t="shared" ref="J2:J157" si="5">IF(B2="0_a_5",(G2*3600)+(H2*2000),IF(B2="6_a_17",(G2*3000)+(H2*2000),"VERIFY"))</f>
        <v>2077030.733</v>
      </c>
    </row>
    <row r="3">
      <c r="A3" s="2" t="s">
        <v>81</v>
      </c>
      <c r="B3" s="20" t="s">
        <v>243</v>
      </c>
      <c r="C3" s="12">
        <v>1117.0</v>
      </c>
      <c r="D3" s="24">
        <f t="shared" si="1"/>
        <v>4021200</v>
      </c>
      <c r="E3" s="25">
        <v>0.0226196738558653</v>
      </c>
      <c r="F3" s="25">
        <v>5.26038926880589E-4</v>
      </c>
      <c r="G3" s="17">
        <f t="shared" si="2"/>
        <v>1091.146239</v>
      </c>
      <c r="H3" s="17">
        <f t="shared" si="3"/>
        <v>25.2661757</v>
      </c>
      <c r="I3" s="12">
        <f t="shared" si="4"/>
        <v>0.5875854813</v>
      </c>
      <c r="J3" s="26">
        <f t="shared" si="5"/>
        <v>3978658.811</v>
      </c>
    </row>
    <row r="4">
      <c r="A4" s="2" t="s">
        <v>83</v>
      </c>
      <c r="B4" s="20" t="s">
        <v>243</v>
      </c>
      <c r="C4" s="12">
        <v>1792.0</v>
      </c>
      <c r="D4" s="24">
        <f t="shared" si="1"/>
        <v>6451200</v>
      </c>
      <c r="E4" s="25">
        <v>0.0529037390612569</v>
      </c>
      <c r="F4" s="25">
        <v>7.95544948289578E-4</v>
      </c>
      <c r="G4" s="17">
        <f t="shared" si="2"/>
        <v>1695.770883</v>
      </c>
      <c r="H4" s="17">
        <f t="shared" si="3"/>
        <v>94.8035004</v>
      </c>
      <c r="I4" s="12">
        <f t="shared" si="4"/>
        <v>1.425616547</v>
      </c>
      <c r="J4" s="26">
        <f t="shared" si="5"/>
        <v>6294382.18</v>
      </c>
    </row>
    <row r="5">
      <c r="A5" s="2" t="s">
        <v>85</v>
      </c>
      <c r="B5" s="20" t="s">
        <v>243</v>
      </c>
      <c r="C5" s="12">
        <v>634.0</v>
      </c>
      <c r="D5" s="24">
        <f t="shared" si="1"/>
        <v>2282400</v>
      </c>
      <c r="E5" s="25">
        <v>0.0167564332734889</v>
      </c>
      <c r="F5" s="25">
        <v>5.98444045481747E-4</v>
      </c>
      <c r="G5" s="17">
        <f t="shared" si="2"/>
        <v>622.9970078</v>
      </c>
      <c r="H5" s="17">
        <f t="shared" si="3"/>
        <v>10.6235787</v>
      </c>
      <c r="I5" s="12">
        <f t="shared" si="4"/>
        <v>0.3794135248</v>
      </c>
      <c r="J5" s="26">
        <f t="shared" si="5"/>
        <v>2264036.385</v>
      </c>
    </row>
    <row r="6">
      <c r="A6" s="2" t="s">
        <v>87</v>
      </c>
      <c r="B6" s="20" t="s">
        <v>243</v>
      </c>
      <c r="C6" s="12">
        <v>732.0</v>
      </c>
      <c r="D6" s="24">
        <f t="shared" si="1"/>
        <v>2635200</v>
      </c>
      <c r="E6" s="25">
        <v>0.0200316288877174</v>
      </c>
      <c r="F6" s="25">
        <v>5.27148128624143E-4</v>
      </c>
      <c r="G6" s="17">
        <f t="shared" si="2"/>
        <v>716.9509752</v>
      </c>
      <c r="H6" s="17">
        <f t="shared" si="3"/>
        <v>14.66315235</v>
      </c>
      <c r="I6" s="12">
        <f t="shared" si="4"/>
        <v>0.3858724302</v>
      </c>
      <c r="J6" s="26">
        <f t="shared" si="5"/>
        <v>2610349.815</v>
      </c>
    </row>
    <row r="7">
      <c r="A7" s="2" t="s">
        <v>89</v>
      </c>
      <c r="B7" s="20" t="s">
        <v>243</v>
      </c>
      <c r="C7" s="12">
        <v>616.0</v>
      </c>
      <c r="D7" s="24">
        <f t="shared" si="1"/>
        <v>2217600</v>
      </c>
      <c r="E7" s="25">
        <v>0.0171703296703296</v>
      </c>
      <c r="F7" s="25">
        <v>0.0</v>
      </c>
      <c r="G7" s="17">
        <f t="shared" si="2"/>
        <v>605.4230769</v>
      </c>
      <c r="H7" s="17">
        <f t="shared" si="3"/>
        <v>10.57692308</v>
      </c>
      <c r="I7" s="12">
        <f t="shared" si="4"/>
        <v>0</v>
      </c>
      <c r="J7" s="26">
        <f t="shared" si="5"/>
        <v>2200676.923</v>
      </c>
    </row>
    <row r="8">
      <c r="A8" s="2" t="s">
        <v>91</v>
      </c>
      <c r="B8" s="20" t="s">
        <v>243</v>
      </c>
      <c r="C8" s="12">
        <v>2727.0</v>
      </c>
      <c r="D8" s="24">
        <f t="shared" si="1"/>
        <v>9817200</v>
      </c>
      <c r="E8" s="25">
        <v>0.0359345098873059</v>
      </c>
      <c r="F8" s="25">
        <v>0.00138840680319333</v>
      </c>
      <c r="G8" s="17">
        <f t="shared" si="2"/>
        <v>2625.220406</v>
      </c>
      <c r="H8" s="17">
        <f t="shared" si="3"/>
        <v>97.99340846</v>
      </c>
      <c r="I8" s="12">
        <f t="shared" si="4"/>
        <v>3.786185352</v>
      </c>
      <c r="J8" s="26">
        <f t="shared" si="5"/>
        <v>9646780.279</v>
      </c>
    </row>
    <row r="9">
      <c r="A9" s="2" t="s">
        <v>93</v>
      </c>
      <c r="B9" s="20" t="s">
        <v>243</v>
      </c>
      <c r="C9" s="12">
        <v>617.0</v>
      </c>
      <c r="D9" s="24">
        <f t="shared" si="1"/>
        <v>2221200</v>
      </c>
      <c r="E9" s="25">
        <v>0.0181818181818181</v>
      </c>
      <c r="F9" s="25">
        <v>9.09090909090909E-4</v>
      </c>
      <c r="G9" s="17">
        <f t="shared" si="2"/>
        <v>605.2209091</v>
      </c>
      <c r="H9" s="17">
        <f t="shared" si="3"/>
        <v>11.21818182</v>
      </c>
      <c r="I9" s="12">
        <f t="shared" si="4"/>
        <v>0.5609090909</v>
      </c>
      <c r="J9" s="26">
        <f t="shared" si="5"/>
        <v>2201231.636</v>
      </c>
    </row>
    <row r="10">
      <c r="A10" s="2" t="s">
        <v>95</v>
      </c>
      <c r="B10" s="20" t="s">
        <v>243</v>
      </c>
      <c r="C10" s="12">
        <v>859.0</v>
      </c>
      <c r="D10" s="24">
        <f t="shared" si="1"/>
        <v>3092400</v>
      </c>
      <c r="E10" s="25">
        <v>0.0374603174603174</v>
      </c>
      <c r="F10" s="25">
        <v>0.0</v>
      </c>
      <c r="G10" s="17">
        <f t="shared" si="2"/>
        <v>826.8215873</v>
      </c>
      <c r="H10" s="17">
        <f t="shared" si="3"/>
        <v>32.1784127</v>
      </c>
      <c r="I10" s="12">
        <f t="shared" si="4"/>
        <v>0</v>
      </c>
      <c r="J10" s="26">
        <f t="shared" si="5"/>
        <v>3040914.54</v>
      </c>
    </row>
    <row r="11">
      <c r="A11" s="2" t="s">
        <v>97</v>
      </c>
      <c r="B11" s="20" t="s">
        <v>243</v>
      </c>
      <c r="C11" s="12">
        <v>1562.0</v>
      </c>
      <c r="D11" s="24">
        <f t="shared" si="1"/>
        <v>5623200</v>
      </c>
      <c r="E11" s="25">
        <v>0.0150905432595573</v>
      </c>
      <c r="F11" s="25">
        <v>0.00111731843575418</v>
      </c>
      <c r="G11" s="17">
        <f t="shared" si="2"/>
        <v>1536.68332</v>
      </c>
      <c r="H11" s="17">
        <f t="shared" si="3"/>
        <v>23.57142857</v>
      </c>
      <c r="I11" s="12">
        <f t="shared" si="4"/>
        <v>1.745251397</v>
      </c>
      <c r="J11" s="26">
        <f t="shared" si="5"/>
        <v>5579202.809</v>
      </c>
    </row>
    <row r="12">
      <c r="A12" s="2" t="s">
        <v>99</v>
      </c>
      <c r="B12" s="20" t="s">
        <v>243</v>
      </c>
      <c r="C12" s="12">
        <v>5216.0</v>
      </c>
      <c r="D12" s="24">
        <f t="shared" si="1"/>
        <v>18777600</v>
      </c>
      <c r="E12" s="25">
        <v>0.0388872043662825</v>
      </c>
      <c r="F12" s="25">
        <v>0.00121285627653123</v>
      </c>
      <c r="G12" s="17">
        <f t="shared" si="2"/>
        <v>5006.838084</v>
      </c>
      <c r="H12" s="17">
        <f t="shared" si="3"/>
        <v>202.835658</v>
      </c>
      <c r="I12" s="12">
        <f t="shared" si="4"/>
        <v>6.326258338</v>
      </c>
      <c r="J12" s="26">
        <f t="shared" si="5"/>
        <v>18430288.42</v>
      </c>
    </row>
    <row r="13">
      <c r="A13" s="2" t="s">
        <v>101</v>
      </c>
      <c r="B13" s="20" t="s">
        <v>243</v>
      </c>
      <c r="C13" s="12">
        <v>1250.0</v>
      </c>
      <c r="D13" s="24">
        <f t="shared" si="1"/>
        <v>4500000</v>
      </c>
      <c r="E13" s="25">
        <v>0.0344669117647058</v>
      </c>
      <c r="F13" s="25">
        <v>0.0014367816091954</v>
      </c>
      <c r="G13" s="17">
        <f t="shared" si="2"/>
        <v>1205.120383</v>
      </c>
      <c r="H13" s="17">
        <f t="shared" si="3"/>
        <v>43.08363971</v>
      </c>
      <c r="I13" s="12">
        <f t="shared" si="4"/>
        <v>1.795977011</v>
      </c>
      <c r="J13" s="26">
        <f t="shared" si="5"/>
        <v>4424600.659</v>
      </c>
    </row>
    <row r="14">
      <c r="A14" s="2" t="s">
        <v>103</v>
      </c>
      <c r="B14" s="20" t="s">
        <v>243</v>
      </c>
      <c r="C14" s="12">
        <v>3531.0</v>
      </c>
      <c r="D14" s="24">
        <f t="shared" si="1"/>
        <v>12711600</v>
      </c>
      <c r="E14" s="25">
        <v>0.0615384615384615</v>
      </c>
      <c r="F14" s="25">
        <v>0.00334448160535117</v>
      </c>
      <c r="G14" s="17">
        <f t="shared" si="2"/>
        <v>3301.898328</v>
      </c>
      <c r="H14" s="17">
        <f t="shared" si="3"/>
        <v>217.2923077</v>
      </c>
      <c r="I14" s="12">
        <f t="shared" si="4"/>
        <v>11.80936455</v>
      </c>
      <c r="J14" s="26">
        <f t="shared" si="5"/>
        <v>12321418.6</v>
      </c>
    </row>
    <row r="15">
      <c r="A15" s="2" t="s">
        <v>105</v>
      </c>
      <c r="B15" s="20" t="s">
        <v>243</v>
      </c>
      <c r="C15" s="12">
        <v>809.0</v>
      </c>
      <c r="D15" s="24">
        <f t="shared" si="1"/>
        <v>2912400</v>
      </c>
      <c r="E15" s="25">
        <v>0.0251647693229478</v>
      </c>
      <c r="F15" s="25">
        <v>0.0015267175572519</v>
      </c>
      <c r="G15" s="17">
        <f t="shared" si="2"/>
        <v>787.4065871</v>
      </c>
      <c r="H15" s="17">
        <f t="shared" si="3"/>
        <v>20.35829838</v>
      </c>
      <c r="I15" s="12">
        <f t="shared" si="4"/>
        <v>1.235114504</v>
      </c>
      <c r="J15" s="26">
        <f t="shared" si="5"/>
        <v>2875380.31</v>
      </c>
    </row>
    <row r="16">
      <c r="A16" s="2" t="s">
        <v>107</v>
      </c>
      <c r="B16" s="20" t="s">
        <v>243</v>
      </c>
      <c r="C16" s="12">
        <v>1478.0</v>
      </c>
      <c r="D16" s="24">
        <f t="shared" si="1"/>
        <v>5320800</v>
      </c>
      <c r="E16" s="25">
        <v>0.0427574171029668</v>
      </c>
      <c r="F16" s="25">
        <v>0.00145433391506689</v>
      </c>
      <c r="G16" s="17">
        <f t="shared" si="2"/>
        <v>1412.655032</v>
      </c>
      <c r="H16" s="17">
        <f t="shared" si="3"/>
        <v>63.19546248</v>
      </c>
      <c r="I16" s="12">
        <f t="shared" si="4"/>
        <v>2.149505526</v>
      </c>
      <c r="J16" s="26">
        <f t="shared" si="5"/>
        <v>5211949.04</v>
      </c>
    </row>
    <row r="17">
      <c r="A17" s="2" t="s">
        <v>109</v>
      </c>
      <c r="B17" s="20" t="s">
        <v>243</v>
      </c>
      <c r="C17" s="12">
        <v>3887.0</v>
      </c>
      <c r="D17" s="24">
        <f t="shared" si="1"/>
        <v>13993200</v>
      </c>
      <c r="E17" s="25">
        <v>0.0431963624115863</v>
      </c>
      <c r="F17" s="25">
        <v>0.00210508588750421</v>
      </c>
      <c r="G17" s="17">
        <f t="shared" si="2"/>
        <v>3710.91327</v>
      </c>
      <c r="H17" s="17">
        <f t="shared" si="3"/>
        <v>167.9042607</v>
      </c>
      <c r="I17" s="12">
        <f t="shared" si="4"/>
        <v>8.182468845</v>
      </c>
      <c r="J17" s="26">
        <f t="shared" si="5"/>
        <v>13695096.3</v>
      </c>
    </row>
    <row r="18">
      <c r="A18" s="2" t="s">
        <v>111</v>
      </c>
      <c r="B18" s="20" t="s">
        <v>243</v>
      </c>
      <c r="C18" s="12">
        <v>786.0</v>
      </c>
      <c r="D18" s="24">
        <f t="shared" si="1"/>
        <v>2829600</v>
      </c>
      <c r="E18" s="25">
        <v>0.0222222222222222</v>
      </c>
      <c r="F18" s="25">
        <v>0.00185185185185185</v>
      </c>
      <c r="G18" s="17">
        <f t="shared" si="2"/>
        <v>767.0777778</v>
      </c>
      <c r="H18" s="17">
        <f t="shared" si="3"/>
        <v>17.46666667</v>
      </c>
      <c r="I18" s="12">
        <f t="shared" si="4"/>
        <v>1.455555556</v>
      </c>
      <c r="J18" s="26">
        <f t="shared" si="5"/>
        <v>2796413.333</v>
      </c>
    </row>
    <row r="19">
      <c r="A19" s="2" t="s">
        <v>113</v>
      </c>
      <c r="B19" s="20" t="s">
        <v>243</v>
      </c>
      <c r="C19" s="12">
        <v>1428.0</v>
      </c>
      <c r="D19" s="24">
        <f t="shared" si="1"/>
        <v>5140800</v>
      </c>
      <c r="E19" s="25">
        <v>0.0369204350314825</v>
      </c>
      <c r="F19" s="25">
        <v>0.00171722953634802</v>
      </c>
      <c r="G19" s="17">
        <f t="shared" si="2"/>
        <v>1372.825415</v>
      </c>
      <c r="H19" s="17">
        <f t="shared" si="3"/>
        <v>52.72238122</v>
      </c>
      <c r="I19" s="12">
        <f t="shared" si="4"/>
        <v>2.452203778</v>
      </c>
      <c r="J19" s="26">
        <f t="shared" si="5"/>
        <v>5047616.256</v>
      </c>
    </row>
    <row r="20">
      <c r="A20" s="2" t="s">
        <v>115</v>
      </c>
      <c r="B20" s="20" t="s">
        <v>243</v>
      </c>
      <c r="C20" s="12">
        <v>246.0</v>
      </c>
      <c r="D20" s="24">
        <f t="shared" si="1"/>
        <v>885600</v>
      </c>
      <c r="E20" s="25">
        <v>0.0143266475644699</v>
      </c>
      <c r="F20" s="25">
        <v>0.00143266475644699</v>
      </c>
      <c r="G20" s="17">
        <f t="shared" si="2"/>
        <v>242.1232092</v>
      </c>
      <c r="H20" s="17">
        <f t="shared" si="3"/>
        <v>3.524355301</v>
      </c>
      <c r="I20" s="12">
        <f t="shared" si="4"/>
        <v>0.3524355301</v>
      </c>
      <c r="J20" s="26">
        <f t="shared" si="5"/>
        <v>878692.2636</v>
      </c>
    </row>
    <row r="21" ht="15.75" customHeight="1">
      <c r="A21" s="2" t="s">
        <v>117</v>
      </c>
      <c r="B21" s="20" t="s">
        <v>243</v>
      </c>
      <c r="C21" s="12">
        <v>576.0</v>
      </c>
      <c r="D21" s="24">
        <f t="shared" si="1"/>
        <v>2073600</v>
      </c>
      <c r="E21" s="25">
        <v>0.0179948586118251</v>
      </c>
      <c r="F21" s="25">
        <v>0.0</v>
      </c>
      <c r="G21" s="17">
        <f t="shared" si="2"/>
        <v>565.6349614</v>
      </c>
      <c r="H21" s="17">
        <f t="shared" si="3"/>
        <v>10.36503856</v>
      </c>
      <c r="I21" s="12">
        <f t="shared" si="4"/>
        <v>0</v>
      </c>
      <c r="J21" s="26">
        <f t="shared" si="5"/>
        <v>2057015.938</v>
      </c>
    </row>
    <row r="22" ht="15.75" customHeight="1">
      <c r="A22" s="2" t="s">
        <v>119</v>
      </c>
      <c r="B22" s="20" t="s">
        <v>243</v>
      </c>
      <c r="C22" s="12">
        <v>1550.0</v>
      </c>
      <c r="D22" s="24">
        <f t="shared" si="1"/>
        <v>5580000</v>
      </c>
      <c r="E22" s="25">
        <v>0.0340110905730129</v>
      </c>
      <c r="F22" s="25">
        <v>0.00258780036968576</v>
      </c>
      <c r="G22" s="17">
        <f t="shared" si="2"/>
        <v>1493.271719</v>
      </c>
      <c r="H22" s="17">
        <f t="shared" si="3"/>
        <v>52.71719039</v>
      </c>
      <c r="I22" s="12">
        <f t="shared" si="4"/>
        <v>4.011090573</v>
      </c>
      <c r="J22" s="26">
        <f t="shared" si="5"/>
        <v>5481212.569</v>
      </c>
    </row>
    <row r="23" ht="15.75" customHeight="1">
      <c r="A23" s="2" t="s">
        <v>121</v>
      </c>
      <c r="B23" s="20" t="s">
        <v>243</v>
      </c>
      <c r="C23" s="12">
        <v>1147.0</v>
      </c>
      <c r="D23" s="24">
        <f t="shared" si="1"/>
        <v>4129200</v>
      </c>
      <c r="E23" s="25">
        <v>0.0263157894736842</v>
      </c>
      <c r="F23" s="25">
        <v>9.28505106778087E-4</v>
      </c>
      <c r="G23" s="17">
        <f t="shared" si="2"/>
        <v>1115.750794</v>
      </c>
      <c r="H23" s="17">
        <f t="shared" si="3"/>
        <v>30.18421053</v>
      </c>
      <c r="I23" s="12">
        <f t="shared" si="4"/>
        <v>1.064995357</v>
      </c>
      <c r="J23" s="26">
        <f t="shared" si="5"/>
        <v>4077071.28</v>
      </c>
    </row>
    <row r="24" ht="15.75" customHeight="1">
      <c r="A24" s="2" t="s">
        <v>123</v>
      </c>
      <c r="B24" s="20" t="s">
        <v>243</v>
      </c>
      <c r="C24" s="12">
        <v>665.0</v>
      </c>
      <c r="D24" s="24">
        <f t="shared" si="1"/>
        <v>2394000</v>
      </c>
      <c r="E24" s="25">
        <v>0.0112089671737389</v>
      </c>
      <c r="F24" s="25">
        <v>8.00640512409927E-4</v>
      </c>
      <c r="G24" s="17">
        <f t="shared" si="2"/>
        <v>657.0136109</v>
      </c>
      <c r="H24" s="17">
        <f t="shared" si="3"/>
        <v>7.453963171</v>
      </c>
      <c r="I24" s="12">
        <f t="shared" si="4"/>
        <v>0.5324259408</v>
      </c>
      <c r="J24" s="26">
        <f t="shared" si="5"/>
        <v>2380156.926</v>
      </c>
    </row>
    <row r="25" ht="15.75" customHeight="1">
      <c r="A25" s="2" t="s">
        <v>125</v>
      </c>
      <c r="B25" s="20" t="s">
        <v>243</v>
      </c>
      <c r="C25" s="12">
        <v>1171.0</v>
      </c>
      <c r="D25" s="24">
        <f t="shared" si="1"/>
        <v>4215600</v>
      </c>
      <c r="E25" s="25">
        <v>0.0214160839160839</v>
      </c>
      <c r="F25" s="25">
        <v>4.37062937062937E-4</v>
      </c>
      <c r="G25" s="17">
        <f t="shared" si="2"/>
        <v>1145.409965</v>
      </c>
      <c r="H25" s="17">
        <f t="shared" si="3"/>
        <v>25.07823427</v>
      </c>
      <c r="I25" s="12">
        <f t="shared" si="4"/>
        <v>0.5118006993</v>
      </c>
      <c r="J25" s="26">
        <f t="shared" si="5"/>
        <v>4173632.343</v>
      </c>
    </row>
    <row r="26" ht="15.75" customHeight="1">
      <c r="A26" s="2" t="s">
        <v>127</v>
      </c>
      <c r="B26" s="20" t="s">
        <v>243</v>
      </c>
      <c r="C26" s="12">
        <v>111.0</v>
      </c>
      <c r="D26" s="24">
        <f t="shared" si="1"/>
        <v>399600</v>
      </c>
      <c r="E26" s="25">
        <v>0.0175438596491228</v>
      </c>
      <c r="F26" s="25">
        <v>0.0</v>
      </c>
      <c r="G26" s="17">
        <f t="shared" si="2"/>
        <v>109.0526316</v>
      </c>
      <c r="H26" s="17">
        <f t="shared" si="3"/>
        <v>1.947368421</v>
      </c>
      <c r="I26" s="12">
        <f t="shared" si="4"/>
        <v>0</v>
      </c>
      <c r="J26" s="26">
        <f t="shared" si="5"/>
        <v>396484.2105</v>
      </c>
    </row>
    <row r="27" ht="15.75" customHeight="1">
      <c r="A27" s="2" t="s">
        <v>129</v>
      </c>
      <c r="B27" s="20" t="s">
        <v>243</v>
      </c>
      <c r="C27" s="12">
        <v>1214.0</v>
      </c>
      <c r="D27" s="24">
        <f t="shared" si="1"/>
        <v>4370400</v>
      </c>
      <c r="E27" s="25">
        <v>0.102306327616794</v>
      </c>
      <c r="F27" s="25">
        <v>0.0118273211117681</v>
      </c>
      <c r="G27" s="17">
        <f t="shared" si="2"/>
        <v>1075.44175</v>
      </c>
      <c r="H27" s="17">
        <f t="shared" si="3"/>
        <v>124.1998817</v>
      </c>
      <c r="I27" s="12">
        <f t="shared" si="4"/>
        <v>14.35836783</v>
      </c>
      <c r="J27" s="26">
        <f t="shared" si="5"/>
        <v>4119990.065</v>
      </c>
    </row>
    <row r="28" ht="15.75" customHeight="1">
      <c r="A28" s="2" t="s">
        <v>131</v>
      </c>
      <c r="B28" s="20" t="s">
        <v>243</v>
      </c>
      <c r="C28" s="12">
        <v>936.0</v>
      </c>
      <c r="D28" s="24">
        <f t="shared" si="1"/>
        <v>3369600</v>
      </c>
      <c r="E28" s="25">
        <v>0.0276190476190476</v>
      </c>
      <c r="F28" s="25">
        <v>0.00142857142857142</v>
      </c>
      <c r="G28" s="17">
        <f t="shared" si="2"/>
        <v>908.8114286</v>
      </c>
      <c r="H28" s="17">
        <f t="shared" si="3"/>
        <v>25.85142857</v>
      </c>
      <c r="I28" s="12">
        <f t="shared" si="4"/>
        <v>1.337142857</v>
      </c>
      <c r="J28" s="26">
        <f t="shared" si="5"/>
        <v>3323424</v>
      </c>
    </row>
    <row r="29" ht="15.75" customHeight="1">
      <c r="A29" s="2" t="s">
        <v>133</v>
      </c>
      <c r="B29" s="20" t="s">
        <v>243</v>
      </c>
      <c r="C29" s="12">
        <v>482.0</v>
      </c>
      <c r="D29" s="24">
        <f t="shared" si="1"/>
        <v>1735200</v>
      </c>
      <c r="E29" s="25">
        <v>0.0185995623632385</v>
      </c>
      <c r="F29" s="25">
        <v>0.00199600798403193</v>
      </c>
      <c r="G29" s="17">
        <f t="shared" si="2"/>
        <v>472.0729351</v>
      </c>
      <c r="H29" s="17">
        <f t="shared" si="3"/>
        <v>8.964989059</v>
      </c>
      <c r="I29" s="12">
        <f t="shared" si="4"/>
        <v>0.9620758483</v>
      </c>
      <c r="J29" s="26">
        <f t="shared" si="5"/>
        <v>1717392.544</v>
      </c>
    </row>
    <row r="30" ht="15.75" customHeight="1">
      <c r="A30" s="2" t="s">
        <v>135</v>
      </c>
      <c r="B30" s="20" t="s">
        <v>243</v>
      </c>
      <c r="C30" s="12">
        <v>479.0</v>
      </c>
      <c r="D30" s="24">
        <f t="shared" si="1"/>
        <v>1724400</v>
      </c>
      <c r="E30" s="25">
        <v>0.0136645962732919</v>
      </c>
      <c r="F30" s="25">
        <v>0.0</v>
      </c>
      <c r="G30" s="17">
        <f t="shared" si="2"/>
        <v>472.4546584</v>
      </c>
      <c r="H30" s="17">
        <f t="shared" si="3"/>
        <v>6.545341615</v>
      </c>
      <c r="I30" s="12">
        <f t="shared" si="4"/>
        <v>0</v>
      </c>
      <c r="J30" s="26">
        <f t="shared" si="5"/>
        <v>1713927.453</v>
      </c>
    </row>
    <row r="31" ht="15.75" customHeight="1">
      <c r="A31" s="2" t="s">
        <v>137</v>
      </c>
      <c r="B31" s="20" t="s">
        <v>243</v>
      </c>
      <c r="C31" s="12">
        <v>1208.0</v>
      </c>
      <c r="D31" s="24">
        <f t="shared" si="1"/>
        <v>4348800</v>
      </c>
      <c r="E31" s="25">
        <v>0.0336787564766839</v>
      </c>
      <c r="F31" s="25">
        <v>9.20810313075506E-4</v>
      </c>
      <c r="G31" s="17">
        <f t="shared" si="2"/>
        <v>1166.203723</v>
      </c>
      <c r="H31" s="17">
        <f t="shared" si="3"/>
        <v>40.68393782</v>
      </c>
      <c r="I31" s="12">
        <f t="shared" si="4"/>
        <v>1.112338858</v>
      </c>
      <c r="J31" s="26">
        <f t="shared" si="5"/>
        <v>4279701.28</v>
      </c>
    </row>
    <row r="32" ht="15.75" customHeight="1">
      <c r="A32" s="2" t="s">
        <v>139</v>
      </c>
      <c r="B32" s="20" t="s">
        <v>243</v>
      </c>
      <c r="C32" s="12">
        <v>606.0</v>
      </c>
      <c r="D32" s="24">
        <f t="shared" si="1"/>
        <v>2181600</v>
      </c>
      <c r="E32" s="25">
        <v>0.0206953642384105</v>
      </c>
      <c r="F32" s="25">
        <v>0.00165562913907284</v>
      </c>
      <c r="G32" s="17">
        <f t="shared" si="2"/>
        <v>592.455298</v>
      </c>
      <c r="H32" s="17">
        <f t="shared" si="3"/>
        <v>12.54139073</v>
      </c>
      <c r="I32" s="12">
        <f t="shared" si="4"/>
        <v>1.003311258</v>
      </c>
      <c r="J32" s="26">
        <f t="shared" si="5"/>
        <v>2157921.854</v>
      </c>
    </row>
    <row r="33" ht="15.75" customHeight="1">
      <c r="A33" s="2" t="s">
        <v>141</v>
      </c>
      <c r="B33" s="20" t="s">
        <v>243</v>
      </c>
      <c r="C33" s="12">
        <v>2322.0</v>
      </c>
      <c r="D33" s="24">
        <f t="shared" si="1"/>
        <v>8359200</v>
      </c>
      <c r="E33" s="25">
        <v>0.151604278074866</v>
      </c>
      <c r="F33" s="25">
        <v>0.0229946524064171</v>
      </c>
      <c r="G33" s="17">
        <f t="shared" si="2"/>
        <v>1916.581283</v>
      </c>
      <c r="H33" s="17">
        <f t="shared" si="3"/>
        <v>352.0251337</v>
      </c>
      <c r="I33" s="12">
        <f t="shared" si="4"/>
        <v>53.39358289</v>
      </c>
      <c r="J33" s="26">
        <f t="shared" si="5"/>
        <v>7603742.888</v>
      </c>
    </row>
    <row r="34" ht="15.75" customHeight="1">
      <c r="A34" s="2" t="s">
        <v>143</v>
      </c>
      <c r="B34" s="20" t="s">
        <v>243</v>
      </c>
      <c r="C34" s="12">
        <v>1612.0</v>
      </c>
      <c r="D34" s="24">
        <f t="shared" si="1"/>
        <v>5803200</v>
      </c>
      <c r="E34" s="25">
        <v>0.08203125</v>
      </c>
      <c r="F34" s="25">
        <v>0.0029673590504451</v>
      </c>
      <c r="G34" s="17">
        <f t="shared" si="2"/>
        <v>1474.982242</v>
      </c>
      <c r="H34" s="17">
        <f t="shared" si="3"/>
        <v>132.234375</v>
      </c>
      <c r="I34" s="12">
        <f t="shared" si="4"/>
        <v>4.783382789</v>
      </c>
      <c r="J34" s="26">
        <f t="shared" si="5"/>
        <v>5574404.822</v>
      </c>
    </row>
    <row r="35" ht="15.75" customHeight="1">
      <c r="A35" s="2" t="s">
        <v>145</v>
      </c>
      <c r="B35" s="20" t="s">
        <v>243</v>
      </c>
      <c r="C35" s="12">
        <v>1158.0</v>
      </c>
      <c r="D35" s="24">
        <f t="shared" si="1"/>
        <v>4168800</v>
      </c>
      <c r="E35" s="25">
        <v>0.0199316628701594</v>
      </c>
      <c r="F35" s="25">
        <v>0.00170842824601366</v>
      </c>
      <c r="G35" s="17">
        <f t="shared" si="2"/>
        <v>1132.940774</v>
      </c>
      <c r="H35" s="17">
        <f t="shared" si="3"/>
        <v>23.0808656</v>
      </c>
      <c r="I35" s="12">
        <f t="shared" si="4"/>
        <v>1.978359909</v>
      </c>
      <c r="J35" s="26">
        <f t="shared" si="5"/>
        <v>4124748.519</v>
      </c>
    </row>
    <row r="36" ht="15.75" customHeight="1">
      <c r="A36" s="2" t="s">
        <v>147</v>
      </c>
      <c r="B36" s="20" t="s">
        <v>243</v>
      </c>
      <c r="C36" s="12">
        <v>325.0</v>
      </c>
      <c r="D36" s="24">
        <f t="shared" si="1"/>
        <v>1170000</v>
      </c>
      <c r="E36" s="25">
        <v>0.0253998118532455</v>
      </c>
      <c r="F36" s="25">
        <v>0.00159489633173843</v>
      </c>
      <c r="G36" s="17">
        <f t="shared" si="2"/>
        <v>316.2267198</v>
      </c>
      <c r="H36" s="17">
        <f t="shared" si="3"/>
        <v>8.254938852</v>
      </c>
      <c r="I36" s="12">
        <f t="shared" si="4"/>
        <v>0.5183413078</v>
      </c>
      <c r="J36" s="26">
        <f t="shared" si="5"/>
        <v>1154926.069</v>
      </c>
    </row>
    <row r="37" ht="15.75" customHeight="1">
      <c r="A37" s="2" t="s">
        <v>149</v>
      </c>
      <c r="B37" s="20" t="s">
        <v>243</v>
      </c>
      <c r="C37" s="12">
        <v>1656.0</v>
      </c>
      <c r="D37" s="24">
        <f t="shared" si="1"/>
        <v>5961600</v>
      </c>
      <c r="E37" s="25">
        <v>0.0387843704775687</v>
      </c>
      <c r="F37" s="25">
        <v>0.00227272727272727</v>
      </c>
      <c r="G37" s="17">
        <f t="shared" si="2"/>
        <v>1588.009446</v>
      </c>
      <c r="H37" s="17">
        <f t="shared" si="3"/>
        <v>64.22691751</v>
      </c>
      <c r="I37" s="12">
        <f t="shared" si="4"/>
        <v>3.763636364</v>
      </c>
      <c r="J37" s="26">
        <f t="shared" si="5"/>
        <v>5845287.841</v>
      </c>
    </row>
    <row r="38" ht="15.75" customHeight="1">
      <c r="A38" s="2" t="s">
        <v>151</v>
      </c>
      <c r="B38" s="20" t="s">
        <v>243</v>
      </c>
      <c r="C38" s="12">
        <v>998.0</v>
      </c>
      <c r="D38" s="24">
        <f t="shared" si="1"/>
        <v>3592800</v>
      </c>
      <c r="E38" s="25">
        <v>0.0334018499486125</v>
      </c>
      <c r="F38" s="25">
        <v>0.0</v>
      </c>
      <c r="G38" s="17">
        <f t="shared" si="2"/>
        <v>964.6649538</v>
      </c>
      <c r="H38" s="17">
        <f t="shared" si="3"/>
        <v>33.33504625</v>
      </c>
      <c r="I38" s="12">
        <f t="shared" si="4"/>
        <v>0</v>
      </c>
      <c r="J38" s="26">
        <f t="shared" si="5"/>
        <v>3539463.926</v>
      </c>
    </row>
    <row r="39" ht="15.75" customHeight="1">
      <c r="A39" s="2" t="s">
        <v>153</v>
      </c>
      <c r="B39" s="20" t="s">
        <v>243</v>
      </c>
      <c r="C39" s="12">
        <v>426.0</v>
      </c>
      <c r="D39" s="24">
        <f t="shared" si="1"/>
        <v>1533600</v>
      </c>
      <c r="E39" s="25">
        <v>0.021505376344086</v>
      </c>
      <c r="F39" s="25">
        <v>0.0010752688172043</v>
      </c>
      <c r="G39" s="17">
        <f t="shared" si="2"/>
        <v>416.3806452</v>
      </c>
      <c r="H39" s="17">
        <f t="shared" si="3"/>
        <v>9.161290323</v>
      </c>
      <c r="I39" s="12">
        <f t="shared" si="4"/>
        <v>0.4580645161</v>
      </c>
      <c r="J39" s="26">
        <f t="shared" si="5"/>
        <v>1517292.903</v>
      </c>
    </row>
    <row r="40" ht="15.75" customHeight="1">
      <c r="A40" s="2" t="s">
        <v>155</v>
      </c>
      <c r="B40" s="20" t="s">
        <v>243</v>
      </c>
      <c r="C40" s="12">
        <v>1929.0</v>
      </c>
      <c r="D40" s="24">
        <f t="shared" si="1"/>
        <v>6944400</v>
      </c>
      <c r="E40" s="25">
        <v>0.0290185849364199</v>
      </c>
      <c r="F40" s="25">
        <v>6.78426051560379E-4</v>
      </c>
      <c r="G40" s="17">
        <f t="shared" si="2"/>
        <v>1871.714466</v>
      </c>
      <c r="H40" s="17">
        <f t="shared" si="3"/>
        <v>55.97685034</v>
      </c>
      <c r="I40" s="12">
        <f t="shared" si="4"/>
        <v>1.308683853</v>
      </c>
      <c r="J40" s="26">
        <f t="shared" si="5"/>
        <v>6850125.778</v>
      </c>
    </row>
    <row r="41" ht="15.75" customHeight="1">
      <c r="A41" s="2" t="s">
        <v>157</v>
      </c>
      <c r="B41" s="20" t="s">
        <v>243</v>
      </c>
      <c r="C41" s="12">
        <v>1512.0</v>
      </c>
      <c r="D41" s="24">
        <f t="shared" si="1"/>
        <v>5443200</v>
      </c>
      <c r="E41" s="25">
        <v>0.036015325670498</v>
      </c>
      <c r="F41" s="25">
        <v>0.0</v>
      </c>
      <c r="G41" s="17">
        <f t="shared" si="2"/>
        <v>1457.544828</v>
      </c>
      <c r="H41" s="17">
        <f t="shared" si="3"/>
        <v>54.45517241</v>
      </c>
      <c r="I41" s="12">
        <f t="shared" si="4"/>
        <v>0</v>
      </c>
      <c r="J41" s="26">
        <f t="shared" si="5"/>
        <v>5356071.724</v>
      </c>
    </row>
    <row r="42" ht="15.75" customHeight="1">
      <c r="A42" s="2" t="s">
        <v>159</v>
      </c>
      <c r="B42" s="20" t="s">
        <v>243</v>
      </c>
      <c r="C42" s="12">
        <v>601.0</v>
      </c>
      <c r="D42" s="24">
        <f t="shared" si="1"/>
        <v>2163600</v>
      </c>
      <c r="E42" s="25">
        <v>0.014367816091954</v>
      </c>
      <c r="F42" s="25">
        <v>0.0</v>
      </c>
      <c r="G42" s="17">
        <f t="shared" si="2"/>
        <v>592.3649425</v>
      </c>
      <c r="H42" s="17">
        <f t="shared" si="3"/>
        <v>8.635057471</v>
      </c>
      <c r="I42" s="12">
        <f t="shared" si="4"/>
        <v>0</v>
      </c>
      <c r="J42" s="26">
        <f t="shared" si="5"/>
        <v>2149783.908</v>
      </c>
    </row>
    <row r="43" ht="15.75" customHeight="1">
      <c r="A43" s="2" t="s">
        <v>161</v>
      </c>
      <c r="B43" s="20" t="s">
        <v>243</v>
      </c>
      <c r="C43" s="12">
        <v>713.0</v>
      </c>
      <c r="D43" s="24">
        <f t="shared" si="1"/>
        <v>2566800</v>
      </c>
      <c r="E43" s="25">
        <v>0.0181680545041635</v>
      </c>
      <c r="F43" s="25">
        <v>8.38222967309304E-4</v>
      </c>
      <c r="G43" s="17">
        <f t="shared" si="2"/>
        <v>699.4485242</v>
      </c>
      <c r="H43" s="17">
        <f t="shared" si="3"/>
        <v>12.95382286</v>
      </c>
      <c r="I43" s="12">
        <f t="shared" si="4"/>
        <v>0.5976529757</v>
      </c>
      <c r="J43" s="26">
        <f t="shared" si="5"/>
        <v>2543922.333</v>
      </c>
    </row>
    <row r="44" ht="15.75" customHeight="1">
      <c r="A44" s="2" t="s">
        <v>163</v>
      </c>
      <c r="B44" s="20" t="s">
        <v>243</v>
      </c>
      <c r="C44" s="12">
        <v>109.0</v>
      </c>
      <c r="D44" s="24">
        <f t="shared" si="1"/>
        <v>392400</v>
      </c>
      <c r="E44" s="25">
        <v>0.00443458980044345</v>
      </c>
      <c r="F44" s="25">
        <v>0.0</v>
      </c>
      <c r="G44" s="17">
        <f t="shared" si="2"/>
        <v>108.5166297</v>
      </c>
      <c r="H44" s="17">
        <f t="shared" si="3"/>
        <v>0.4833702882</v>
      </c>
      <c r="I44" s="12">
        <f t="shared" si="4"/>
        <v>0</v>
      </c>
      <c r="J44" s="26">
        <f t="shared" si="5"/>
        <v>391626.6075</v>
      </c>
    </row>
    <row r="45" ht="15.75" customHeight="1">
      <c r="A45" s="2" t="s">
        <v>165</v>
      </c>
      <c r="B45" s="20" t="s">
        <v>243</v>
      </c>
      <c r="C45" s="12">
        <v>1087.0</v>
      </c>
      <c r="D45" s="24">
        <f t="shared" si="1"/>
        <v>3913200</v>
      </c>
      <c r="E45" s="25">
        <v>0.0436556507547939</v>
      </c>
      <c r="F45" s="25">
        <v>8.15993472052223E-4</v>
      </c>
      <c r="G45" s="17">
        <f t="shared" si="2"/>
        <v>1038.659323</v>
      </c>
      <c r="H45" s="17">
        <f t="shared" si="3"/>
        <v>47.45369237</v>
      </c>
      <c r="I45" s="12">
        <f t="shared" si="4"/>
        <v>0.8869849041</v>
      </c>
      <c r="J45" s="26">
        <f t="shared" si="5"/>
        <v>3834080.947</v>
      </c>
    </row>
    <row r="46" ht="15.75" customHeight="1">
      <c r="A46" s="2" t="s">
        <v>167</v>
      </c>
      <c r="B46" s="20" t="s">
        <v>243</v>
      </c>
      <c r="C46" s="12">
        <v>745.0</v>
      </c>
      <c r="D46" s="24">
        <f t="shared" si="1"/>
        <v>2682000</v>
      </c>
      <c r="E46" s="25">
        <v>0.00656167979002624</v>
      </c>
      <c r="F46" s="25">
        <v>0.0</v>
      </c>
      <c r="G46" s="17">
        <f t="shared" si="2"/>
        <v>740.1115486</v>
      </c>
      <c r="H46" s="17">
        <f t="shared" si="3"/>
        <v>4.888451444</v>
      </c>
      <c r="I46" s="12">
        <f t="shared" si="4"/>
        <v>0</v>
      </c>
      <c r="J46" s="26">
        <f t="shared" si="5"/>
        <v>2674178.478</v>
      </c>
    </row>
    <row r="47" ht="15.75" customHeight="1">
      <c r="A47" s="2" t="s">
        <v>169</v>
      </c>
      <c r="B47" s="20" t="s">
        <v>243</v>
      </c>
      <c r="C47" s="12">
        <v>541.0</v>
      </c>
      <c r="D47" s="24">
        <f t="shared" si="1"/>
        <v>1947600</v>
      </c>
      <c r="E47" s="25">
        <v>0.0359572400388726</v>
      </c>
      <c r="F47" s="25">
        <v>0.00194363459669582</v>
      </c>
      <c r="G47" s="17">
        <f t="shared" si="2"/>
        <v>520.4956268</v>
      </c>
      <c r="H47" s="17">
        <f t="shared" si="3"/>
        <v>19.45286686</v>
      </c>
      <c r="I47" s="12">
        <f t="shared" si="4"/>
        <v>1.051506317</v>
      </c>
      <c r="J47" s="26">
        <f t="shared" si="5"/>
        <v>1912689.99</v>
      </c>
    </row>
    <row r="48" ht="15.75" customHeight="1">
      <c r="A48" s="2" t="s">
        <v>171</v>
      </c>
      <c r="B48" s="20" t="s">
        <v>243</v>
      </c>
      <c r="C48" s="12">
        <v>1298.0</v>
      </c>
      <c r="D48" s="24">
        <f t="shared" si="1"/>
        <v>4672800</v>
      </c>
      <c r="E48" s="25">
        <v>0.0384163073304586</v>
      </c>
      <c r="F48" s="25">
        <v>0.00156801254410035</v>
      </c>
      <c r="G48" s="17">
        <f t="shared" si="2"/>
        <v>1246.100353</v>
      </c>
      <c r="H48" s="17">
        <f t="shared" si="3"/>
        <v>49.86436691</v>
      </c>
      <c r="I48" s="12">
        <f t="shared" si="4"/>
        <v>2.035280282</v>
      </c>
      <c r="J48" s="26">
        <f t="shared" si="5"/>
        <v>4585690.004</v>
      </c>
    </row>
    <row r="49" ht="15.75" customHeight="1">
      <c r="A49" s="2" t="s">
        <v>173</v>
      </c>
      <c r="B49" s="20" t="s">
        <v>243</v>
      </c>
      <c r="C49" s="12">
        <v>177.0</v>
      </c>
      <c r="D49" s="24">
        <f t="shared" si="1"/>
        <v>637200</v>
      </c>
      <c r="E49" s="25">
        <v>0.00349650349650349</v>
      </c>
      <c r="F49" s="25">
        <v>0.0</v>
      </c>
      <c r="G49" s="17">
        <f t="shared" si="2"/>
        <v>176.3811189</v>
      </c>
      <c r="H49" s="17">
        <f t="shared" si="3"/>
        <v>0.6188811189</v>
      </c>
      <c r="I49" s="12">
        <f t="shared" si="4"/>
        <v>0</v>
      </c>
      <c r="J49" s="26">
        <f t="shared" si="5"/>
        <v>636209.7902</v>
      </c>
    </row>
    <row r="50" ht="15.75" customHeight="1">
      <c r="A50" s="2" t="s">
        <v>175</v>
      </c>
      <c r="B50" s="20" t="s">
        <v>243</v>
      </c>
      <c r="C50" s="12">
        <v>295.0</v>
      </c>
      <c r="D50" s="24">
        <f t="shared" si="1"/>
        <v>1062000</v>
      </c>
      <c r="E50" s="25">
        <v>0.012539184952978</v>
      </c>
      <c r="F50" s="25">
        <v>0.0</v>
      </c>
      <c r="G50" s="17">
        <f t="shared" si="2"/>
        <v>291.3009404</v>
      </c>
      <c r="H50" s="17">
        <f t="shared" si="3"/>
        <v>3.699059561</v>
      </c>
      <c r="I50" s="12">
        <f t="shared" si="4"/>
        <v>0</v>
      </c>
      <c r="J50" s="26">
        <f t="shared" si="5"/>
        <v>1056081.505</v>
      </c>
    </row>
    <row r="51" ht="15.75" customHeight="1">
      <c r="A51" s="2" t="s">
        <v>177</v>
      </c>
      <c r="B51" s="20" t="s">
        <v>243</v>
      </c>
      <c r="C51" s="12">
        <v>2559.0</v>
      </c>
      <c r="D51" s="24">
        <f t="shared" si="1"/>
        <v>9212400</v>
      </c>
      <c r="E51" s="25">
        <v>0.0388465204957102</v>
      </c>
      <c r="F51" s="25">
        <v>0.00343053173241852</v>
      </c>
      <c r="G51" s="17">
        <f t="shared" si="2"/>
        <v>2450.813023</v>
      </c>
      <c r="H51" s="17">
        <f t="shared" si="3"/>
        <v>99.40824595</v>
      </c>
      <c r="I51" s="12">
        <f t="shared" si="4"/>
        <v>8.778730703</v>
      </c>
      <c r="J51" s="26">
        <f t="shared" si="5"/>
        <v>9021743.376</v>
      </c>
    </row>
    <row r="52" ht="15.75" customHeight="1">
      <c r="A52" s="2" t="s">
        <v>179</v>
      </c>
      <c r="B52" s="20" t="s">
        <v>243</v>
      </c>
      <c r="C52" s="12">
        <v>1040.0</v>
      </c>
      <c r="D52" s="24">
        <f t="shared" si="1"/>
        <v>3744000</v>
      </c>
      <c r="E52" s="25">
        <v>0.012380416432189</v>
      </c>
      <c r="F52" s="25">
        <v>6.27746390458254E-4</v>
      </c>
      <c r="G52" s="17">
        <f t="shared" si="2"/>
        <v>1026.471511</v>
      </c>
      <c r="H52" s="17">
        <f t="shared" si="3"/>
        <v>12.87563309</v>
      </c>
      <c r="I52" s="12">
        <f t="shared" si="4"/>
        <v>0.6528562461</v>
      </c>
      <c r="J52" s="26">
        <f t="shared" si="5"/>
        <v>3721048.705</v>
      </c>
    </row>
    <row r="53" ht="15.75" customHeight="1">
      <c r="A53" s="2" t="s">
        <v>181</v>
      </c>
      <c r="B53" s="20" t="s">
        <v>243</v>
      </c>
      <c r="C53" s="12">
        <v>865.0</v>
      </c>
      <c r="D53" s="24">
        <f t="shared" si="1"/>
        <v>3114000</v>
      </c>
      <c r="E53" s="25">
        <v>0.016272965879265</v>
      </c>
      <c r="F53" s="25">
        <v>0.0</v>
      </c>
      <c r="G53" s="17">
        <f t="shared" si="2"/>
        <v>850.9238845</v>
      </c>
      <c r="H53" s="17">
        <f t="shared" si="3"/>
        <v>14.07611549</v>
      </c>
      <c r="I53" s="12">
        <f t="shared" si="4"/>
        <v>0</v>
      </c>
      <c r="J53" s="26">
        <f t="shared" si="5"/>
        <v>3091478.215</v>
      </c>
    </row>
    <row r="54" ht="15.75" customHeight="1">
      <c r="A54" s="2" t="s">
        <v>183</v>
      </c>
      <c r="B54" s="20" t="s">
        <v>243</v>
      </c>
      <c r="C54" s="12">
        <v>1167.0</v>
      </c>
      <c r="D54" s="24">
        <f t="shared" si="1"/>
        <v>4201200</v>
      </c>
      <c r="E54" s="25">
        <v>0.0139860139860139</v>
      </c>
      <c r="F54" s="25">
        <v>0.0</v>
      </c>
      <c r="G54" s="17">
        <f t="shared" si="2"/>
        <v>1150.678322</v>
      </c>
      <c r="H54" s="17">
        <f t="shared" si="3"/>
        <v>16.32167832</v>
      </c>
      <c r="I54" s="12">
        <f t="shared" si="4"/>
        <v>0</v>
      </c>
      <c r="J54" s="26">
        <f t="shared" si="5"/>
        <v>4175085.315</v>
      </c>
    </row>
    <row r="55" ht="15.75" customHeight="1">
      <c r="A55" s="2" t="s">
        <v>185</v>
      </c>
      <c r="B55" s="20" t="s">
        <v>243</v>
      </c>
      <c r="C55" s="12">
        <v>1225.0</v>
      </c>
      <c r="D55" s="24">
        <f t="shared" si="1"/>
        <v>4410000</v>
      </c>
      <c r="E55" s="25">
        <v>0.0142493638676844</v>
      </c>
      <c r="F55" s="25">
        <v>0.0015267175572519</v>
      </c>
      <c r="G55" s="17">
        <f t="shared" si="2"/>
        <v>1205.6743</v>
      </c>
      <c r="H55" s="17">
        <f t="shared" si="3"/>
        <v>17.45547074</v>
      </c>
      <c r="I55" s="12">
        <f t="shared" si="4"/>
        <v>1.870229008</v>
      </c>
      <c r="J55" s="26">
        <f t="shared" si="5"/>
        <v>4375338.422</v>
      </c>
    </row>
    <row r="56" ht="15.75" customHeight="1">
      <c r="A56" s="2" t="s">
        <v>187</v>
      </c>
      <c r="B56" s="20" t="s">
        <v>243</v>
      </c>
      <c r="C56" s="12">
        <v>716.0</v>
      </c>
      <c r="D56" s="24">
        <f t="shared" si="1"/>
        <v>2577600</v>
      </c>
      <c r="E56" s="25">
        <v>0.0131680867544539</v>
      </c>
      <c r="F56" s="25">
        <v>7.74593338497289E-4</v>
      </c>
      <c r="G56" s="17">
        <f t="shared" si="2"/>
        <v>706.0170411</v>
      </c>
      <c r="H56" s="17">
        <f t="shared" si="3"/>
        <v>9.428350116</v>
      </c>
      <c r="I56" s="12">
        <f t="shared" si="4"/>
        <v>0.5546088304</v>
      </c>
      <c r="J56" s="26">
        <f t="shared" si="5"/>
        <v>2560518.048</v>
      </c>
    </row>
    <row r="57" ht="15.75" customHeight="1">
      <c r="A57" s="2" t="s">
        <v>189</v>
      </c>
      <c r="B57" s="20" t="s">
        <v>243</v>
      </c>
      <c r="C57" s="12">
        <v>521.0</v>
      </c>
      <c r="D57" s="24">
        <f t="shared" si="1"/>
        <v>1875600</v>
      </c>
      <c r="E57" s="25">
        <v>0.0206185567010309</v>
      </c>
      <c r="F57" s="25">
        <v>9.37207122774133E-4</v>
      </c>
      <c r="G57" s="17">
        <f t="shared" si="2"/>
        <v>509.769447</v>
      </c>
      <c r="H57" s="17">
        <f t="shared" si="3"/>
        <v>10.74226804</v>
      </c>
      <c r="I57" s="12">
        <f t="shared" si="4"/>
        <v>0.488284911</v>
      </c>
      <c r="J57" s="26">
        <f t="shared" si="5"/>
        <v>1856654.545</v>
      </c>
    </row>
    <row r="58" ht="15.75" customHeight="1">
      <c r="A58" s="2" t="s">
        <v>191</v>
      </c>
      <c r="B58" s="20" t="s">
        <v>243</v>
      </c>
      <c r="C58" s="12">
        <v>717.0</v>
      </c>
      <c r="D58" s="24">
        <f t="shared" si="1"/>
        <v>2581200</v>
      </c>
      <c r="E58" s="25">
        <v>0.0106453759148369</v>
      </c>
      <c r="F58" s="25">
        <v>0.0</v>
      </c>
      <c r="G58" s="17">
        <f t="shared" si="2"/>
        <v>709.3672655</v>
      </c>
      <c r="H58" s="17">
        <f t="shared" si="3"/>
        <v>7.632734531</v>
      </c>
      <c r="I58" s="12">
        <f t="shared" si="4"/>
        <v>0</v>
      </c>
      <c r="J58" s="26">
        <f t="shared" si="5"/>
        <v>2568987.625</v>
      </c>
    </row>
    <row r="59" ht="15.75" customHeight="1">
      <c r="A59" s="2" t="s">
        <v>193</v>
      </c>
      <c r="B59" s="20" t="s">
        <v>243</v>
      </c>
      <c r="C59" s="12">
        <v>5009.0</v>
      </c>
      <c r="D59" s="24">
        <f t="shared" si="1"/>
        <v>18032400</v>
      </c>
      <c r="E59" s="25">
        <v>0.0301192219201003</v>
      </c>
      <c r="F59" s="25">
        <v>0.00167329010667224</v>
      </c>
      <c r="G59" s="17">
        <f t="shared" si="2"/>
        <v>4849.751307</v>
      </c>
      <c r="H59" s="17">
        <f t="shared" si="3"/>
        <v>150.8671826</v>
      </c>
      <c r="I59" s="12">
        <f t="shared" si="4"/>
        <v>8.381510144</v>
      </c>
      <c r="J59" s="26">
        <f t="shared" si="5"/>
        <v>17760839.07</v>
      </c>
    </row>
    <row r="60" ht="15.75" customHeight="1">
      <c r="A60" s="2" t="s">
        <v>195</v>
      </c>
      <c r="B60" s="20" t="s">
        <v>243</v>
      </c>
      <c r="C60" s="12">
        <v>563.0</v>
      </c>
      <c r="D60" s="24">
        <f t="shared" si="1"/>
        <v>2026800</v>
      </c>
      <c r="E60" s="25">
        <v>0.023130300693909</v>
      </c>
      <c r="F60" s="25">
        <v>7.710100231303E-4</v>
      </c>
      <c r="G60" s="17">
        <f t="shared" si="2"/>
        <v>549.5435621</v>
      </c>
      <c r="H60" s="17">
        <f t="shared" si="3"/>
        <v>13.02235929</v>
      </c>
      <c r="I60" s="12">
        <f t="shared" si="4"/>
        <v>0.434078643</v>
      </c>
      <c r="J60" s="26">
        <f t="shared" si="5"/>
        <v>2004401.542</v>
      </c>
    </row>
    <row r="61" ht="15.75" customHeight="1">
      <c r="A61" s="2" t="s">
        <v>197</v>
      </c>
      <c r="B61" s="20" t="s">
        <v>243</v>
      </c>
      <c r="C61" s="12">
        <v>333.0</v>
      </c>
      <c r="D61" s="24">
        <f t="shared" si="1"/>
        <v>1198800</v>
      </c>
      <c r="E61" s="25">
        <v>0.0247813411078717</v>
      </c>
      <c r="F61" s="25">
        <v>0.00291545189504373</v>
      </c>
      <c r="G61" s="17">
        <f t="shared" si="2"/>
        <v>323.7769679</v>
      </c>
      <c r="H61" s="17">
        <f t="shared" si="3"/>
        <v>8.252186589</v>
      </c>
      <c r="I61" s="12">
        <f t="shared" si="4"/>
        <v>0.970845481</v>
      </c>
      <c r="J61" s="26">
        <f t="shared" si="5"/>
        <v>1182101.458</v>
      </c>
    </row>
    <row r="62" ht="15.75" customHeight="1">
      <c r="A62" s="2" t="s">
        <v>199</v>
      </c>
      <c r="B62" s="20" t="s">
        <v>243</v>
      </c>
      <c r="C62" s="12">
        <v>1436.0</v>
      </c>
      <c r="D62" s="24">
        <f t="shared" si="1"/>
        <v>5169600</v>
      </c>
      <c r="E62" s="25">
        <v>0.0322481572481572</v>
      </c>
      <c r="F62" s="25">
        <v>0.0</v>
      </c>
      <c r="G62" s="17">
        <f t="shared" si="2"/>
        <v>1389.691646</v>
      </c>
      <c r="H62" s="17">
        <f t="shared" si="3"/>
        <v>46.30835381</v>
      </c>
      <c r="I62" s="12">
        <f t="shared" si="4"/>
        <v>0</v>
      </c>
      <c r="J62" s="26">
        <f t="shared" si="5"/>
        <v>5095506.634</v>
      </c>
    </row>
    <row r="63" ht="15.75" customHeight="1">
      <c r="A63" s="2" t="s">
        <v>201</v>
      </c>
      <c r="B63" s="20" t="s">
        <v>243</v>
      </c>
      <c r="C63" s="12">
        <v>522.0</v>
      </c>
      <c r="D63" s="24">
        <f t="shared" si="1"/>
        <v>1879200</v>
      </c>
      <c r="E63" s="25">
        <v>0.0138181818181818</v>
      </c>
      <c r="F63" s="25">
        <v>0.00229357798165137</v>
      </c>
      <c r="G63" s="17">
        <f t="shared" si="2"/>
        <v>513.5896614</v>
      </c>
      <c r="H63" s="17">
        <f t="shared" si="3"/>
        <v>7.213090909</v>
      </c>
      <c r="I63" s="12">
        <f t="shared" si="4"/>
        <v>1.197247706</v>
      </c>
      <c r="J63" s="26">
        <f t="shared" si="5"/>
        <v>1863348.963</v>
      </c>
    </row>
    <row r="64" ht="15.75" customHeight="1">
      <c r="A64" s="2" t="s">
        <v>203</v>
      </c>
      <c r="B64" s="20" t="s">
        <v>243</v>
      </c>
      <c r="C64" s="12">
        <v>915.0</v>
      </c>
      <c r="D64" s="24">
        <f t="shared" si="1"/>
        <v>3294000</v>
      </c>
      <c r="E64" s="25">
        <v>0.0250941028858218</v>
      </c>
      <c r="F64" s="25">
        <v>0.00125470514429109</v>
      </c>
      <c r="G64" s="17">
        <f t="shared" si="2"/>
        <v>890.8908407</v>
      </c>
      <c r="H64" s="17">
        <f t="shared" si="3"/>
        <v>22.96110414</v>
      </c>
      <c r="I64" s="12">
        <f t="shared" si="4"/>
        <v>1.148055207</v>
      </c>
      <c r="J64" s="26">
        <f t="shared" si="5"/>
        <v>3253129.235</v>
      </c>
    </row>
    <row r="65" ht="15.75" customHeight="1">
      <c r="A65" s="2" t="s">
        <v>205</v>
      </c>
      <c r="B65" s="20" t="s">
        <v>243</v>
      </c>
      <c r="C65" s="12">
        <v>1424.0</v>
      </c>
      <c r="D65" s="24">
        <f t="shared" si="1"/>
        <v>5126400</v>
      </c>
      <c r="E65" s="25">
        <v>0.0229276895943562</v>
      </c>
      <c r="F65" s="25">
        <v>0.00176366843033509</v>
      </c>
      <c r="G65" s="17">
        <f t="shared" si="2"/>
        <v>1388.839506</v>
      </c>
      <c r="H65" s="17">
        <f t="shared" si="3"/>
        <v>32.64902998</v>
      </c>
      <c r="I65" s="12">
        <f t="shared" si="4"/>
        <v>2.511463845</v>
      </c>
      <c r="J65" s="26">
        <f t="shared" si="5"/>
        <v>5065120.282</v>
      </c>
    </row>
    <row r="66" ht="15.75" customHeight="1">
      <c r="A66" s="2" t="s">
        <v>207</v>
      </c>
      <c r="B66" s="20" t="s">
        <v>243</v>
      </c>
      <c r="C66" s="12">
        <v>10712.0</v>
      </c>
      <c r="D66" s="24">
        <f t="shared" si="1"/>
        <v>38563200</v>
      </c>
      <c r="E66" s="25">
        <v>0.090512844291941</v>
      </c>
      <c r="F66" s="25">
        <v>0.0154873411851989</v>
      </c>
      <c r="G66" s="17">
        <f t="shared" si="2"/>
        <v>9576.526013</v>
      </c>
      <c r="H66" s="17">
        <f t="shared" si="3"/>
        <v>969.5735881</v>
      </c>
      <c r="I66" s="12">
        <f t="shared" si="4"/>
        <v>165.9003988</v>
      </c>
      <c r="J66" s="26">
        <f t="shared" si="5"/>
        <v>36414640.82</v>
      </c>
    </row>
    <row r="67" ht="15.75" customHeight="1">
      <c r="A67" s="2" t="s">
        <v>209</v>
      </c>
      <c r="B67" s="20" t="s">
        <v>243</v>
      </c>
      <c r="C67" s="12">
        <v>1143.0</v>
      </c>
      <c r="D67" s="24">
        <f t="shared" si="1"/>
        <v>4114800</v>
      </c>
      <c r="E67" s="25">
        <v>0.0263883418668767</v>
      </c>
      <c r="F67" s="25">
        <v>0.0</v>
      </c>
      <c r="G67" s="17">
        <f t="shared" si="2"/>
        <v>1112.838125</v>
      </c>
      <c r="H67" s="17">
        <f t="shared" si="3"/>
        <v>30.16187475</v>
      </c>
      <c r="I67" s="12">
        <f t="shared" si="4"/>
        <v>0</v>
      </c>
      <c r="J67" s="26">
        <f t="shared" si="5"/>
        <v>4066541</v>
      </c>
    </row>
    <row r="68" ht="15.75" customHeight="1">
      <c r="A68" s="2" t="s">
        <v>211</v>
      </c>
      <c r="B68" s="20" t="s">
        <v>243</v>
      </c>
      <c r="C68" s="12">
        <v>961.0</v>
      </c>
      <c r="D68" s="24">
        <f t="shared" si="1"/>
        <v>3459600</v>
      </c>
      <c r="E68" s="25">
        <v>0.0170575692963752</v>
      </c>
      <c r="F68" s="25">
        <v>0.00106609808102345</v>
      </c>
      <c r="G68" s="17">
        <f t="shared" si="2"/>
        <v>943.5831557</v>
      </c>
      <c r="H68" s="17">
        <f t="shared" si="3"/>
        <v>16.39232409</v>
      </c>
      <c r="I68" s="12">
        <f t="shared" si="4"/>
        <v>1.024520256</v>
      </c>
      <c r="J68" s="26">
        <f t="shared" si="5"/>
        <v>3429684.009</v>
      </c>
    </row>
    <row r="69" ht="15.75" customHeight="1">
      <c r="A69" s="2" t="s">
        <v>213</v>
      </c>
      <c r="B69" s="20" t="s">
        <v>243</v>
      </c>
      <c r="C69" s="12">
        <v>604.0</v>
      </c>
      <c r="D69" s="24">
        <f t="shared" si="1"/>
        <v>2174400</v>
      </c>
      <c r="E69" s="25">
        <v>0.0357374918778427</v>
      </c>
      <c r="F69" s="25">
        <v>0.0031055900621118</v>
      </c>
      <c r="G69" s="17">
        <f t="shared" si="2"/>
        <v>580.5387785</v>
      </c>
      <c r="H69" s="17">
        <f t="shared" si="3"/>
        <v>21.58544509</v>
      </c>
      <c r="I69" s="12">
        <f t="shared" si="4"/>
        <v>1.875776398</v>
      </c>
      <c r="J69" s="26">
        <f t="shared" si="5"/>
        <v>2133110.493</v>
      </c>
    </row>
    <row r="70" ht="15.75" customHeight="1">
      <c r="A70" s="2" t="s">
        <v>215</v>
      </c>
      <c r="B70" s="20" t="s">
        <v>243</v>
      </c>
      <c r="C70" s="12">
        <v>2189.0</v>
      </c>
      <c r="D70" s="24">
        <f t="shared" si="1"/>
        <v>7880400</v>
      </c>
      <c r="E70" s="25">
        <v>0.0691511387163561</v>
      </c>
      <c r="F70" s="25">
        <v>0.00393374741200828</v>
      </c>
      <c r="G70" s="17">
        <f t="shared" si="2"/>
        <v>2029.017184</v>
      </c>
      <c r="H70" s="17">
        <f t="shared" si="3"/>
        <v>151.3718427</v>
      </c>
      <c r="I70" s="12">
        <f t="shared" si="4"/>
        <v>8.610973085</v>
      </c>
      <c r="J70" s="26">
        <f t="shared" si="5"/>
        <v>7607205.549</v>
      </c>
    </row>
    <row r="71" ht="15.75" customHeight="1">
      <c r="A71" s="2" t="s">
        <v>217</v>
      </c>
      <c r="B71" s="20" t="s">
        <v>243</v>
      </c>
      <c r="C71" s="12">
        <v>1987.0</v>
      </c>
      <c r="D71" s="24">
        <f t="shared" si="1"/>
        <v>7153200</v>
      </c>
      <c r="E71" s="25">
        <v>0.0380021715526601</v>
      </c>
      <c r="F71" s="25">
        <v>0.001628664495114</v>
      </c>
      <c r="G71" s="17">
        <f t="shared" si="2"/>
        <v>1908.253529</v>
      </c>
      <c r="H71" s="17">
        <f t="shared" si="3"/>
        <v>75.51031488</v>
      </c>
      <c r="I71" s="12">
        <f t="shared" si="4"/>
        <v>3.236156352</v>
      </c>
      <c r="J71" s="26">
        <f t="shared" si="5"/>
        <v>7020733.333</v>
      </c>
    </row>
    <row r="72" ht="15.75" customHeight="1">
      <c r="A72" s="2" t="s">
        <v>219</v>
      </c>
      <c r="B72" s="20" t="s">
        <v>243</v>
      </c>
      <c r="C72" s="12">
        <v>1525.0</v>
      </c>
      <c r="D72" s="24">
        <f t="shared" si="1"/>
        <v>5490000</v>
      </c>
      <c r="E72" s="25">
        <v>0.0641399416909621</v>
      </c>
      <c r="F72" s="25">
        <v>0.00437317784256559</v>
      </c>
      <c r="G72" s="17">
        <f t="shared" si="2"/>
        <v>1420.517493</v>
      </c>
      <c r="H72" s="17">
        <f t="shared" si="3"/>
        <v>97.81341108</v>
      </c>
      <c r="I72" s="12">
        <f t="shared" si="4"/>
        <v>6.66909621</v>
      </c>
      <c r="J72" s="26">
        <f t="shared" si="5"/>
        <v>5309489.796</v>
      </c>
    </row>
    <row r="73" ht="15.75" customHeight="1">
      <c r="A73" s="2" t="s">
        <v>221</v>
      </c>
      <c r="B73" s="20" t="s">
        <v>243</v>
      </c>
      <c r="C73" s="12">
        <v>831.0</v>
      </c>
      <c r="D73" s="24">
        <f t="shared" si="1"/>
        <v>2991600</v>
      </c>
      <c r="E73" s="25">
        <v>0.0114041339985744</v>
      </c>
      <c r="F73" s="25">
        <v>7.12758374910905E-4</v>
      </c>
      <c r="G73" s="17">
        <f t="shared" si="2"/>
        <v>820.9308624</v>
      </c>
      <c r="H73" s="17">
        <f t="shared" si="3"/>
        <v>9.476835353</v>
      </c>
      <c r="I73" s="12">
        <f t="shared" si="4"/>
        <v>0.5923022096</v>
      </c>
      <c r="J73" s="26">
        <f t="shared" si="5"/>
        <v>2974304.775</v>
      </c>
    </row>
    <row r="74" ht="15.75" customHeight="1">
      <c r="A74" s="2" t="s">
        <v>223</v>
      </c>
      <c r="B74" s="20" t="s">
        <v>243</v>
      </c>
      <c r="C74" s="12">
        <v>1206.0</v>
      </c>
      <c r="D74" s="24">
        <f t="shared" si="1"/>
        <v>4341600</v>
      </c>
      <c r="E74" s="25">
        <v>0.0348343245539507</v>
      </c>
      <c r="F74" s="25">
        <v>0.0030946065428824</v>
      </c>
      <c r="G74" s="17">
        <f t="shared" si="2"/>
        <v>1160.257709</v>
      </c>
      <c r="H74" s="17">
        <f t="shared" si="3"/>
        <v>42.01019541</v>
      </c>
      <c r="I74" s="12">
        <f t="shared" si="4"/>
        <v>3.732095491</v>
      </c>
      <c r="J74" s="26">
        <f t="shared" si="5"/>
        <v>4260948.144</v>
      </c>
    </row>
    <row r="75" ht="15.75" customHeight="1">
      <c r="A75" s="2" t="s">
        <v>225</v>
      </c>
      <c r="B75" s="20" t="s">
        <v>243</v>
      </c>
      <c r="C75" s="12">
        <v>1515.0</v>
      </c>
      <c r="D75" s="24">
        <f t="shared" si="1"/>
        <v>5454000</v>
      </c>
      <c r="E75" s="25">
        <v>0.0391244870041039</v>
      </c>
      <c r="F75" s="25">
        <v>0.0021551724137931</v>
      </c>
      <c r="G75" s="17">
        <f t="shared" si="2"/>
        <v>1452.461316</v>
      </c>
      <c r="H75" s="17">
        <f t="shared" si="3"/>
        <v>59.27359781</v>
      </c>
      <c r="I75" s="12">
        <f t="shared" si="4"/>
        <v>3.265086207</v>
      </c>
      <c r="J75" s="26">
        <f t="shared" si="5"/>
        <v>5347407.933</v>
      </c>
    </row>
    <row r="76" ht="15.75" customHeight="1">
      <c r="A76" s="2" t="s">
        <v>227</v>
      </c>
      <c r="B76" s="20" t="s">
        <v>243</v>
      </c>
      <c r="C76" s="12">
        <v>492.0</v>
      </c>
      <c r="D76" s="24">
        <f t="shared" si="1"/>
        <v>1771200</v>
      </c>
      <c r="E76" s="25">
        <v>0.0188284518828451</v>
      </c>
      <c r="F76" s="25">
        <v>0.0</v>
      </c>
      <c r="G76" s="17">
        <f t="shared" si="2"/>
        <v>482.7364017</v>
      </c>
      <c r="H76" s="17">
        <f t="shared" si="3"/>
        <v>9.263598326</v>
      </c>
      <c r="I76" s="12">
        <f t="shared" si="4"/>
        <v>0</v>
      </c>
      <c r="J76" s="26">
        <f t="shared" si="5"/>
        <v>1756378.243</v>
      </c>
    </row>
    <row r="77" ht="15.75" customHeight="1">
      <c r="A77" s="2" t="s">
        <v>229</v>
      </c>
      <c r="B77" s="20" t="s">
        <v>243</v>
      </c>
      <c r="C77" s="12">
        <v>883.0</v>
      </c>
      <c r="D77" s="24">
        <f t="shared" si="1"/>
        <v>3178800</v>
      </c>
      <c r="E77" s="25">
        <v>0.0157894736842105</v>
      </c>
      <c r="F77" s="25">
        <v>0.0</v>
      </c>
      <c r="G77" s="17">
        <f t="shared" si="2"/>
        <v>869.0578947</v>
      </c>
      <c r="H77" s="17">
        <f t="shared" si="3"/>
        <v>13.94210526</v>
      </c>
      <c r="I77" s="12">
        <f t="shared" si="4"/>
        <v>0</v>
      </c>
      <c r="J77" s="26">
        <f t="shared" si="5"/>
        <v>3156492.632</v>
      </c>
    </row>
    <row r="78" ht="15.75" customHeight="1">
      <c r="A78" s="2" t="s">
        <v>231</v>
      </c>
      <c r="B78" s="20" t="s">
        <v>243</v>
      </c>
      <c r="C78" s="12">
        <v>744.0</v>
      </c>
      <c r="D78" s="24">
        <f t="shared" si="1"/>
        <v>2678400</v>
      </c>
      <c r="E78" s="25">
        <v>0.0134730538922155</v>
      </c>
      <c r="F78" s="25">
        <v>0.0</v>
      </c>
      <c r="G78" s="17">
        <f t="shared" si="2"/>
        <v>733.9760479</v>
      </c>
      <c r="H78" s="17">
        <f t="shared" si="3"/>
        <v>10.0239521</v>
      </c>
      <c r="I78" s="12">
        <f t="shared" si="4"/>
        <v>0</v>
      </c>
      <c r="J78" s="26">
        <f t="shared" si="5"/>
        <v>2662361.677</v>
      </c>
    </row>
    <row r="79" ht="15.75" customHeight="1">
      <c r="A79" s="2" t="s">
        <v>233</v>
      </c>
      <c r="B79" s="20" t="s">
        <v>243</v>
      </c>
      <c r="C79" s="12">
        <v>1003.0</v>
      </c>
      <c r="D79" s="24">
        <f t="shared" si="1"/>
        <v>3610800</v>
      </c>
      <c r="E79" s="25">
        <v>0.0265168539325842</v>
      </c>
      <c r="F79" s="25">
        <v>8.98876404494382E-4</v>
      </c>
      <c r="G79" s="17">
        <f t="shared" si="2"/>
        <v>975.5020225</v>
      </c>
      <c r="H79" s="17">
        <f t="shared" si="3"/>
        <v>26.59640449</v>
      </c>
      <c r="I79" s="12">
        <f t="shared" si="4"/>
        <v>0.9015730337</v>
      </c>
      <c r="J79" s="26">
        <f t="shared" si="5"/>
        <v>3565000.09</v>
      </c>
    </row>
    <row r="80" ht="15.75" customHeight="1">
      <c r="A80" s="2" t="s">
        <v>79</v>
      </c>
      <c r="B80" s="20" t="s">
        <v>244</v>
      </c>
      <c r="C80" s="12">
        <v>2711.0</v>
      </c>
      <c r="D80" s="24">
        <f t="shared" si="1"/>
        <v>8133000</v>
      </c>
      <c r="E80" s="25">
        <v>0.0118203309692671</v>
      </c>
      <c r="F80" s="25">
        <v>0.0</v>
      </c>
      <c r="G80" s="17">
        <f t="shared" si="2"/>
        <v>2678.955083</v>
      </c>
      <c r="H80" s="17">
        <f t="shared" si="3"/>
        <v>32.04491726</v>
      </c>
      <c r="I80" s="12">
        <f t="shared" si="4"/>
        <v>0</v>
      </c>
      <c r="J80" s="26">
        <f t="shared" si="5"/>
        <v>8100955.083</v>
      </c>
    </row>
    <row r="81" ht="15.75" customHeight="1">
      <c r="A81" s="2" t="s">
        <v>81</v>
      </c>
      <c r="B81" s="20" t="s">
        <v>244</v>
      </c>
      <c r="C81" s="12">
        <v>4997.0</v>
      </c>
      <c r="D81" s="24">
        <f t="shared" si="1"/>
        <v>14991000</v>
      </c>
      <c r="E81" s="25">
        <v>0.0226196738558653</v>
      </c>
      <c r="F81" s="25">
        <v>5.26038926880589E-4</v>
      </c>
      <c r="G81" s="17">
        <f t="shared" si="2"/>
        <v>4881.340873</v>
      </c>
      <c r="H81" s="17">
        <f t="shared" si="3"/>
        <v>113.0305103</v>
      </c>
      <c r="I81" s="12">
        <f t="shared" si="4"/>
        <v>2.628616518</v>
      </c>
      <c r="J81" s="26">
        <f t="shared" si="5"/>
        <v>14870083.64</v>
      </c>
    </row>
    <row r="82" ht="15.75" customHeight="1">
      <c r="A82" s="2" t="s">
        <v>83</v>
      </c>
      <c r="B82" s="20" t="s">
        <v>244</v>
      </c>
      <c r="C82" s="12">
        <v>7366.0</v>
      </c>
      <c r="D82" s="24">
        <f t="shared" si="1"/>
        <v>22098000</v>
      </c>
      <c r="E82" s="25">
        <v>0.0529037390612569</v>
      </c>
      <c r="F82" s="25">
        <v>7.95544948289578E-4</v>
      </c>
      <c r="G82" s="17">
        <f t="shared" si="2"/>
        <v>6970.451074</v>
      </c>
      <c r="H82" s="17">
        <f t="shared" si="3"/>
        <v>389.6889419</v>
      </c>
      <c r="I82" s="12">
        <f t="shared" si="4"/>
        <v>5.859984089</v>
      </c>
      <c r="J82" s="26">
        <f t="shared" si="5"/>
        <v>21690731.11</v>
      </c>
    </row>
    <row r="83" ht="15.75" customHeight="1">
      <c r="A83" s="2" t="s">
        <v>85</v>
      </c>
      <c r="B83" s="20" t="s">
        <v>244</v>
      </c>
      <c r="C83" s="12">
        <v>3806.0</v>
      </c>
      <c r="D83" s="24">
        <f t="shared" si="1"/>
        <v>11418000</v>
      </c>
      <c r="E83" s="25">
        <v>0.0167564332734889</v>
      </c>
      <c r="F83" s="25">
        <v>5.98444045481747E-4</v>
      </c>
      <c r="G83" s="17">
        <f t="shared" si="2"/>
        <v>3739.947337</v>
      </c>
      <c r="H83" s="17">
        <f t="shared" si="3"/>
        <v>63.77498504</v>
      </c>
      <c r="I83" s="12">
        <f t="shared" si="4"/>
        <v>2.277678037</v>
      </c>
      <c r="J83" s="26">
        <f t="shared" si="5"/>
        <v>11347391.98</v>
      </c>
    </row>
    <row r="84" ht="15.75" customHeight="1">
      <c r="A84" s="2" t="s">
        <v>87</v>
      </c>
      <c r="B84" s="20" t="s">
        <v>244</v>
      </c>
      <c r="C84" s="12">
        <v>3210.0</v>
      </c>
      <c r="D84" s="24">
        <f t="shared" si="1"/>
        <v>9630000</v>
      </c>
      <c r="E84" s="25">
        <v>0.0200316288877174</v>
      </c>
      <c r="F84" s="25">
        <v>5.27148128624143E-4</v>
      </c>
      <c r="G84" s="17">
        <f t="shared" si="2"/>
        <v>3144.006326</v>
      </c>
      <c r="H84" s="17">
        <f t="shared" si="3"/>
        <v>64.30152873</v>
      </c>
      <c r="I84" s="12">
        <f t="shared" si="4"/>
        <v>1.692145493</v>
      </c>
      <c r="J84" s="26">
        <f t="shared" si="5"/>
        <v>9560622.035</v>
      </c>
    </row>
    <row r="85" ht="15.75" customHeight="1">
      <c r="A85" s="2" t="s">
        <v>89</v>
      </c>
      <c r="B85" s="20" t="s">
        <v>244</v>
      </c>
      <c r="C85" s="12">
        <v>3790.0</v>
      </c>
      <c r="D85" s="24">
        <f t="shared" si="1"/>
        <v>11370000</v>
      </c>
      <c r="E85" s="25">
        <v>0.0171703296703296</v>
      </c>
      <c r="F85" s="25">
        <v>0.0</v>
      </c>
      <c r="G85" s="17">
        <f t="shared" si="2"/>
        <v>3724.924451</v>
      </c>
      <c r="H85" s="17">
        <f t="shared" si="3"/>
        <v>65.07554945</v>
      </c>
      <c r="I85" s="12">
        <f t="shared" si="4"/>
        <v>0</v>
      </c>
      <c r="J85" s="26">
        <f t="shared" si="5"/>
        <v>11304924.45</v>
      </c>
    </row>
    <row r="86" ht="15.75" customHeight="1">
      <c r="A86" s="2" t="s">
        <v>91</v>
      </c>
      <c r="B86" s="20" t="s">
        <v>244</v>
      </c>
      <c r="C86" s="12">
        <v>11602.0</v>
      </c>
      <c r="D86" s="24">
        <f t="shared" si="1"/>
        <v>34806000</v>
      </c>
      <c r="E86" s="25">
        <v>0.0359345098873059</v>
      </c>
      <c r="F86" s="25">
        <v>0.00138840680319333</v>
      </c>
      <c r="G86" s="17">
        <f t="shared" si="2"/>
        <v>11168.97952</v>
      </c>
      <c r="H86" s="17">
        <f t="shared" si="3"/>
        <v>416.9121837</v>
      </c>
      <c r="I86" s="12">
        <f t="shared" si="4"/>
        <v>16.10829573</v>
      </c>
      <c r="J86" s="26">
        <f t="shared" si="5"/>
        <v>34340762.93</v>
      </c>
    </row>
    <row r="87" ht="15.75" customHeight="1">
      <c r="A87" s="2" t="s">
        <v>93</v>
      </c>
      <c r="B87" s="20" t="s">
        <v>244</v>
      </c>
      <c r="C87" s="12">
        <v>2862.0</v>
      </c>
      <c r="D87" s="24">
        <f t="shared" si="1"/>
        <v>8586000</v>
      </c>
      <c r="E87" s="25">
        <v>0.0181818181818181</v>
      </c>
      <c r="F87" s="25">
        <v>9.09090909090909E-4</v>
      </c>
      <c r="G87" s="17">
        <f t="shared" si="2"/>
        <v>2807.361818</v>
      </c>
      <c r="H87" s="17">
        <f t="shared" si="3"/>
        <v>52.03636364</v>
      </c>
      <c r="I87" s="12">
        <f t="shared" si="4"/>
        <v>2.601818182</v>
      </c>
      <c r="J87" s="26">
        <f t="shared" si="5"/>
        <v>8526158.182</v>
      </c>
    </row>
    <row r="88" ht="15.75" customHeight="1">
      <c r="A88" s="2" t="s">
        <v>95</v>
      </c>
      <c r="B88" s="20" t="s">
        <v>244</v>
      </c>
      <c r="C88" s="12">
        <v>3541.0</v>
      </c>
      <c r="D88" s="24">
        <f t="shared" si="1"/>
        <v>10623000</v>
      </c>
      <c r="E88" s="25">
        <v>0.0374603174603174</v>
      </c>
      <c r="F88" s="25">
        <v>0.0</v>
      </c>
      <c r="G88" s="17">
        <f t="shared" si="2"/>
        <v>3408.353016</v>
      </c>
      <c r="H88" s="17">
        <f t="shared" si="3"/>
        <v>132.6469841</v>
      </c>
      <c r="I88" s="12">
        <f t="shared" si="4"/>
        <v>0</v>
      </c>
      <c r="J88" s="26">
        <f t="shared" si="5"/>
        <v>10490353.02</v>
      </c>
    </row>
    <row r="89" ht="15.75" customHeight="1">
      <c r="A89" s="2" t="s">
        <v>97</v>
      </c>
      <c r="B89" s="20" t="s">
        <v>244</v>
      </c>
      <c r="C89" s="12">
        <v>4297.0</v>
      </c>
      <c r="D89" s="24">
        <f t="shared" si="1"/>
        <v>12891000</v>
      </c>
      <c r="E89" s="25">
        <v>0.0150905432595573</v>
      </c>
      <c r="F89" s="25">
        <v>0.00111731843575418</v>
      </c>
      <c r="G89" s="17">
        <f t="shared" si="2"/>
        <v>4227.354818</v>
      </c>
      <c r="H89" s="17">
        <f t="shared" si="3"/>
        <v>64.84406439</v>
      </c>
      <c r="I89" s="12">
        <f t="shared" si="4"/>
        <v>4.801117318</v>
      </c>
      <c r="J89" s="26">
        <f t="shared" si="5"/>
        <v>12811752.58</v>
      </c>
    </row>
    <row r="90" ht="15.75" customHeight="1">
      <c r="A90" s="2" t="s">
        <v>99</v>
      </c>
      <c r="B90" s="20" t="s">
        <v>244</v>
      </c>
      <c r="C90" s="12">
        <v>23300.0</v>
      </c>
      <c r="D90" s="24">
        <f t="shared" si="1"/>
        <v>69900000</v>
      </c>
      <c r="E90" s="25">
        <v>0.0388872043662825</v>
      </c>
      <c r="F90" s="25">
        <v>0.00121285627653123</v>
      </c>
      <c r="G90" s="17">
        <f t="shared" si="2"/>
        <v>22365.66859</v>
      </c>
      <c r="H90" s="17">
        <f t="shared" si="3"/>
        <v>906.0718617</v>
      </c>
      <c r="I90" s="12">
        <f t="shared" si="4"/>
        <v>28.25955124</v>
      </c>
      <c r="J90" s="26">
        <f t="shared" si="5"/>
        <v>68909149.48</v>
      </c>
    </row>
    <row r="91" ht="15.75" customHeight="1">
      <c r="A91" s="2" t="s">
        <v>101</v>
      </c>
      <c r="B91" s="20" t="s">
        <v>244</v>
      </c>
      <c r="C91" s="12">
        <v>6706.0</v>
      </c>
      <c r="D91" s="24">
        <f t="shared" si="1"/>
        <v>20118000</v>
      </c>
      <c r="E91" s="25">
        <v>0.0344669117647058</v>
      </c>
      <c r="F91" s="25">
        <v>0.0014367816091954</v>
      </c>
      <c r="G91" s="17">
        <f t="shared" si="2"/>
        <v>6465.229832</v>
      </c>
      <c r="H91" s="17">
        <f t="shared" si="3"/>
        <v>231.1351103</v>
      </c>
      <c r="I91" s="12">
        <f t="shared" si="4"/>
        <v>9.635057471</v>
      </c>
      <c r="J91" s="26">
        <f t="shared" si="5"/>
        <v>19857959.72</v>
      </c>
    </row>
    <row r="92" ht="15.75" customHeight="1">
      <c r="A92" s="2" t="s">
        <v>103</v>
      </c>
      <c r="B92" s="20" t="s">
        <v>244</v>
      </c>
      <c r="C92" s="12">
        <v>18571.0</v>
      </c>
      <c r="D92" s="24">
        <f t="shared" si="1"/>
        <v>55713000</v>
      </c>
      <c r="E92" s="25">
        <v>0.0615384615384615</v>
      </c>
      <c r="F92" s="25">
        <v>0.00334448160535117</v>
      </c>
      <c r="G92" s="17">
        <f t="shared" si="2"/>
        <v>17366.05886</v>
      </c>
      <c r="H92" s="17">
        <f t="shared" si="3"/>
        <v>1142.830769</v>
      </c>
      <c r="I92" s="12">
        <f t="shared" si="4"/>
        <v>62.11036789</v>
      </c>
      <c r="J92" s="26">
        <f t="shared" si="5"/>
        <v>54383838.13</v>
      </c>
    </row>
    <row r="93" ht="15.75" customHeight="1">
      <c r="A93" s="2" t="s">
        <v>105</v>
      </c>
      <c r="B93" s="20" t="s">
        <v>244</v>
      </c>
      <c r="C93" s="12">
        <v>4478.0</v>
      </c>
      <c r="D93" s="24">
        <f t="shared" si="1"/>
        <v>13434000</v>
      </c>
      <c r="E93" s="25">
        <v>0.0251647693229478</v>
      </c>
      <c r="F93" s="25">
        <v>0.0015267175572519</v>
      </c>
      <c r="G93" s="17">
        <f t="shared" si="2"/>
        <v>4358.475522</v>
      </c>
      <c r="H93" s="17">
        <f t="shared" si="3"/>
        <v>112.687837</v>
      </c>
      <c r="I93" s="12">
        <f t="shared" si="4"/>
        <v>6.836641221</v>
      </c>
      <c r="J93" s="26">
        <f t="shared" si="5"/>
        <v>13300802.24</v>
      </c>
    </row>
    <row r="94" ht="15.75" customHeight="1">
      <c r="A94" s="2" t="s">
        <v>107</v>
      </c>
      <c r="B94" s="20" t="s">
        <v>244</v>
      </c>
      <c r="C94" s="12">
        <v>7080.0</v>
      </c>
      <c r="D94" s="24">
        <f t="shared" si="1"/>
        <v>21240000</v>
      </c>
      <c r="E94" s="25">
        <v>0.0427574171029668</v>
      </c>
      <c r="F94" s="25">
        <v>0.00145433391506689</v>
      </c>
      <c r="G94" s="17">
        <f t="shared" si="2"/>
        <v>6766.980803</v>
      </c>
      <c r="H94" s="17">
        <f t="shared" si="3"/>
        <v>302.7225131</v>
      </c>
      <c r="I94" s="12">
        <f t="shared" si="4"/>
        <v>10.29668412</v>
      </c>
      <c r="J94" s="26">
        <f t="shared" si="5"/>
        <v>20906387.43</v>
      </c>
    </row>
    <row r="95" ht="15.75" customHeight="1">
      <c r="A95" s="2" t="s">
        <v>109</v>
      </c>
      <c r="B95" s="20" t="s">
        <v>244</v>
      </c>
      <c r="C95" s="12">
        <v>21106.0</v>
      </c>
      <c r="D95" s="24">
        <f t="shared" si="1"/>
        <v>63318000</v>
      </c>
      <c r="E95" s="25">
        <v>0.0431963624115863</v>
      </c>
      <c r="F95" s="25">
        <v>0.00210508588750421</v>
      </c>
      <c r="G95" s="17">
        <f t="shared" si="2"/>
        <v>20149.86763</v>
      </c>
      <c r="H95" s="17">
        <f t="shared" si="3"/>
        <v>911.7024251</v>
      </c>
      <c r="I95" s="12">
        <f t="shared" si="4"/>
        <v>44.42994274</v>
      </c>
      <c r="J95" s="26">
        <f t="shared" si="5"/>
        <v>62273007.75</v>
      </c>
    </row>
    <row r="96" ht="15.75" customHeight="1">
      <c r="A96" s="2" t="s">
        <v>111</v>
      </c>
      <c r="B96" s="20" t="s">
        <v>244</v>
      </c>
      <c r="C96" s="12">
        <v>3528.0</v>
      </c>
      <c r="D96" s="24">
        <f t="shared" si="1"/>
        <v>10584000</v>
      </c>
      <c r="E96" s="25">
        <v>0.0222222222222222</v>
      </c>
      <c r="F96" s="25">
        <v>0.00185185185185185</v>
      </c>
      <c r="G96" s="17">
        <f t="shared" si="2"/>
        <v>3443.066667</v>
      </c>
      <c r="H96" s="17">
        <f t="shared" si="3"/>
        <v>78.4</v>
      </c>
      <c r="I96" s="12">
        <f t="shared" si="4"/>
        <v>6.533333333</v>
      </c>
      <c r="J96" s="26">
        <f t="shared" si="5"/>
        <v>10486000</v>
      </c>
    </row>
    <row r="97" ht="15.75" customHeight="1">
      <c r="A97" s="2" t="s">
        <v>113</v>
      </c>
      <c r="B97" s="20" t="s">
        <v>244</v>
      </c>
      <c r="C97" s="12">
        <v>5917.0</v>
      </c>
      <c r="D97" s="24">
        <f t="shared" si="1"/>
        <v>17751000</v>
      </c>
      <c r="E97" s="25">
        <v>0.0369204350314825</v>
      </c>
      <c r="F97" s="25">
        <v>0.00171722953634802</v>
      </c>
      <c r="G97" s="17">
        <f t="shared" si="2"/>
        <v>5688.380939</v>
      </c>
      <c r="H97" s="17">
        <f t="shared" si="3"/>
        <v>218.4582141</v>
      </c>
      <c r="I97" s="12">
        <f t="shared" si="4"/>
        <v>10.16084717</v>
      </c>
      <c r="J97" s="26">
        <f t="shared" si="5"/>
        <v>17502059.24</v>
      </c>
    </row>
    <row r="98" ht="15.75" customHeight="1">
      <c r="A98" s="2" t="s">
        <v>115</v>
      </c>
      <c r="B98" s="20" t="s">
        <v>244</v>
      </c>
      <c r="C98" s="12">
        <v>1580.0</v>
      </c>
      <c r="D98" s="24">
        <f t="shared" si="1"/>
        <v>4740000</v>
      </c>
      <c r="E98" s="25">
        <v>0.0143266475644699</v>
      </c>
      <c r="F98" s="25">
        <v>0.00143266475644699</v>
      </c>
      <c r="G98" s="17">
        <f t="shared" si="2"/>
        <v>1555.100287</v>
      </c>
      <c r="H98" s="17">
        <f t="shared" si="3"/>
        <v>22.63610315</v>
      </c>
      <c r="I98" s="12">
        <f t="shared" si="4"/>
        <v>2.263610315</v>
      </c>
      <c r="J98" s="26">
        <f t="shared" si="5"/>
        <v>4710573.066</v>
      </c>
    </row>
    <row r="99" ht="15.75" customHeight="1">
      <c r="A99" s="2" t="s">
        <v>117</v>
      </c>
      <c r="B99" s="20" t="s">
        <v>244</v>
      </c>
      <c r="C99" s="12">
        <v>2329.0</v>
      </c>
      <c r="D99" s="24">
        <f t="shared" si="1"/>
        <v>6987000</v>
      </c>
      <c r="E99" s="25">
        <v>0.0179948586118251</v>
      </c>
      <c r="F99" s="25">
        <v>0.0</v>
      </c>
      <c r="G99" s="17">
        <f t="shared" si="2"/>
        <v>2287.089974</v>
      </c>
      <c r="H99" s="17">
        <f t="shared" si="3"/>
        <v>41.91002571</v>
      </c>
      <c r="I99" s="12">
        <f t="shared" si="4"/>
        <v>0</v>
      </c>
      <c r="J99" s="26">
        <f t="shared" si="5"/>
        <v>6945089.974</v>
      </c>
    </row>
    <row r="100" ht="15.75" customHeight="1">
      <c r="A100" s="2" t="s">
        <v>119</v>
      </c>
      <c r="B100" s="20" t="s">
        <v>244</v>
      </c>
      <c r="C100" s="12">
        <v>5654.0</v>
      </c>
      <c r="D100" s="24">
        <f t="shared" si="1"/>
        <v>16962000</v>
      </c>
      <c r="E100" s="25">
        <v>0.0340110905730129</v>
      </c>
      <c r="F100" s="25">
        <v>0.00258780036968576</v>
      </c>
      <c r="G100" s="17">
        <f t="shared" si="2"/>
        <v>5447.069871</v>
      </c>
      <c r="H100" s="17">
        <f t="shared" si="3"/>
        <v>192.2987061</v>
      </c>
      <c r="I100" s="12">
        <f t="shared" si="4"/>
        <v>14.63142329</v>
      </c>
      <c r="J100" s="26">
        <f t="shared" si="5"/>
        <v>16725807.02</v>
      </c>
    </row>
    <row r="101" ht="15.75" customHeight="1">
      <c r="A101" s="2" t="s">
        <v>121</v>
      </c>
      <c r="B101" s="20" t="s">
        <v>244</v>
      </c>
      <c r="C101" s="12">
        <v>5953.0</v>
      </c>
      <c r="D101" s="24">
        <f t="shared" si="1"/>
        <v>17859000</v>
      </c>
      <c r="E101" s="25">
        <v>0.0263157894736842</v>
      </c>
      <c r="F101" s="25">
        <v>9.28505106778087E-4</v>
      </c>
      <c r="G101" s="17">
        <f t="shared" si="2"/>
        <v>5790.814714</v>
      </c>
      <c r="H101" s="17">
        <f t="shared" si="3"/>
        <v>156.6578947</v>
      </c>
      <c r="I101" s="12">
        <f t="shared" si="4"/>
        <v>5.527390901</v>
      </c>
      <c r="J101" s="26">
        <f t="shared" si="5"/>
        <v>17685759.93</v>
      </c>
    </row>
    <row r="102" ht="15.75" customHeight="1">
      <c r="A102" s="2" t="s">
        <v>123</v>
      </c>
      <c r="B102" s="20" t="s">
        <v>244</v>
      </c>
      <c r="C102" s="12">
        <v>2871.0</v>
      </c>
      <c r="D102" s="24">
        <f t="shared" si="1"/>
        <v>8613000</v>
      </c>
      <c r="E102" s="25">
        <v>0.0112089671737389</v>
      </c>
      <c r="F102" s="25">
        <v>8.00640512409927E-4</v>
      </c>
      <c r="G102" s="17">
        <f t="shared" si="2"/>
        <v>2836.520416</v>
      </c>
      <c r="H102" s="17">
        <f t="shared" si="3"/>
        <v>32.18094476</v>
      </c>
      <c r="I102" s="12">
        <f t="shared" si="4"/>
        <v>2.298638911</v>
      </c>
      <c r="J102" s="26">
        <f t="shared" si="5"/>
        <v>8573923.139</v>
      </c>
    </row>
    <row r="103" ht="15.75" customHeight="1">
      <c r="A103" s="2" t="s">
        <v>125</v>
      </c>
      <c r="B103" s="20" t="s">
        <v>244</v>
      </c>
      <c r="C103" s="12">
        <v>5166.0</v>
      </c>
      <c r="D103" s="24">
        <f t="shared" si="1"/>
        <v>15498000</v>
      </c>
      <c r="E103" s="25">
        <v>0.0214160839160839</v>
      </c>
      <c r="F103" s="25">
        <v>4.37062937062937E-4</v>
      </c>
      <c r="G103" s="17">
        <f t="shared" si="2"/>
        <v>5053.106643</v>
      </c>
      <c r="H103" s="17">
        <f t="shared" si="3"/>
        <v>110.6354895</v>
      </c>
      <c r="I103" s="12">
        <f t="shared" si="4"/>
        <v>2.257867133</v>
      </c>
      <c r="J103" s="26">
        <f t="shared" si="5"/>
        <v>15380590.91</v>
      </c>
    </row>
    <row r="104" ht="15.75" customHeight="1">
      <c r="A104" s="2" t="s">
        <v>127</v>
      </c>
      <c r="B104" s="20" t="s">
        <v>244</v>
      </c>
      <c r="C104" s="12">
        <v>192.0</v>
      </c>
      <c r="D104" s="24">
        <f t="shared" si="1"/>
        <v>576000</v>
      </c>
      <c r="E104" s="25">
        <v>0.0175438596491228</v>
      </c>
      <c r="F104" s="25">
        <v>0.0</v>
      </c>
      <c r="G104" s="17">
        <f t="shared" si="2"/>
        <v>188.6315789</v>
      </c>
      <c r="H104" s="17">
        <f t="shared" si="3"/>
        <v>3.368421053</v>
      </c>
      <c r="I104" s="12">
        <f t="shared" si="4"/>
        <v>0</v>
      </c>
      <c r="J104" s="26">
        <f t="shared" si="5"/>
        <v>572631.5789</v>
      </c>
    </row>
    <row r="105" ht="15.75" customHeight="1">
      <c r="A105" s="2" t="s">
        <v>129</v>
      </c>
      <c r="B105" s="20" t="s">
        <v>244</v>
      </c>
      <c r="C105" s="12">
        <v>5975.0</v>
      </c>
      <c r="D105" s="24">
        <f t="shared" si="1"/>
        <v>17925000</v>
      </c>
      <c r="E105" s="25">
        <v>0.102306327616794</v>
      </c>
      <c r="F105" s="25">
        <v>0.0118273211117681</v>
      </c>
      <c r="G105" s="17">
        <f t="shared" si="2"/>
        <v>5293.051449</v>
      </c>
      <c r="H105" s="17">
        <f t="shared" si="3"/>
        <v>611.2803075</v>
      </c>
      <c r="I105" s="12">
        <f t="shared" si="4"/>
        <v>70.66824364</v>
      </c>
      <c r="J105" s="26">
        <f t="shared" si="5"/>
        <v>17101714.96</v>
      </c>
    </row>
    <row r="106" ht="15.75" customHeight="1">
      <c r="A106" s="2" t="s">
        <v>131</v>
      </c>
      <c r="B106" s="20" t="s">
        <v>244</v>
      </c>
      <c r="C106" s="12">
        <v>4495.0</v>
      </c>
      <c r="D106" s="24">
        <f t="shared" si="1"/>
        <v>13485000</v>
      </c>
      <c r="E106" s="25">
        <v>0.0276190476190476</v>
      </c>
      <c r="F106" s="25">
        <v>0.00142857142857142</v>
      </c>
      <c r="G106" s="17">
        <f t="shared" si="2"/>
        <v>4364.430952</v>
      </c>
      <c r="H106" s="17">
        <f t="shared" si="3"/>
        <v>124.147619</v>
      </c>
      <c r="I106" s="12">
        <f t="shared" si="4"/>
        <v>6.421428571</v>
      </c>
      <c r="J106" s="26">
        <f t="shared" si="5"/>
        <v>13341588.1</v>
      </c>
    </row>
    <row r="107" ht="15.75" customHeight="1">
      <c r="A107" s="2" t="s">
        <v>133</v>
      </c>
      <c r="B107" s="20" t="s">
        <v>244</v>
      </c>
      <c r="C107" s="12">
        <v>1686.0</v>
      </c>
      <c r="D107" s="24">
        <f t="shared" si="1"/>
        <v>5058000</v>
      </c>
      <c r="E107" s="25">
        <v>0.0185995623632385</v>
      </c>
      <c r="F107" s="25">
        <v>0.00199600798403193</v>
      </c>
      <c r="G107" s="17">
        <f t="shared" si="2"/>
        <v>1651.275868</v>
      </c>
      <c r="H107" s="17">
        <f t="shared" si="3"/>
        <v>31.35886214</v>
      </c>
      <c r="I107" s="12">
        <f t="shared" si="4"/>
        <v>3.365269461</v>
      </c>
      <c r="J107" s="26">
        <f t="shared" si="5"/>
        <v>5016545.329</v>
      </c>
    </row>
    <row r="108" ht="15.75" customHeight="1">
      <c r="A108" s="2" t="s">
        <v>135</v>
      </c>
      <c r="B108" s="20" t="s">
        <v>244</v>
      </c>
      <c r="C108" s="12">
        <v>2443.0</v>
      </c>
      <c r="D108" s="24">
        <f t="shared" si="1"/>
        <v>7329000</v>
      </c>
      <c r="E108" s="25">
        <v>0.0136645962732919</v>
      </c>
      <c r="F108" s="25">
        <v>0.0</v>
      </c>
      <c r="G108" s="17">
        <f t="shared" si="2"/>
        <v>2409.617391</v>
      </c>
      <c r="H108" s="17">
        <f t="shared" si="3"/>
        <v>33.3826087</v>
      </c>
      <c r="I108" s="12">
        <f t="shared" si="4"/>
        <v>0</v>
      </c>
      <c r="J108" s="26">
        <f t="shared" si="5"/>
        <v>7295617.391</v>
      </c>
    </row>
    <row r="109" ht="15.75" customHeight="1">
      <c r="A109" s="2" t="s">
        <v>137</v>
      </c>
      <c r="B109" s="20" t="s">
        <v>244</v>
      </c>
      <c r="C109" s="12">
        <v>6168.0</v>
      </c>
      <c r="D109" s="24">
        <f t="shared" si="1"/>
        <v>18504000</v>
      </c>
      <c r="E109" s="25">
        <v>0.0336787564766839</v>
      </c>
      <c r="F109" s="25">
        <v>9.20810313075506E-4</v>
      </c>
      <c r="G109" s="17">
        <f t="shared" si="2"/>
        <v>5954.589872</v>
      </c>
      <c r="H109" s="17">
        <f t="shared" si="3"/>
        <v>207.7305699</v>
      </c>
      <c r="I109" s="12">
        <f t="shared" si="4"/>
        <v>5.679558011</v>
      </c>
      <c r="J109" s="26">
        <f t="shared" si="5"/>
        <v>18279230.76</v>
      </c>
    </row>
    <row r="110" ht="15.75" customHeight="1">
      <c r="A110" s="2" t="s">
        <v>139</v>
      </c>
      <c r="B110" s="20" t="s">
        <v>244</v>
      </c>
      <c r="C110" s="12">
        <v>2800.0</v>
      </c>
      <c r="D110" s="24">
        <f t="shared" si="1"/>
        <v>8400000</v>
      </c>
      <c r="E110" s="25">
        <v>0.0206953642384105</v>
      </c>
      <c r="F110" s="25">
        <v>0.00165562913907284</v>
      </c>
      <c r="G110" s="17">
        <f t="shared" si="2"/>
        <v>2737.417219</v>
      </c>
      <c r="H110" s="17">
        <f t="shared" si="3"/>
        <v>57.94701987</v>
      </c>
      <c r="I110" s="12">
        <f t="shared" si="4"/>
        <v>4.635761589</v>
      </c>
      <c r="J110" s="26">
        <f t="shared" si="5"/>
        <v>8328145.695</v>
      </c>
    </row>
    <row r="111" ht="15.75" customHeight="1">
      <c r="A111" s="2" t="s">
        <v>141</v>
      </c>
      <c r="B111" s="20" t="s">
        <v>244</v>
      </c>
      <c r="C111" s="12">
        <v>10516.0</v>
      </c>
      <c r="D111" s="24">
        <f t="shared" si="1"/>
        <v>31548000</v>
      </c>
      <c r="E111" s="25">
        <v>0.151604278074866</v>
      </c>
      <c r="F111" s="25">
        <v>0.0229946524064171</v>
      </c>
      <c r="G111" s="17">
        <f t="shared" si="2"/>
        <v>8679.917647</v>
      </c>
      <c r="H111" s="17">
        <f t="shared" si="3"/>
        <v>1594.270588</v>
      </c>
      <c r="I111" s="12">
        <f t="shared" si="4"/>
        <v>241.8117647</v>
      </c>
      <c r="J111" s="26">
        <f t="shared" si="5"/>
        <v>29228294.12</v>
      </c>
    </row>
    <row r="112" ht="15.75" customHeight="1">
      <c r="A112" s="2" t="s">
        <v>143</v>
      </c>
      <c r="B112" s="20" t="s">
        <v>244</v>
      </c>
      <c r="C112" s="12">
        <v>7199.0</v>
      </c>
      <c r="D112" s="24">
        <f t="shared" si="1"/>
        <v>21597000</v>
      </c>
      <c r="E112" s="25">
        <v>0.08203125</v>
      </c>
      <c r="F112" s="25">
        <v>0.0029673590504451</v>
      </c>
      <c r="G112" s="17">
        <f t="shared" si="2"/>
        <v>6587.095013</v>
      </c>
      <c r="H112" s="17">
        <f t="shared" si="3"/>
        <v>590.5429688</v>
      </c>
      <c r="I112" s="12">
        <f t="shared" si="4"/>
        <v>21.3620178</v>
      </c>
      <c r="J112" s="26">
        <f t="shared" si="5"/>
        <v>20942370.98</v>
      </c>
    </row>
    <row r="113" ht="15.75" customHeight="1">
      <c r="A113" s="2" t="s">
        <v>145</v>
      </c>
      <c r="B113" s="20" t="s">
        <v>244</v>
      </c>
      <c r="C113" s="12">
        <v>5556.0</v>
      </c>
      <c r="D113" s="24">
        <f t="shared" si="1"/>
        <v>16668000</v>
      </c>
      <c r="E113" s="25">
        <v>0.0199316628701594</v>
      </c>
      <c r="F113" s="25">
        <v>0.00170842824601366</v>
      </c>
      <c r="G113" s="17">
        <f t="shared" si="2"/>
        <v>5435.767654</v>
      </c>
      <c r="H113" s="17">
        <f t="shared" si="3"/>
        <v>110.7403189</v>
      </c>
      <c r="I113" s="12">
        <f t="shared" si="4"/>
        <v>9.492027335</v>
      </c>
      <c r="J113" s="26">
        <f t="shared" si="5"/>
        <v>16528783.6</v>
      </c>
    </row>
    <row r="114" ht="15.75" customHeight="1">
      <c r="A114" s="2" t="s">
        <v>147</v>
      </c>
      <c r="B114" s="20" t="s">
        <v>244</v>
      </c>
      <c r="C114" s="12">
        <v>2057.0</v>
      </c>
      <c r="D114" s="24">
        <f t="shared" si="1"/>
        <v>6171000</v>
      </c>
      <c r="E114" s="25">
        <v>0.0253998118532455</v>
      </c>
      <c r="F114" s="25">
        <v>0.00159489633173843</v>
      </c>
      <c r="G114" s="17">
        <f t="shared" si="2"/>
        <v>2001.471885</v>
      </c>
      <c r="H114" s="17">
        <f t="shared" si="3"/>
        <v>52.24741298</v>
      </c>
      <c r="I114" s="12">
        <f t="shared" si="4"/>
        <v>3.280701754</v>
      </c>
      <c r="J114" s="26">
        <f t="shared" si="5"/>
        <v>6108910.482</v>
      </c>
    </row>
    <row r="115" ht="15.75" customHeight="1">
      <c r="A115" s="2" t="s">
        <v>149</v>
      </c>
      <c r="B115" s="20" t="s">
        <v>244</v>
      </c>
      <c r="C115" s="12">
        <v>7167.0</v>
      </c>
      <c r="D115" s="24">
        <f t="shared" si="1"/>
        <v>21501000</v>
      </c>
      <c r="E115" s="25">
        <v>0.0387843704775687</v>
      </c>
      <c r="F115" s="25">
        <v>0.00227272727272727</v>
      </c>
      <c r="G115" s="17">
        <f t="shared" si="2"/>
        <v>6872.74378</v>
      </c>
      <c r="H115" s="17">
        <f t="shared" si="3"/>
        <v>277.9675832</v>
      </c>
      <c r="I115" s="12">
        <f t="shared" si="4"/>
        <v>16.28863636</v>
      </c>
      <c r="J115" s="26">
        <f t="shared" si="5"/>
        <v>21174166.51</v>
      </c>
    </row>
    <row r="116" ht="15.75" customHeight="1">
      <c r="A116" s="2" t="s">
        <v>151</v>
      </c>
      <c r="B116" s="20" t="s">
        <v>244</v>
      </c>
      <c r="C116" s="12">
        <v>5954.0</v>
      </c>
      <c r="D116" s="24">
        <f t="shared" si="1"/>
        <v>17862000</v>
      </c>
      <c r="E116" s="25">
        <v>0.0334018499486125</v>
      </c>
      <c r="F116" s="25">
        <v>0.0</v>
      </c>
      <c r="G116" s="17">
        <f t="shared" si="2"/>
        <v>5755.125385</v>
      </c>
      <c r="H116" s="17">
        <f t="shared" si="3"/>
        <v>198.8746146</v>
      </c>
      <c r="I116" s="12">
        <f t="shared" si="4"/>
        <v>0</v>
      </c>
      <c r="J116" s="26">
        <f t="shared" si="5"/>
        <v>17663125.39</v>
      </c>
    </row>
    <row r="117" ht="15.75" customHeight="1">
      <c r="A117" s="2" t="s">
        <v>153</v>
      </c>
      <c r="B117" s="20" t="s">
        <v>244</v>
      </c>
      <c r="C117" s="12">
        <v>2458.0</v>
      </c>
      <c r="D117" s="24">
        <f t="shared" si="1"/>
        <v>7374000</v>
      </c>
      <c r="E117" s="25">
        <v>0.021505376344086</v>
      </c>
      <c r="F117" s="25">
        <v>0.0010752688172043</v>
      </c>
      <c r="G117" s="17">
        <f t="shared" si="2"/>
        <v>2402.496774</v>
      </c>
      <c r="H117" s="17">
        <f t="shared" si="3"/>
        <v>52.86021505</v>
      </c>
      <c r="I117" s="12">
        <f t="shared" si="4"/>
        <v>2.643010753</v>
      </c>
      <c r="J117" s="26">
        <f t="shared" si="5"/>
        <v>7313210.753</v>
      </c>
    </row>
    <row r="118" ht="15.75" customHeight="1">
      <c r="A118" s="2" t="s">
        <v>155</v>
      </c>
      <c r="B118" s="20" t="s">
        <v>244</v>
      </c>
      <c r="C118" s="12">
        <v>7057.0</v>
      </c>
      <c r="D118" s="24">
        <f t="shared" si="1"/>
        <v>21171000</v>
      </c>
      <c r="E118" s="25">
        <v>0.0290185849364199</v>
      </c>
      <c r="F118" s="25">
        <v>6.78426051560379E-4</v>
      </c>
      <c r="G118" s="17">
        <f t="shared" si="2"/>
        <v>6847.428193</v>
      </c>
      <c r="H118" s="17">
        <f t="shared" si="3"/>
        <v>204.7841539</v>
      </c>
      <c r="I118" s="12">
        <f t="shared" si="4"/>
        <v>4.787652646</v>
      </c>
      <c r="J118" s="26">
        <f t="shared" si="5"/>
        <v>20951852.89</v>
      </c>
    </row>
    <row r="119" ht="15.75" customHeight="1">
      <c r="A119" s="2" t="s">
        <v>157</v>
      </c>
      <c r="B119" s="20" t="s">
        <v>244</v>
      </c>
      <c r="C119" s="12">
        <v>6058.0</v>
      </c>
      <c r="D119" s="24">
        <f t="shared" si="1"/>
        <v>18174000</v>
      </c>
      <c r="E119" s="25">
        <v>0.036015325670498</v>
      </c>
      <c r="F119" s="25">
        <v>0.0</v>
      </c>
      <c r="G119" s="17">
        <f t="shared" si="2"/>
        <v>5839.819157</v>
      </c>
      <c r="H119" s="17">
        <f t="shared" si="3"/>
        <v>218.1808429</v>
      </c>
      <c r="I119" s="12">
        <f t="shared" si="4"/>
        <v>0</v>
      </c>
      <c r="J119" s="26">
        <f t="shared" si="5"/>
        <v>17955819.16</v>
      </c>
    </row>
    <row r="120" ht="15.75" customHeight="1">
      <c r="A120" s="2" t="s">
        <v>159</v>
      </c>
      <c r="B120" s="20" t="s">
        <v>244</v>
      </c>
      <c r="C120" s="12">
        <v>3067.0</v>
      </c>
      <c r="D120" s="24">
        <f t="shared" si="1"/>
        <v>9201000</v>
      </c>
      <c r="E120" s="25">
        <v>0.014367816091954</v>
      </c>
      <c r="F120" s="25">
        <v>0.0</v>
      </c>
      <c r="G120" s="17">
        <f t="shared" si="2"/>
        <v>3022.933908</v>
      </c>
      <c r="H120" s="17">
        <f t="shared" si="3"/>
        <v>44.06609195</v>
      </c>
      <c r="I120" s="12">
        <f t="shared" si="4"/>
        <v>0</v>
      </c>
      <c r="J120" s="26">
        <f t="shared" si="5"/>
        <v>9156933.908</v>
      </c>
    </row>
    <row r="121" ht="15.75" customHeight="1">
      <c r="A121" s="2" t="s">
        <v>161</v>
      </c>
      <c r="B121" s="20" t="s">
        <v>244</v>
      </c>
      <c r="C121" s="12">
        <v>3576.0</v>
      </c>
      <c r="D121" s="24">
        <f t="shared" si="1"/>
        <v>10728000</v>
      </c>
      <c r="E121" s="25">
        <v>0.0181680545041635</v>
      </c>
      <c r="F121" s="25">
        <v>8.38222967309304E-4</v>
      </c>
      <c r="G121" s="17">
        <f t="shared" si="2"/>
        <v>3508.033552</v>
      </c>
      <c r="H121" s="17">
        <f t="shared" si="3"/>
        <v>64.96896291</v>
      </c>
      <c r="I121" s="12">
        <f t="shared" si="4"/>
        <v>2.997485331</v>
      </c>
      <c r="J121" s="26">
        <f t="shared" si="5"/>
        <v>10654038.58</v>
      </c>
    </row>
    <row r="122" ht="15.75" customHeight="1">
      <c r="A122" s="2" t="s">
        <v>163</v>
      </c>
      <c r="B122" s="20" t="s">
        <v>244</v>
      </c>
      <c r="C122" s="12">
        <v>1417.0</v>
      </c>
      <c r="D122" s="24">
        <f t="shared" si="1"/>
        <v>4251000</v>
      </c>
      <c r="E122" s="25">
        <v>0.00443458980044345</v>
      </c>
      <c r="F122" s="25">
        <v>0.0</v>
      </c>
      <c r="G122" s="17">
        <f t="shared" si="2"/>
        <v>1410.716186</v>
      </c>
      <c r="H122" s="17">
        <f t="shared" si="3"/>
        <v>6.283813747</v>
      </c>
      <c r="I122" s="12">
        <f t="shared" si="4"/>
        <v>0</v>
      </c>
      <c r="J122" s="26">
        <f t="shared" si="5"/>
        <v>4244716.186</v>
      </c>
    </row>
    <row r="123" ht="15.75" customHeight="1">
      <c r="A123" s="2" t="s">
        <v>165</v>
      </c>
      <c r="B123" s="20" t="s">
        <v>244</v>
      </c>
      <c r="C123" s="12">
        <v>5799.0</v>
      </c>
      <c r="D123" s="24">
        <f t="shared" si="1"/>
        <v>17397000</v>
      </c>
      <c r="E123" s="25">
        <v>0.0436556507547939</v>
      </c>
      <c r="F123" s="25">
        <v>8.15993472052223E-4</v>
      </c>
      <c r="G123" s="17">
        <f t="shared" si="2"/>
        <v>5541.108935</v>
      </c>
      <c r="H123" s="17">
        <f t="shared" si="3"/>
        <v>253.1591187</v>
      </c>
      <c r="I123" s="12">
        <f t="shared" si="4"/>
        <v>4.731946144</v>
      </c>
      <c r="J123" s="26">
        <f t="shared" si="5"/>
        <v>17129645.04</v>
      </c>
    </row>
    <row r="124" ht="15.75" customHeight="1">
      <c r="A124" s="2" t="s">
        <v>167</v>
      </c>
      <c r="B124" s="20" t="s">
        <v>244</v>
      </c>
      <c r="C124" s="12">
        <v>3995.0</v>
      </c>
      <c r="D124" s="24">
        <f t="shared" si="1"/>
        <v>11985000</v>
      </c>
      <c r="E124" s="25">
        <v>0.00656167979002624</v>
      </c>
      <c r="F124" s="25">
        <v>0.0</v>
      </c>
      <c r="G124" s="17">
        <f t="shared" si="2"/>
        <v>3968.786089</v>
      </c>
      <c r="H124" s="17">
        <f t="shared" si="3"/>
        <v>26.21391076</v>
      </c>
      <c r="I124" s="12">
        <f t="shared" si="4"/>
        <v>0</v>
      </c>
      <c r="J124" s="26">
        <f t="shared" si="5"/>
        <v>11958786.09</v>
      </c>
    </row>
    <row r="125" ht="15.75" customHeight="1">
      <c r="A125" s="2" t="s">
        <v>169</v>
      </c>
      <c r="B125" s="20" t="s">
        <v>244</v>
      </c>
      <c r="C125" s="12">
        <v>2607.0</v>
      </c>
      <c r="D125" s="24">
        <f t="shared" si="1"/>
        <v>7821000</v>
      </c>
      <c r="E125" s="25">
        <v>0.0359572400388726</v>
      </c>
      <c r="F125" s="25">
        <v>0.00194363459669582</v>
      </c>
      <c r="G125" s="17">
        <f t="shared" si="2"/>
        <v>2508.19242</v>
      </c>
      <c r="H125" s="17">
        <f t="shared" si="3"/>
        <v>93.74052478</v>
      </c>
      <c r="I125" s="12">
        <f t="shared" si="4"/>
        <v>5.067055394</v>
      </c>
      <c r="J125" s="26">
        <f t="shared" si="5"/>
        <v>7712058.309</v>
      </c>
    </row>
    <row r="126" ht="15.75" customHeight="1">
      <c r="A126" s="2" t="s">
        <v>171</v>
      </c>
      <c r="B126" s="20" t="s">
        <v>244</v>
      </c>
      <c r="C126" s="12">
        <v>5544.0</v>
      </c>
      <c r="D126" s="24">
        <f t="shared" si="1"/>
        <v>16632000</v>
      </c>
      <c r="E126" s="25">
        <v>0.0384163073304586</v>
      </c>
      <c r="F126" s="25">
        <v>0.00156801254410035</v>
      </c>
      <c r="G126" s="17">
        <f t="shared" si="2"/>
        <v>5322.326931</v>
      </c>
      <c r="H126" s="17">
        <f t="shared" si="3"/>
        <v>212.9800078</v>
      </c>
      <c r="I126" s="12">
        <f t="shared" si="4"/>
        <v>8.693061544</v>
      </c>
      <c r="J126" s="26">
        <f t="shared" si="5"/>
        <v>16392940.81</v>
      </c>
    </row>
    <row r="127" ht="15.75" customHeight="1">
      <c r="A127" s="2" t="s">
        <v>173</v>
      </c>
      <c r="B127" s="20" t="s">
        <v>244</v>
      </c>
      <c r="C127" s="12">
        <v>785.0</v>
      </c>
      <c r="D127" s="24">
        <f t="shared" si="1"/>
        <v>2355000</v>
      </c>
      <c r="E127" s="25">
        <v>0.00349650349650349</v>
      </c>
      <c r="F127" s="25">
        <v>0.0</v>
      </c>
      <c r="G127" s="17">
        <f t="shared" si="2"/>
        <v>782.2552448</v>
      </c>
      <c r="H127" s="17">
        <f t="shared" si="3"/>
        <v>2.744755245</v>
      </c>
      <c r="I127" s="12">
        <f t="shared" si="4"/>
        <v>0</v>
      </c>
      <c r="J127" s="26">
        <f t="shared" si="5"/>
        <v>2352255.245</v>
      </c>
    </row>
    <row r="128" ht="15.75" customHeight="1">
      <c r="A128" s="2" t="s">
        <v>175</v>
      </c>
      <c r="B128" s="20" t="s">
        <v>244</v>
      </c>
      <c r="C128" s="12">
        <v>1523.0</v>
      </c>
      <c r="D128" s="24">
        <f t="shared" si="1"/>
        <v>4569000</v>
      </c>
      <c r="E128" s="25">
        <v>0.012539184952978</v>
      </c>
      <c r="F128" s="25">
        <v>0.0</v>
      </c>
      <c r="G128" s="17">
        <f t="shared" si="2"/>
        <v>1503.902821</v>
      </c>
      <c r="H128" s="17">
        <f t="shared" si="3"/>
        <v>19.09717868</v>
      </c>
      <c r="I128" s="12">
        <f t="shared" si="4"/>
        <v>0</v>
      </c>
      <c r="J128" s="26">
        <f t="shared" si="5"/>
        <v>4549902.821</v>
      </c>
    </row>
    <row r="129" ht="15.75" customHeight="1">
      <c r="A129" s="2" t="s">
        <v>177</v>
      </c>
      <c r="B129" s="20" t="s">
        <v>244</v>
      </c>
      <c r="C129" s="12">
        <v>9322.0</v>
      </c>
      <c r="D129" s="24">
        <f t="shared" si="1"/>
        <v>27966000</v>
      </c>
      <c r="E129" s="25">
        <v>0.0388465204957102</v>
      </c>
      <c r="F129" s="25">
        <v>0.00343053173241852</v>
      </c>
      <c r="G129" s="17">
        <f t="shared" si="2"/>
        <v>8927.893319</v>
      </c>
      <c r="H129" s="17">
        <f t="shared" si="3"/>
        <v>362.1272641</v>
      </c>
      <c r="I129" s="12">
        <f t="shared" si="4"/>
        <v>31.97941681</v>
      </c>
      <c r="J129" s="26">
        <f t="shared" si="5"/>
        <v>27507934.49</v>
      </c>
    </row>
    <row r="130" ht="15.75" customHeight="1">
      <c r="A130" s="2" t="s">
        <v>179</v>
      </c>
      <c r="B130" s="20" t="s">
        <v>244</v>
      </c>
      <c r="C130" s="12">
        <v>5527.0</v>
      </c>
      <c r="D130" s="24">
        <f t="shared" si="1"/>
        <v>16581000</v>
      </c>
      <c r="E130" s="25">
        <v>0.012380416432189</v>
      </c>
      <c r="F130" s="25">
        <v>6.27746390458254E-4</v>
      </c>
      <c r="G130" s="17">
        <f t="shared" si="2"/>
        <v>5455.103884</v>
      </c>
      <c r="H130" s="17">
        <f t="shared" si="3"/>
        <v>68.42656162</v>
      </c>
      <c r="I130" s="12">
        <f t="shared" si="4"/>
        <v>3.4695543</v>
      </c>
      <c r="J130" s="26">
        <f t="shared" si="5"/>
        <v>16502164.78</v>
      </c>
    </row>
    <row r="131" ht="15.75" customHeight="1">
      <c r="A131" s="2" t="s">
        <v>181</v>
      </c>
      <c r="B131" s="20" t="s">
        <v>244</v>
      </c>
      <c r="C131" s="12">
        <v>4971.0</v>
      </c>
      <c r="D131" s="24">
        <f t="shared" si="1"/>
        <v>14913000</v>
      </c>
      <c r="E131" s="25">
        <v>0.016272965879265</v>
      </c>
      <c r="F131" s="25">
        <v>0.0</v>
      </c>
      <c r="G131" s="17">
        <f t="shared" si="2"/>
        <v>4890.107087</v>
      </c>
      <c r="H131" s="17">
        <f t="shared" si="3"/>
        <v>80.89291339</v>
      </c>
      <c r="I131" s="12">
        <f t="shared" si="4"/>
        <v>0</v>
      </c>
      <c r="J131" s="26">
        <f t="shared" si="5"/>
        <v>14832107.09</v>
      </c>
    </row>
    <row r="132" ht="15.75" customHeight="1">
      <c r="A132" s="2" t="s">
        <v>183</v>
      </c>
      <c r="B132" s="20" t="s">
        <v>244</v>
      </c>
      <c r="C132" s="12">
        <v>4175.0</v>
      </c>
      <c r="D132" s="24">
        <f t="shared" si="1"/>
        <v>12525000</v>
      </c>
      <c r="E132" s="25">
        <v>0.0139860139860139</v>
      </c>
      <c r="F132" s="25">
        <v>0.0</v>
      </c>
      <c r="G132" s="17">
        <f t="shared" si="2"/>
        <v>4116.608392</v>
      </c>
      <c r="H132" s="17">
        <f t="shared" si="3"/>
        <v>58.39160839</v>
      </c>
      <c r="I132" s="12">
        <f t="shared" si="4"/>
        <v>0</v>
      </c>
      <c r="J132" s="26">
        <f t="shared" si="5"/>
        <v>12466608.39</v>
      </c>
    </row>
    <row r="133" ht="15.75" customHeight="1">
      <c r="A133" s="2" t="s">
        <v>185</v>
      </c>
      <c r="B133" s="20" t="s">
        <v>244</v>
      </c>
      <c r="C133" s="12">
        <v>3888.0</v>
      </c>
      <c r="D133" s="24">
        <f t="shared" si="1"/>
        <v>11664000</v>
      </c>
      <c r="E133" s="25">
        <v>0.0142493638676844</v>
      </c>
      <c r="F133" s="25">
        <v>0.0015267175572519</v>
      </c>
      <c r="G133" s="17">
        <f t="shared" si="2"/>
        <v>3826.662595</v>
      </c>
      <c r="H133" s="17">
        <f t="shared" si="3"/>
        <v>55.40152672</v>
      </c>
      <c r="I133" s="12">
        <f t="shared" si="4"/>
        <v>5.935877863</v>
      </c>
      <c r="J133" s="26">
        <f t="shared" si="5"/>
        <v>11590790.84</v>
      </c>
    </row>
    <row r="134" ht="15.75" customHeight="1">
      <c r="A134" s="2" t="s">
        <v>187</v>
      </c>
      <c r="B134" s="20" t="s">
        <v>244</v>
      </c>
      <c r="C134" s="12">
        <v>3253.0</v>
      </c>
      <c r="D134" s="24">
        <f t="shared" si="1"/>
        <v>9759000</v>
      </c>
      <c r="E134" s="25">
        <v>0.0131680867544539</v>
      </c>
      <c r="F134" s="25">
        <v>7.74593338497289E-4</v>
      </c>
      <c r="G134" s="17">
        <f t="shared" si="2"/>
        <v>3207.644462</v>
      </c>
      <c r="H134" s="17">
        <f t="shared" si="3"/>
        <v>42.83578621</v>
      </c>
      <c r="I134" s="12">
        <f t="shared" si="4"/>
        <v>2.51975213</v>
      </c>
      <c r="J134" s="26">
        <f t="shared" si="5"/>
        <v>9708604.957</v>
      </c>
    </row>
    <row r="135" ht="15.75" customHeight="1">
      <c r="A135" s="2" t="s">
        <v>189</v>
      </c>
      <c r="B135" s="20" t="s">
        <v>244</v>
      </c>
      <c r="C135" s="12">
        <v>2241.0</v>
      </c>
      <c r="D135" s="24">
        <f t="shared" si="1"/>
        <v>6723000</v>
      </c>
      <c r="E135" s="25">
        <v>0.0206185567010309</v>
      </c>
      <c r="F135" s="25">
        <v>9.37207122774133E-4</v>
      </c>
      <c r="G135" s="17">
        <f t="shared" si="2"/>
        <v>2192.693533</v>
      </c>
      <c r="H135" s="17">
        <f t="shared" si="3"/>
        <v>46.20618557</v>
      </c>
      <c r="I135" s="12">
        <f t="shared" si="4"/>
        <v>2.100281162</v>
      </c>
      <c r="J135" s="26">
        <f t="shared" si="5"/>
        <v>6670492.971</v>
      </c>
    </row>
    <row r="136" ht="15.75" customHeight="1">
      <c r="A136" s="2" t="s">
        <v>191</v>
      </c>
      <c r="B136" s="20" t="s">
        <v>244</v>
      </c>
      <c r="C136" s="12">
        <v>3375.0</v>
      </c>
      <c r="D136" s="24">
        <f t="shared" si="1"/>
        <v>10125000</v>
      </c>
      <c r="E136" s="25">
        <v>0.0106453759148369</v>
      </c>
      <c r="F136" s="25">
        <v>0.0</v>
      </c>
      <c r="G136" s="17">
        <f t="shared" si="2"/>
        <v>3339.071856</v>
      </c>
      <c r="H136" s="17">
        <f t="shared" si="3"/>
        <v>35.92814371</v>
      </c>
      <c r="I136" s="12">
        <f t="shared" si="4"/>
        <v>0</v>
      </c>
      <c r="J136" s="26">
        <f t="shared" si="5"/>
        <v>10089071.86</v>
      </c>
    </row>
    <row r="137" ht="15.75" customHeight="1">
      <c r="A137" s="2" t="s">
        <v>193</v>
      </c>
      <c r="B137" s="20" t="s">
        <v>244</v>
      </c>
      <c r="C137" s="12">
        <v>19512.0</v>
      </c>
      <c r="D137" s="24">
        <f t="shared" si="1"/>
        <v>58536000</v>
      </c>
      <c r="E137" s="25">
        <v>0.0301192219201003</v>
      </c>
      <c r="F137" s="25">
        <v>0.00167329010667224</v>
      </c>
      <c r="G137" s="17">
        <f t="shared" si="2"/>
        <v>18891.66451</v>
      </c>
      <c r="H137" s="17">
        <f t="shared" si="3"/>
        <v>587.6862581</v>
      </c>
      <c r="I137" s="12">
        <f t="shared" si="4"/>
        <v>32.64923656</v>
      </c>
      <c r="J137" s="26">
        <f t="shared" si="5"/>
        <v>57850366.03</v>
      </c>
    </row>
    <row r="138" ht="15.75" customHeight="1">
      <c r="A138" s="2" t="s">
        <v>195</v>
      </c>
      <c r="B138" s="20" t="s">
        <v>244</v>
      </c>
      <c r="C138" s="12">
        <v>3589.0</v>
      </c>
      <c r="D138" s="24">
        <f t="shared" si="1"/>
        <v>10767000</v>
      </c>
      <c r="E138" s="25">
        <v>0.023130300693909</v>
      </c>
      <c r="F138" s="25">
        <v>7.710100231303E-4</v>
      </c>
      <c r="G138" s="17">
        <f t="shared" si="2"/>
        <v>3503.218196</v>
      </c>
      <c r="H138" s="17">
        <f t="shared" si="3"/>
        <v>83.01464919</v>
      </c>
      <c r="I138" s="12">
        <f t="shared" si="4"/>
        <v>2.767154973</v>
      </c>
      <c r="J138" s="26">
        <f t="shared" si="5"/>
        <v>10675683.89</v>
      </c>
    </row>
    <row r="139" ht="15.75" customHeight="1">
      <c r="A139" s="2" t="s">
        <v>197</v>
      </c>
      <c r="B139" s="20" t="s">
        <v>244</v>
      </c>
      <c r="C139" s="12">
        <v>1807.0</v>
      </c>
      <c r="D139" s="24">
        <f t="shared" si="1"/>
        <v>5421000</v>
      </c>
      <c r="E139" s="25">
        <v>0.0247813411078717</v>
      </c>
      <c r="F139" s="25">
        <v>0.00291545189504373</v>
      </c>
      <c r="G139" s="17">
        <f t="shared" si="2"/>
        <v>1756.951895</v>
      </c>
      <c r="H139" s="17">
        <f t="shared" si="3"/>
        <v>44.77988338</v>
      </c>
      <c r="I139" s="12">
        <f t="shared" si="4"/>
        <v>5.268221574</v>
      </c>
      <c r="J139" s="26">
        <f t="shared" si="5"/>
        <v>5360415.452</v>
      </c>
    </row>
    <row r="140" ht="15.75" customHeight="1">
      <c r="A140" s="2" t="s">
        <v>199</v>
      </c>
      <c r="B140" s="20" t="s">
        <v>244</v>
      </c>
      <c r="C140" s="12">
        <v>7010.0</v>
      </c>
      <c r="D140" s="24">
        <f t="shared" si="1"/>
        <v>21030000</v>
      </c>
      <c r="E140" s="25">
        <v>0.0322481572481572</v>
      </c>
      <c r="F140" s="25">
        <v>0.0</v>
      </c>
      <c r="G140" s="17">
        <f t="shared" si="2"/>
        <v>6783.940418</v>
      </c>
      <c r="H140" s="17">
        <f t="shared" si="3"/>
        <v>226.0595823</v>
      </c>
      <c r="I140" s="12">
        <f t="shared" si="4"/>
        <v>0</v>
      </c>
      <c r="J140" s="26">
        <f t="shared" si="5"/>
        <v>20803940.42</v>
      </c>
    </row>
    <row r="141" ht="15.75" customHeight="1">
      <c r="A141" s="2" t="s">
        <v>201</v>
      </c>
      <c r="B141" s="20" t="s">
        <v>244</v>
      </c>
      <c r="C141" s="12">
        <v>3432.0</v>
      </c>
      <c r="D141" s="24">
        <f t="shared" si="1"/>
        <v>10296000</v>
      </c>
      <c r="E141" s="25">
        <v>0.0138181818181818</v>
      </c>
      <c r="F141" s="25">
        <v>0.00229357798165137</v>
      </c>
      <c r="G141" s="17">
        <f t="shared" si="2"/>
        <v>3376.70444</v>
      </c>
      <c r="H141" s="17">
        <f t="shared" si="3"/>
        <v>47.424</v>
      </c>
      <c r="I141" s="12">
        <f t="shared" si="4"/>
        <v>7.871559633</v>
      </c>
      <c r="J141" s="26">
        <f t="shared" si="5"/>
        <v>10224961.32</v>
      </c>
    </row>
    <row r="142" ht="15.75" customHeight="1">
      <c r="A142" s="2" t="s">
        <v>203</v>
      </c>
      <c r="B142" s="20" t="s">
        <v>244</v>
      </c>
      <c r="C142" s="12">
        <v>4583.0</v>
      </c>
      <c r="D142" s="24">
        <f t="shared" si="1"/>
        <v>13749000</v>
      </c>
      <c r="E142" s="25">
        <v>0.0250941028858218</v>
      </c>
      <c r="F142" s="25">
        <v>0.00125470514429109</v>
      </c>
      <c r="G142" s="17">
        <f t="shared" si="2"/>
        <v>4462.243413</v>
      </c>
      <c r="H142" s="17">
        <f t="shared" si="3"/>
        <v>115.0062735</v>
      </c>
      <c r="I142" s="12">
        <f t="shared" si="4"/>
        <v>5.750313676</v>
      </c>
      <c r="J142" s="26">
        <f t="shared" si="5"/>
        <v>13616742.79</v>
      </c>
    </row>
    <row r="143" ht="15.75" customHeight="1">
      <c r="A143" s="2" t="s">
        <v>205</v>
      </c>
      <c r="B143" s="20" t="s">
        <v>244</v>
      </c>
      <c r="C143" s="12">
        <v>3950.0</v>
      </c>
      <c r="D143" s="24">
        <f t="shared" si="1"/>
        <v>11850000</v>
      </c>
      <c r="E143" s="25">
        <v>0.0229276895943562</v>
      </c>
      <c r="F143" s="25">
        <v>0.00176366843033509</v>
      </c>
      <c r="G143" s="17">
        <f t="shared" si="2"/>
        <v>3852.469136</v>
      </c>
      <c r="H143" s="17">
        <f t="shared" si="3"/>
        <v>90.5643739</v>
      </c>
      <c r="I143" s="12">
        <f t="shared" si="4"/>
        <v>6.9664903</v>
      </c>
      <c r="J143" s="26">
        <f t="shared" si="5"/>
        <v>11738536.16</v>
      </c>
    </row>
    <row r="144" ht="15.75" customHeight="1">
      <c r="A144" s="2" t="s">
        <v>207</v>
      </c>
      <c r="B144" s="20" t="s">
        <v>244</v>
      </c>
      <c r="C144" s="12">
        <v>42744.0</v>
      </c>
      <c r="D144" s="24">
        <f t="shared" si="1"/>
        <v>128232000</v>
      </c>
      <c r="E144" s="25">
        <v>0.090512844291941</v>
      </c>
      <c r="F144" s="25">
        <v>0.0154873411851989</v>
      </c>
      <c r="G144" s="17">
        <f t="shared" si="2"/>
        <v>38213.12807</v>
      </c>
      <c r="H144" s="17">
        <f t="shared" si="3"/>
        <v>3868.881016</v>
      </c>
      <c r="I144" s="12">
        <f t="shared" si="4"/>
        <v>661.9909116</v>
      </c>
      <c r="J144" s="26">
        <f t="shared" si="5"/>
        <v>122377146.2</v>
      </c>
    </row>
    <row r="145" ht="15.75" customHeight="1">
      <c r="A145" s="2" t="s">
        <v>209</v>
      </c>
      <c r="B145" s="20" t="s">
        <v>244</v>
      </c>
      <c r="C145" s="12">
        <v>5159.0</v>
      </c>
      <c r="D145" s="24">
        <f t="shared" si="1"/>
        <v>15477000</v>
      </c>
      <c r="E145" s="25">
        <v>0.0263883418668767</v>
      </c>
      <c r="F145" s="25">
        <v>0.0</v>
      </c>
      <c r="G145" s="17">
        <f t="shared" si="2"/>
        <v>5022.862544</v>
      </c>
      <c r="H145" s="17">
        <f t="shared" si="3"/>
        <v>136.1374557</v>
      </c>
      <c r="I145" s="12">
        <f t="shared" si="4"/>
        <v>0</v>
      </c>
      <c r="J145" s="26">
        <f t="shared" si="5"/>
        <v>15340862.54</v>
      </c>
    </row>
    <row r="146" ht="15.75" customHeight="1">
      <c r="A146" s="2" t="s">
        <v>211</v>
      </c>
      <c r="B146" s="20" t="s">
        <v>244</v>
      </c>
      <c r="C146" s="12">
        <v>5346.0</v>
      </c>
      <c r="D146" s="24">
        <f t="shared" si="1"/>
        <v>16038000</v>
      </c>
      <c r="E146" s="25">
        <v>0.0170575692963752</v>
      </c>
      <c r="F146" s="25">
        <v>0.00106609808102345</v>
      </c>
      <c r="G146" s="17">
        <f t="shared" si="2"/>
        <v>5249.110874</v>
      </c>
      <c r="H146" s="17">
        <f t="shared" si="3"/>
        <v>91.18976546</v>
      </c>
      <c r="I146" s="12">
        <f t="shared" si="4"/>
        <v>5.699360341</v>
      </c>
      <c r="J146" s="26">
        <f t="shared" si="5"/>
        <v>15929712.15</v>
      </c>
    </row>
    <row r="147" ht="15.75" customHeight="1">
      <c r="A147" s="2" t="s">
        <v>213</v>
      </c>
      <c r="B147" s="20" t="s">
        <v>244</v>
      </c>
      <c r="C147" s="12">
        <v>3635.0</v>
      </c>
      <c r="D147" s="24">
        <f t="shared" si="1"/>
        <v>10905000</v>
      </c>
      <c r="E147" s="25">
        <v>0.0357374918778427</v>
      </c>
      <c r="F147" s="25">
        <v>0.0031055900621118</v>
      </c>
      <c r="G147" s="17">
        <f t="shared" si="2"/>
        <v>3493.805397</v>
      </c>
      <c r="H147" s="17">
        <f t="shared" si="3"/>
        <v>129.905783</v>
      </c>
      <c r="I147" s="12">
        <f t="shared" si="4"/>
        <v>11.28881988</v>
      </c>
      <c r="J147" s="26">
        <f t="shared" si="5"/>
        <v>10741227.76</v>
      </c>
    </row>
    <row r="148" ht="15.75" customHeight="1">
      <c r="A148" s="2" t="s">
        <v>215</v>
      </c>
      <c r="B148" s="20" t="s">
        <v>244</v>
      </c>
      <c r="C148" s="12">
        <v>11440.0</v>
      </c>
      <c r="D148" s="24">
        <f t="shared" si="1"/>
        <v>34320000</v>
      </c>
      <c r="E148" s="25">
        <v>0.0691511387163561</v>
      </c>
      <c r="F148" s="25">
        <v>0.00393374741200828</v>
      </c>
      <c r="G148" s="17">
        <f t="shared" si="2"/>
        <v>10603.9089</v>
      </c>
      <c r="H148" s="17">
        <f t="shared" si="3"/>
        <v>791.0890269</v>
      </c>
      <c r="I148" s="12">
        <f t="shared" si="4"/>
        <v>45.00207039</v>
      </c>
      <c r="J148" s="26">
        <f t="shared" si="5"/>
        <v>33393904.76</v>
      </c>
    </row>
    <row r="149" ht="15.75" customHeight="1">
      <c r="A149" s="2" t="s">
        <v>217</v>
      </c>
      <c r="B149" s="20" t="s">
        <v>244</v>
      </c>
      <c r="C149" s="12">
        <v>11345.0</v>
      </c>
      <c r="D149" s="24">
        <f t="shared" si="1"/>
        <v>34035000</v>
      </c>
      <c r="E149" s="25">
        <v>0.0380021715526601</v>
      </c>
      <c r="F149" s="25">
        <v>0.001628664495114</v>
      </c>
      <c r="G149" s="17">
        <f t="shared" si="2"/>
        <v>10895.38817</v>
      </c>
      <c r="H149" s="17">
        <f t="shared" si="3"/>
        <v>431.1346363</v>
      </c>
      <c r="I149" s="12">
        <f t="shared" si="4"/>
        <v>18.4771987</v>
      </c>
      <c r="J149" s="26">
        <f t="shared" si="5"/>
        <v>33548433.77</v>
      </c>
    </row>
    <row r="150" ht="15.75" customHeight="1">
      <c r="A150" s="2" t="s">
        <v>219</v>
      </c>
      <c r="B150" s="20" t="s">
        <v>244</v>
      </c>
      <c r="C150" s="12">
        <v>9959.0</v>
      </c>
      <c r="D150" s="24">
        <f t="shared" si="1"/>
        <v>29877000</v>
      </c>
      <c r="E150" s="25">
        <v>0.0641399416909621</v>
      </c>
      <c r="F150" s="25">
        <v>0.00437317784256559</v>
      </c>
      <c r="G150" s="17">
        <f t="shared" si="2"/>
        <v>9276.677843</v>
      </c>
      <c r="H150" s="17">
        <f t="shared" si="3"/>
        <v>638.7696793</v>
      </c>
      <c r="I150" s="12">
        <f t="shared" si="4"/>
        <v>43.55247813</v>
      </c>
      <c r="J150" s="26">
        <f t="shared" si="5"/>
        <v>29107572.89</v>
      </c>
    </row>
    <row r="151" ht="15.75" customHeight="1">
      <c r="A151" s="2" t="s">
        <v>221</v>
      </c>
      <c r="B151" s="20" t="s">
        <v>244</v>
      </c>
      <c r="C151" s="12">
        <v>4113.0</v>
      </c>
      <c r="D151" s="24">
        <f t="shared" si="1"/>
        <v>12339000</v>
      </c>
      <c r="E151" s="25">
        <v>0.0114041339985744</v>
      </c>
      <c r="F151" s="25">
        <v>7.12758374910905E-4</v>
      </c>
      <c r="G151" s="17">
        <f t="shared" si="2"/>
        <v>4063.163222</v>
      </c>
      <c r="H151" s="17">
        <f t="shared" si="3"/>
        <v>46.90520314</v>
      </c>
      <c r="I151" s="12">
        <f t="shared" si="4"/>
        <v>2.931575196</v>
      </c>
      <c r="J151" s="26">
        <f t="shared" si="5"/>
        <v>12283300.07</v>
      </c>
    </row>
    <row r="152" ht="15.75" customHeight="1">
      <c r="A152" s="2" t="s">
        <v>223</v>
      </c>
      <c r="B152" s="20" t="s">
        <v>244</v>
      </c>
      <c r="C152" s="12">
        <v>5846.0</v>
      </c>
      <c r="D152" s="24">
        <f t="shared" si="1"/>
        <v>17538000</v>
      </c>
      <c r="E152" s="25">
        <v>0.0348343245539507</v>
      </c>
      <c r="F152" s="25">
        <v>0.0030946065428824</v>
      </c>
      <c r="G152" s="17">
        <f t="shared" si="2"/>
        <v>5624.267469</v>
      </c>
      <c r="H152" s="17">
        <f t="shared" si="3"/>
        <v>203.6414613</v>
      </c>
      <c r="I152" s="12">
        <f t="shared" si="4"/>
        <v>18.09106985</v>
      </c>
      <c r="J152" s="26">
        <f t="shared" si="5"/>
        <v>17280085.33</v>
      </c>
    </row>
    <row r="153" ht="15.75" customHeight="1">
      <c r="A153" s="2" t="s">
        <v>225</v>
      </c>
      <c r="B153" s="20" t="s">
        <v>244</v>
      </c>
      <c r="C153" s="12">
        <v>7521.0</v>
      </c>
      <c r="D153" s="24">
        <f t="shared" si="1"/>
        <v>22563000</v>
      </c>
      <c r="E153" s="25">
        <v>0.0391244870041039</v>
      </c>
      <c r="F153" s="25">
        <v>0.0021551724137931</v>
      </c>
      <c r="G153" s="17">
        <f t="shared" si="2"/>
        <v>7210.535682</v>
      </c>
      <c r="H153" s="17">
        <f t="shared" si="3"/>
        <v>294.2552668</v>
      </c>
      <c r="I153" s="12">
        <f t="shared" si="4"/>
        <v>16.20905172</v>
      </c>
      <c r="J153" s="26">
        <f t="shared" si="5"/>
        <v>22220117.58</v>
      </c>
    </row>
    <row r="154" ht="15.75" customHeight="1">
      <c r="A154" s="2" t="s">
        <v>227</v>
      </c>
      <c r="B154" s="20" t="s">
        <v>244</v>
      </c>
      <c r="C154" s="12">
        <v>1050.0</v>
      </c>
      <c r="D154" s="24">
        <f t="shared" si="1"/>
        <v>3150000</v>
      </c>
      <c r="E154" s="25">
        <v>0.0188284518828451</v>
      </c>
      <c r="F154" s="25">
        <v>0.0</v>
      </c>
      <c r="G154" s="17">
        <f t="shared" si="2"/>
        <v>1030.230126</v>
      </c>
      <c r="H154" s="17">
        <f t="shared" si="3"/>
        <v>19.76987448</v>
      </c>
      <c r="I154" s="12">
        <f t="shared" si="4"/>
        <v>0</v>
      </c>
      <c r="J154" s="26">
        <f t="shared" si="5"/>
        <v>3130230.126</v>
      </c>
    </row>
    <row r="155" ht="15.75" customHeight="1">
      <c r="A155" s="2" t="s">
        <v>229</v>
      </c>
      <c r="B155" s="20" t="s">
        <v>244</v>
      </c>
      <c r="C155" s="12">
        <v>3369.0</v>
      </c>
      <c r="D155" s="24">
        <f t="shared" si="1"/>
        <v>10107000</v>
      </c>
      <c r="E155" s="25">
        <v>0.0157894736842105</v>
      </c>
      <c r="F155" s="25">
        <v>0.0</v>
      </c>
      <c r="G155" s="17">
        <f t="shared" si="2"/>
        <v>3315.805263</v>
      </c>
      <c r="H155" s="17">
        <f t="shared" si="3"/>
        <v>53.19473684</v>
      </c>
      <c r="I155" s="12">
        <f t="shared" si="4"/>
        <v>0</v>
      </c>
      <c r="J155" s="26">
        <f t="shared" si="5"/>
        <v>10053805.26</v>
      </c>
    </row>
    <row r="156" ht="15.75" customHeight="1">
      <c r="A156" s="2" t="s">
        <v>231</v>
      </c>
      <c r="B156" s="20" t="s">
        <v>244</v>
      </c>
      <c r="C156" s="12">
        <v>4884.0</v>
      </c>
      <c r="D156" s="24">
        <f t="shared" si="1"/>
        <v>14652000</v>
      </c>
      <c r="E156" s="25">
        <v>0.0134730538922155</v>
      </c>
      <c r="F156" s="25">
        <v>0.0</v>
      </c>
      <c r="G156" s="17">
        <f t="shared" si="2"/>
        <v>4818.197605</v>
      </c>
      <c r="H156" s="17">
        <f t="shared" si="3"/>
        <v>65.80239521</v>
      </c>
      <c r="I156" s="12">
        <f t="shared" si="4"/>
        <v>0</v>
      </c>
      <c r="J156" s="26">
        <f t="shared" si="5"/>
        <v>14586197.6</v>
      </c>
    </row>
    <row r="157" ht="15.75" customHeight="1">
      <c r="A157" s="2" t="s">
        <v>233</v>
      </c>
      <c r="B157" s="20" t="s">
        <v>244</v>
      </c>
      <c r="C157" s="12">
        <v>4847.0</v>
      </c>
      <c r="D157" s="24">
        <f t="shared" si="1"/>
        <v>14541000</v>
      </c>
      <c r="E157" s="25">
        <v>0.0265168539325842</v>
      </c>
      <c r="F157" s="25">
        <v>8.98876404494382E-4</v>
      </c>
      <c r="G157" s="17">
        <f t="shared" si="2"/>
        <v>4714.115955</v>
      </c>
      <c r="H157" s="17">
        <f t="shared" si="3"/>
        <v>128.527191</v>
      </c>
      <c r="I157" s="12">
        <f t="shared" si="4"/>
        <v>4.356853933</v>
      </c>
      <c r="J157" s="26">
        <f t="shared" si="5"/>
        <v>14399402.25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0" max="11" width="24.38"/>
    <col customWidth="1" min="12" max="12" width="31.0"/>
    <col customWidth="1" min="13" max="13" width="15.38"/>
  </cols>
  <sheetData>
    <row r="1">
      <c r="A1" s="27" t="s">
        <v>245</v>
      </c>
      <c r="B1" s="28" t="s">
        <v>246</v>
      </c>
      <c r="C1" s="28" t="s">
        <v>247</v>
      </c>
      <c r="D1" s="29">
        <v>5.0</v>
      </c>
      <c r="E1" s="28" t="s">
        <v>248</v>
      </c>
      <c r="F1" s="28" t="s">
        <v>249</v>
      </c>
      <c r="G1" s="28" t="s">
        <v>250</v>
      </c>
      <c r="H1" s="28" t="s">
        <v>251</v>
      </c>
      <c r="I1" s="30" t="s">
        <v>252</v>
      </c>
      <c r="J1" s="31" t="s">
        <v>253</v>
      </c>
      <c r="K1" s="30" t="s">
        <v>254</v>
      </c>
      <c r="L1" s="31" t="s">
        <v>255</v>
      </c>
      <c r="M1" s="32" t="s">
        <v>256</v>
      </c>
    </row>
    <row r="2">
      <c r="A2" s="27" t="s">
        <v>79</v>
      </c>
      <c r="B2" s="29">
        <v>508.0</v>
      </c>
      <c r="C2" s="29">
        <v>294.0</v>
      </c>
      <c r="D2" s="29">
        <v>161.0</v>
      </c>
      <c r="E2" s="29">
        <v>602.0</v>
      </c>
      <c r="F2" s="29">
        <v>503.0</v>
      </c>
      <c r="G2" s="29">
        <v>898.0</v>
      </c>
      <c r="H2" s="29">
        <v>708.0</v>
      </c>
      <c r="I2" s="33">
        <f t="shared" ref="I2:I79" si="1">SUM(B2:D2)</f>
        <v>963</v>
      </c>
      <c r="J2" s="34">
        <f t="shared" ref="J2:J79" si="2">M2-K2</f>
        <v>580</v>
      </c>
      <c r="K2" s="33">
        <f t="shared" ref="K2:K79" si="3">SUM(E2:H2)</f>
        <v>2711</v>
      </c>
      <c r="L2" s="34">
        <f t="shared" ref="L2:L79" si="4">M2-I2</f>
        <v>2328</v>
      </c>
      <c r="M2" s="35">
        <v>3291.0</v>
      </c>
    </row>
    <row r="3">
      <c r="A3" s="27" t="s">
        <v>81</v>
      </c>
      <c r="B3" s="29">
        <v>805.0</v>
      </c>
      <c r="C3" s="29">
        <v>737.0</v>
      </c>
      <c r="D3" s="29">
        <v>407.0</v>
      </c>
      <c r="E3" s="29">
        <v>1172.0</v>
      </c>
      <c r="F3" s="29">
        <v>1201.0</v>
      </c>
      <c r="G3" s="29">
        <v>1220.0</v>
      </c>
      <c r="H3" s="29">
        <v>1404.0</v>
      </c>
      <c r="I3" s="33">
        <f t="shared" si="1"/>
        <v>1949</v>
      </c>
      <c r="J3" s="34">
        <f t="shared" si="2"/>
        <v>1117</v>
      </c>
      <c r="K3" s="33">
        <f t="shared" si="3"/>
        <v>4997</v>
      </c>
      <c r="L3" s="34">
        <f t="shared" si="4"/>
        <v>4165</v>
      </c>
      <c r="M3" s="35">
        <v>6114.0</v>
      </c>
    </row>
    <row r="4">
      <c r="A4" s="27" t="s">
        <v>83</v>
      </c>
      <c r="B4" s="29">
        <v>1100.0</v>
      </c>
      <c r="C4" s="29">
        <v>1118.0</v>
      </c>
      <c r="D4" s="29">
        <v>554.0</v>
      </c>
      <c r="E4" s="29">
        <v>1440.0</v>
      </c>
      <c r="F4" s="29">
        <v>1791.0</v>
      </c>
      <c r="G4" s="29">
        <v>2219.0</v>
      </c>
      <c r="H4" s="29">
        <v>1916.0</v>
      </c>
      <c r="I4" s="33">
        <f t="shared" si="1"/>
        <v>2772</v>
      </c>
      <c r="J4" s="34">
        <f t="shared" si="2"/>
        <v>1792</v>
      </c>
      <c r="K4" s="33">
        <f t="shared" si="3"/>
        <v>7366</v>
      </c>
      <c r="L4" s="34">
        <f t="shared" si="4"/>
        <v>6386</v>
      </c>
      <c r="M4" s="35">
        <v>9158.0</v>
      </c>
    </row>
    <row r="5">
      <c r="A5" s="27" t="s">
        <v>85</v>
      </c>
      <c r="B5" s="29">
        <v>515.0</v>
      </c>
      <c r="C5" s="29">
        <v>498.0</v>
      </c>
      <c r="D5" s="29">
        <v>266.0</v>
      </c>
      <c r="E5" s="29">
        <v>683.0</v>
      </c>
      <c r="F5" s="29">
        <v>847.0</v>
      </c>
      <c r="G5" s="29">
        <v>1227.0</v>
      </c>
      <c r="H5" s="29">
        <v>1049.0</v>
      </c>
      <c r="I5" s="33">
        <f t="shared" si="1"/>
        <v>1279</v>
      </c>
      <c r="J5" s="34">
        <f t="shared" si="2"/>
        <v>634</v>
      </c>
      <c r="K5" s="33">
        <f t="shared" si="3"/>
        <v>3806</v>
      </c>
      <c r="L5" s="34">
        <f t="shared" si="4"/>
        <v>3161</v>
      </c>
      <c r="M5" s="35">
        <v>4440.0</v>
      </c>
    </row>
    <row r="6">
      <c r="A6" s="27" t="s">
        <v>87</v>
      </c>
      <c r="B6" s="29">
        <v>507.0</v>
      </c>
      <c r="C6" s="29">
        <v>541.0</v>
      </c>
      <c r="D6" s="29">
        <v>177.0</v>
      </c>
      <c r="E6" s="29">
        <v>880.0</v>
      </c>
      <c r="F6" s="29">
        <v>685.0</v>
      </c>
      <c r="G6" s="29">
        <v>798.0</v>
      </c>
      <c r="H6" s="29">
        <v>847.0</v>
      </c>
      <c r="I6" s="33">
        <f t="shared" si="1"/>
        <v>1225</v>
      </c>
      <c r="J6" s="34">
        <f t="shared" si="2"/>
        <v>732</v>
      </c>
      <c r="K6" s="33">
        <f t="shared" si="3"/>
        <v>3210</v>
      </c>
      <c r="L6" s="34">
        <f t="shared" si="4"/>
        <v>2717</v>
      </c>
      <c r="M6" s="35">
        <v>3942.0</v>
      </c>
    </row>
    <row r="7">
      <c r="A7" s="27" t="s">
        <v>89</v>
      </c>
      <c r="B7" s="29">
        <v>690.0</v>
      </c>
      <c r="C7" s="29">
        <v>338.0</v>
      </c>
      <c r="D7" s="29">
        <v>183.0</v>
      </c>
      <c r="E7" s="29">
        <v>918.0</v>
      </c>
      <c r="F7" s="29">
        <v>921.0</v>
      </c>
      <c r="G7" s="29">
        <v>923.0</v>
      </c>
      <c r="H7" s="29">
        <v>1028.0</v>
      </c>
      <c r="I7" s="33">
        <f t="shared" si="1"/>
        <v>1211</v>
      </c>
      <c r="J7" s="34">
        <f t="shared" si="2"/>
        <v>616</v>
      </c>
      <c r="K7" s="33">
        <f t="shared" si="3"/>
        <v>3790</v>
      </c>
      <c r="L7" s="34">
        <f t="shared" si="4"/>
        <v>3195</v>
      </c>
      <c r="M7" s="35">
        <v>4406.0</v>
      </c>
    </row>
    <row r="8">
      <c r="A8" s="27" t="s">
        <v>91</v>
      </c>
      <c r="B8" s="29">
        <v>1938.0</v>
      </c>
      <c r="C8" s="29">
        <v>1705.0</v>
      </c>
      <c r="D8" s="29">
        <v>768.0</v>
      </c>
      <c r="E8" s="29">
        <v>2165.0</v>
      </c>
      <c r="F8" s="29">
        <v>3014.0</v>
      </c>
      <c r="G8" s="29">
        <v>3153.0</v>
      </c>
      <c r="H8" s="29">
        <v>3270.0</v>
      </c>
      <c r="I8" s="33">
        <f t="shared" si="1"/>
        <v>4411</v>
      </c>
      <c r="J8" s="34">
        <f t="shared" si="2"/>
        <v>2727</v>
      </c>
      <c r="K8" s="33">
        <f t="shared" si="3"/>
        <v>11602</v>
      </c>
      <c r="L8" s="34">
        <f t="shared" si="4"/>
        <v>9918</v>
      </c>
      <c r="M8" s="35">
        <v>14329.0</v>
      </c>
    </row>
    <row r="9">
      <c r="A9" s="27" t="s">
        <v>93</v>
      </c>
      <c r="B9" s="29">
        <v>371.0</v>
      </c>
      <c r="C9" s="29">
        <v>425.0</v>
      </c>
      <c r="D9" s="29">
        <v>228.0</v>
      </c>
      <c r="E9" s="29">
        <v>563.0</v>
      </c>
      <c r="F9" s="29">
        <v>746.0</v>
      </c>
      <c r="G9" s="29">
        <v>810.0</v>
      </c>
      <c r="H9" s="29">
        <v>743.0</v>
      </c>
      <c r="I9" s="33">
        <f t="shared" si="1"/>
        <v>1024</v>
      </c>
      <c r="J9" s="34">
        <f t="shared" si="2"/>
        <v>617</v>
      </c>
      <c r="K9" s="33">
        <f t="shared" si="3"/>
        <v>2862</v>
      </c>
      <c r="L9" s="34">
        <f t="shared" si="4"/>
        <v>2455</v>
      </c>
      <c r="M9" s="35">
        <v>3479.0</v>
      </c>
    </row>
    <row r="10">
      <c r="A10" s="27" t="s">
        <v>95</v>
      </c>
      <c r="B10" s="29">
        <v>604.0</v>
      </c>
      <c r="C10" s="29">
        <v>546.0</v>
      </c>
      <c r="D10" s="29">
        <v>214.0</v>
      </c>
      <c r="E10" s="29">
        <v>582.0</v>
      </c>
      <c r="F10" s="29">
        <v>863.0</v>
      </c>
      <c r="G10" s="29">
        <v>1113.0</v>
      </c>
      <c r="H10" s="29">
        <v>983.0</v>
      </c>
      <c r="I10" s="33">
        <f t="shared" si="1"/>
        <v>1364</v>
      </c>
      <c r="J10" s="34">
        <f t="shared" si="2"/>
        <v>859</v>
      </c>
      <c r="K10" s="33">
        <f t="shared" si="3"/>
        <v>3541</v>
      </c>
      <c r="L10" s="34">
        <f t="shared" si="4"/>
        <v>3036</v>
      </c>
      <c r="M10" s="35">
        <v>4400.0</v>
      </c>
    </row>
    <row r="11">
      <c r="A11" s="27" t="s">
        <v>97</v>
      </c>
      <c r="B11" s="29">
        <v>808.0</v>
      </c>
      <c r="C11" s="29">
        <v>765.0</v>
      </c>
      <c r="D11" s="29">
        <v>436.0</v>
      </c>
      <c r="E11" s="29">
        <v>1061.0</v>
      </c>
      <c r="F11" s="29">
        <v>979.0</v>
      </c>
      <c r="G11" s="29">
        <v>1165.0</v>
      </c>
      <c r="H11" s="29">
        <v>1092.0</v>
      </c>
      <c r="I11" s="33">
        <f t="shared" si="1"/>
        <v>2009</v>
      </c>
      <c r="J11" s="34">
        <f t="shared" si="2"/>
        <v>1562</v>
      </c>
      <c r="K11" s="33">
        <f t="shared" si="3"/>
        <v>4297</v>
      </c>
      <c r="L11" s="34">
        <f t="shared" si="4"/>
        <v>3850</v>
      </c>
      <c r="M11" s="35">
        <v>5859.0</v>
      </c>
    </row>
    <row r="12">
      <c r="A12" s="27" t="s">
        <v>99</v>
      </c>
      <c r="B12" s="29">
        <v>3924.0</v>
      </c>
      <c r="C12" s="29">
        <v>3534.0</v>
      </c>
      <c r="D12" s="29">
        <v>1638.0</v>
      </c>
      <c r="E12" s="29">
        <v>5559.0</v>
      </c>
      <c r="F12" s="29">
        <v>5716.0</v>
      </c>
      <c r="G12" s="29">
        <v>5515.0</v>
      </c>
      <c r="H12" s="29">
        <v>6510.0</v>
      </c>
      <c r="I12" s="33">
        <f t="shared" si="1"/>
        <v>9096</v>
      </c>
      <c r="J12" s="34">
        <f t="shared" si="2"/>
        <v>5216</v>
      </c>
      <c r="K12" s="33">
        <f t="shared" si="3"/>
        <v>23300</v>
      </c>
      <c r="L12" s="34">
        <f t="shared" si="4"/>
        <v>19420</v>
      </c>
      <c r="M12" s="35">
        <v>28516.0</v>
      </c>
    </row>
    <row r="13">
      <c r="A13" s="27" t="s">
        <v>101</v>
      </c>
      <c r="B13" s="29">
        <v>1089.0</v>
      </c>
      <c r="C13" s="29">
        <v>683.0</v>
      </c>
      <c r="D13" s="29">
        <v>478.0</v>
      </c>
      <c r="E13" s="29">
        <v>1643.0</v>
      </c>
      <c r="F13" s="29">
        <v>1361.0</v>
      </c>
      <c r="G13" s="29">
        <v>1861.0</v>
      </c>
      <c r="H13" s="29">
        <v>1841.0</v>
      </c>
      <c r="I13" s="33">
        <f t="shared" si="1"/>
        <v>2250</v>
      </c>
      <c r="J13" s="34">
        <f t="shared" si="2"/>
        <v>1250</v>
      </c>
      <c r="K13" s="33">
        <f t="shared" si="3"/>
        <v>6706</v>
      </c>
      <c r="L13" s="34">
        <f t="shared" si="4"/>
        <v>5706</v>
      </c>
      <c r="M13" s="35">
        <v>7956.0</v>
      </c>
    </row>
    <row r="14">
      <c r="A14" s="27" t="s">
        <v>103</v>
      </c>
      <c r="B14" s="29">
        <v>2915.0</v>
      </c>
      <c r="C14" s="29">
        <v>2351.0</v>
      </c>
      <c r="D14" s="29">
        <v>1139.0</v>
      </c>
      <c r="E14" s="29">
        <v>3960.0</v>
      </c>
      <c r="F14" s="29">
        <v>5096.0</v>
      </c>
      <c r="G14" s="29">
        <v>4407.0</v>
      </c>
      <c r="H14" s="29">
        <v>5108.0</v>
      </c>
      <c r="I14" s="33">
        <f t="shared" si="1"/>
        <v>6405</v>
      </c>
      <c r="J14" s="34">
        <f t="shared" si="2"/>
        <v>3531</v>
      </c>
      <c r="K14" s="33">
        <f t="shared" si="3"/>
        <v>18571</v>
      </c>
      <c r="L14" s="34">
        <f t="shared" si="4"/>
        <v>15697</v>
      </c>
      <c r="M14" s="35">
        <v>22102.0</v>
      </c>
    </row>
    <row r="15">
      <c r="A15" s="27" t="s">
        <v>105</v>
      </c>
      <c r="B15" s="29">
        <v>646.0</v>
      </c>
      <c r="C15" s="29">
        <v>671.0</v>
      </c>
      <c r="D15" s="29">
        <v>211.0</v>
      </c>
      <c r="E15" s="29">
        <v>1020.0</v>
      </c>
      <c r="F15" s="29">
        <v>975.0</v>
      </c>
      <c r="G15" s="29">
        <v>1269.0</v>
      </c>
      <c r="H15" s="29">
        <v>1214.0</v>
      </c>
      <c r="I15" s="33">
        <f t="shared" si="1"/>
        <v>1528</v>
      </c>
      <c r="J15" s="34">
        <f t="shared" si="2"/>
        <v>809</v>
      </c>
      <c r="K15" s="33">
        <f t="shared" si="3"/>
        <v>4478</v>
      </c>
      <c r="L15" s="34">
        <f t="shared" si="4"/>
        <v>3759</v>
      </c>
      <c r="M15" s="35">
        <v>5287.0</v>
      </c>
    </row>
    <row r="16">
      <c r="A16" s="27" t="s">
        <v>107</v>
      </c>
      <c r="B16" s="29">
        <v>1224.0</v>
      </c>
      <c r="C16" s="29">
        <v>916.0</v>
      </c>
      <c r="D16" s="29">
        <v>380.0</v>
      </c>
      <c r="E16" s="29">
        <v>1713.0</v>
      </c>
      <c r="F16" s="29">
        <v>1566.0</v>
      </c>
      <c r="G16" s="29">
        <v>1942.0</v>
      </c>
      <c r="H16" s="29">
        <v>1859.0</v>
      </c>
      <c r="I16" s="33">
        <f t="shared" si="1"/>
        <v>2520</v>
      </c>
      <c r="J16" s="34">
        <f t="shared" si="2"/>
        <v>1478</v>
      </c>
      <c r="K16" s="33">
        <f t="shared" si="3"/>
        <v>7080</v>
      </c>
      <c r="L16" s="34">
        <f t="shared" si="4"/>
        <v>6038</v>
      </c>
      <c r="M16" s="35">
        <v>8558.0</v>
      </c>
    </row>
    <row r="17">
      <c r="A17" s="27" t="s">
        <v>109</v>
      </c>
      <c r="B17" s="29">
        <v>3881.0</v>
      </c>
      <c r="C17" s="29">
        <v>2508.0</v>
      </c>
      <c r="D17" s="29">
        <v>1068.0</v>
      </c>
      <c r="E17" s="29">
        <v>4873.0</v>
      </c>
      <c r="F17" s="29">
        <v>4582.0</v>
      </c>
      <c r="G17" s="29">
        <v>5734.0</v>
      </c>
      <c r="H17" s="29">
        <v>5917.0</v>
      </c>
      <c r="I17" s="33">
        <f t="shared" si="1"/>
        <v>7457</v>
      </c>
      <c r="J17" s="34">
        <f t="shared" si="2"/>
        <v>3887</v>
      </c>
      <c r="K17" s="33">
        <f t="shared" si="3"/>
        <v>21106</v>
      </c>
      <c r="L17" s="34">
        <f t="shared" si="4"/>
        <v>17536</v>
      </c>
      <c r="M17" s="35">
        <v>24993.0</v>
      </c>
    </row>
    <row r="18">
      <c r="A18" s="27" t="s">
        <v>111</v>
      </c>
      <c r="B18" s="29">
        <v>599.0</v>
      </c>
      <c r="C18" s="29">
        <v>513.0</v>
      </c>
      <c r="D18" s="29">
        <v>323.0</v>
      </c>
      <c r="E18" s="29">
        <v>857.0</v>
      </c>
      <c r="F18" s="29">
        <v>878.0</v>
      </c>
      <c r="G18" s="29">
        <v>800.0</v>
      </c>
      <c r="H18" s="29">
        <v>993.0</v>
      </c>
      <c r="I18" s="33">
        <f t="shared" si="1"/>
        <v>1435</v>
      </c>
      <c r="J18" s="34">
        <f t="shared" si="2"/>
        <v>786</v>
      </c>
      <c r="K18" s="33">
        <f t="shared" si="3"/>
        <v>3528</v>
      </c>
      <c r="L18" s="34">
        <f t="shared" si="4"/>
        <v>2879</v>
      </c>
      <c r="M18" s="35">
        <v>4314.0</v>
      </c>
    </row>
    <row r="19">
      <c r="A19" s="27" t="s">
        <v>113</v>
      </c>
      <c r="B19" s="29">
        <v>1026.0</v>
      </c>
      <c r="C19" s="29">
        <v>782.0</v>
      </c>
      <c r="D19" s="29">
        <v>593.0</v>
      </c>
      <c r="E19" s="29">
        <v>1545.0</v>
      </c>
      <c r="F19" s="29">
        <v>1250.0</v>
      </c>
      <c r="G19" s="29">
        <v>1370.0</v>
      </c>
      <c r="H19" s="29">
        <v>1752.0</v>
      </c>
      <c r="I19" s="33">
        <f t="shared" si="1"/>
        <v>2401</v>
      </c>
      <c r="J19" s="34">
        <f t="shared" si="2"/>
        <v>1428</v>
      </c>
      <c r="K19" s="33">
        <f t="shared" si="3"/>
        <v>5917</v>
      </c>
      <c r="L19" s="34">
        <f t="shared" si="4"/>
        <v>4944</v>
      </c>
      <c r="M19" s="35">
        <v>7345.0</v>
      </c>
    </row>
    <row r="20">
      <c r="A20" s="27" t="s">
        <v>115</v>
      </c>
      <c r="B20" s="29">
        <v>220.0</v>
      </c>
      <c r="C20" s="29">
        <v>257.0</v>
      </c>
      <c r="D20" s="29">
        <v>116.0</v>
      </c>
      <c r="E20" s="29">
        <v>365.0</v>
      </c>
      <c r="F20" s="29">
        <v>349.0</v>
      </c>
      <c r="G20" s="29">
        <v>416.0</v>
      </c>
      <c r="H20" s="29">
        <v>450.0</v>
      </c>
      <c r="I20" s="33">
        <f t="shared" si="1"/>
        <v>593</v>
      </c>
      <c r="J20" s="34">
        <f t="shared" si="2"/>
        <v>246</v>
      </c>
      <c r="K20" s="33">
        <f t="shared" si="3"/>
        <v>1580</v>
      </c>
      <c r="L20" s="34">
        <f t="shared" si="4"/>
        <v>1233</v>
      </c>
      <c r="M20" s="35">
        <v>1826.0</v>
      </c>
    </row>
    <row r="21">
      <c r="A21" s="27" t="s">
        <v>117</v>
      </c>
      <c r="B21" s="29">
        <v>498.0</v>
      </c>
      <c r="C21" s="29">
        <v>316.0</v>
      </c>
      <c r="D21" s="29">
        <v>177.0</v>
      </c>
      <c r="E21" s="29">
        <v>560.0</v>
      </c>
      <c r="F21" s="29">
        <v>685.0</v>
      </c>
      <c r="G21" s="29">
        <v>473.0</v>
      </c>
      <c r="H21" s="29">
        <v>611.0</v>
      </c>
      <c r="I21" s="33">
        <f t="shared" si="1"/>
        <v>991</v>
      </c>
      <c r="J21" s="34">
        <f t="shared" si="2"/>
        <v>576</v>
      </c>
      <c r="K21" s="33">
        <f t="shared" si="3"/>
        <v>2329</v>
      </c>
      <c r="L21" s="34">
        <f t="shared" si="4"/>
        <v>1914</v>
      </c>
      <c r="M21" s="35">
        <v>2905.0</v>
      </c>
    </row>
    <row r="22">
      <c r="A22" s="27" t="s">
        <v>119</v>
      </c>
      <c r="B22" s="29">
        <v>1156.0</v>
      </c>
      <c r="C22" s="29">
        <v>666.0</v>
      </c>
      <c r="D22" s="29">
        <v>542.0</v>
      </c>
      <c r="E22" s="29">
        <v>1191.0</v>
      </c>
      <c r="F22" s="29">
        <v>1331.0</v>
      </c>
      <c r="G22" s="29">
        <v>1554.0</v>
      </c>
      <c r="H22" s="29">
        <v>1578.0</v>
      </c>
      <c r="I22" s="33">
        <f t="shared" si="1"/>
        <v>2364</v>
      </c>
      <c r="J22" s="34">
        <f t="shared" si="2"/>
        <v>1550</v>
      </c>
      <c r="K22" s="33">
        <f t="shared" si="3"/>
        <v>5654</v>
      </c>
      <c r="L22" s="34">
        <f t="shared" si="4"/>
        <v>4840</v>
      </c>
      <c r="M22" s="35">
        <v>7204.0</v>
      </c>
    </row>
    <row r="23">
      <c r="A23" s="27" t="s">
        <v>121</v>
      </c>
      <c r="B23" s="29">
        <v>773.0</v>
      </c>
      <c r="C23" s="29">
        <v>872.0</v>
      </c>
      <c r="D23" s="29">
        <v>315.0</v>
      </c>
      <c r="E23" s="29">
        <v>1302.0</v>
      </c>
      <c r="F23" s="29">
        <v>1539.0</v>
      </c>
      <c r="G23" s="29">
        <v>1649.0</v>
      </c>
      <c r="H23" s="29">
        <v>1463.0</v>
      </c>
      <c r="I23" s="33">
        <f t="shared" si="1"/>
        <v>1960</v>
      </c>
      <c r="J23" s="34">
        <f t="shared" si="2"/>
        <v>1147</v>
      </c>
      <c r="K23" s="33">
        <f t="shared" si="3"/>
        <v>5953</v>
      </c>
      <c r="L23" s="34">
        <f t="shared" si="4"/>
        <v>5140</v>
      </c>
      <c r="M23" s="35">
        <v>7100.0</v>
      </c>
    </row>
    <row r="24">
      <c r="A24" s="27" t="s">
        <v>123</v>
      </c>
      <c r="B24" s="29">
        <v>449.0</v>
      </c>
      <c r="C24" s="29">
        <v>420.0</v>
      </c>
      <c r="D24" s="29">
        <v>195.0</v>
      </c>
      <c r="E24" s="29">
        <v>484.0</v>
      </c>
      <c r="F24" s="29">
        <v>556.0</v>
      </c>
      <c r="G24" s="29">
        <v>1085.0</v>
      </c>
      <c r="H24" s="29">
        <v>746.0</v>
      </c>
      <c r="I24" s="33">
        <f t="shared" si="1"/>
        <v>1064</v>
      </c>
      <c r="J24" s="34">
        <f t="shared" si="2"/>
        <v>665</v>
      </c>
      <c r="K24" s="33">
        <f t="shared" si="3"/>
        <v>2871</v>
      </c>
      <c r="L24" s="34">
        <f t="shared" si="4"/>
        <v>2472</v>
      </c>
      <c r="M24" s="35">
        <v>3536.0</v>
      </c>
    </row>
    <row r="25">
      <c r="A25" s="27" t="s">
        <v>125</v>
      </c>
      <c r="B25" s="29">
        <v>1070.0</v>
      </c>
      <c r="C25" s="29">
        <v>538.0</v>
      </c>
      <c r="D25" s="29">
        <v>319.0</v>
      </c>
      <c r="E25" s="29">
        <v>960.0</v>
      </c>
      <c r="F25" s="29">
        <v>1565.0</v>
      </c>
      <c r="G25" s="29">
        <v>1312.0</v>
      </c>
      <c r="H25" s="29">
        <v>1329.0</v>
      </c>
      <c r="I25" s="33">
        <f t="shared" si="1"/>
        <v>1927</v>
      </c>
      <c r="J25" s="34">
        <f t="shared" si="2"/>
        <v>1171</v>
      </c>
      <c r="K25" s="33">
        <f t="shared" si="3"/>
        <v>5166</v>
      </c>
      <c r="L25" s="34">
        <f t="shared" si="4"/>
        <v>4410</v>
      </c>
      <c r="M25" s="35">
        <v>6337.0</v>
      </c>
    </row>
    <row r="26">
      <c r="A26" s="27" t="s">
        <v>127</v>
      </c>
      <c r="B26" s="29">
        <v>18.0</v>
      </c>
      <c r="C26" s="29">
        <v>32.0</v>
      </c>
      <c r="D26" s="29">
        <v>13.0</v>
      </c>
      <c r="E26" s="29">
        <v>59.0</v>
      </c>
      <c r="F26" s="29">
        <v>64.0</v>
      </c>
      <c r="G26" s="29">
        <v>28.0</v>
      </c>
      <c r="H26" s="29">
        <v>41.0</v>
      </c>
      <c r="I26" s="33">
        <f t="shared" si="1"/>
        <v>63</v>
      </c>
      <c r="J26" s="34">
        <f t="shared" si="2"/>
        <v>111</v>
      </c>
      <c r="K26" s="33">
        <f t="shared" si="3"/>
        <v>192</v>
      </c>
      <c r="L26" s="34">
        <f t="shared" si="4"/>
        <v>240</v>
      </c>
      <c r="M26" s="35">
        <v>303.0</v>
      </c>
    </row>
    <row r="27">
      <c r="A27" s="27" t="s">
        <v>129</v>
      </c>
      <c r="B27" s="29">
        <v>1054.0</v>
      </c>
      <c r="C27" s="29">
        <v>628.0</v>
      </c>
      <c r="D27" s="29">
        <v>370.0</v>
      </c>
      <c r="E27" s="29">
        <v>1320.0</v>
      </c>
      <c r="F27" s="29">
        <v>1453.0</v>
      </c>
      <c r="G27" s="29">
        <v>1570.0</v>
      </c>
      <c r="H27" s="29">
        <v>1632.0</v>
      </c>
      <c r="I27" s="33">
        <f t="shared" si="1"/>
        <v>2052</v>
      </c>
      <c r="J27" s="34">
        <f t="shared" si="2"/>
        <v>1214</v>
      </c>
      <c r="K27" s="33">
        <f t="shared" si="3"/>
        <v>5975</v>
      </c>
      <c r="L27" s="34">
        <f t="shared" si="4"/>
        <v>5137</v>
      </c>
      <c r="M27" s="35">
        <v>7189.0</v>
      </c>
    </row>
    <row r="28">
      <c r="A28" s="27" t="s">
        <v>131</v>
      </c>
      <c r="B28" s="29">
        <v>812.0</v>
      </c>
      <c r="C28" s="29">
        <v>653.0</v>
      </c>
      <c r="D28" s="29">
        <v>281.0</v>
      </c>
      <c r="E28" s="29">
        <v>1162.0</v>
      </c>
      <c r="F28" s="29">
        <v>850.0</v>
      </c>
      <c r="G28" s="29">
        <v>1275.0</v>
      </c>
      <c r="H28" s="29">
        <v>1208.0</v>
      </c>
      <c r="I28" s="33">
        <f t="shared" si="1"/>
        <v>1746</v>
      </c>
      <c r="J28" s="34">
        <f t="shared" si="2"/>
        <v>936</v>
      </c>
      <c r="K28" s="33">
        <f t="shared" si="3"/>
        <v>4495</v>
      </c>
      <c r="L28" s="34">
        <f t="shared" si="4"/>
        <v>3685</v>
      </c>
      <c r="M28" s="35">
        <v>5431.0</v>
      </c>
    </row>
    <row r="29">
      <c r="A29" s="27" t="s">
        <v>133</v>
      </c>
      <c r="B29" s="29">
        <v>247.0</v>
      </c>
      <c r="C29" s="29">
        <v>327.0</v>
      </c>
      <c r="D29" s="29">
        <v>181.0</v>
      </c>
      <c r="E29" s="29">
        <v>128.0</v>
      </c>
      <c r="F29" s="29">
        <v>548.0</v>
      </c>
      <c r="G29" s="29">
        <v>528.0</v>
      </c>
      <c r="H29" s="29">
        <v>482.0</v>
      </c>
      <c r="I29" s="33">
        <f t="shared" si="1"/>
        <v>755</v>
      </c>
      <c r="J29" s="34">
        <f t="shared" si="2"/>
        <v>482</v>
      </c>
      <c r="K29" s="33">
        <f t="shared" si="3"/>
        <v>1686</v>
      </c>
      <c r="L29" s="34">
        <f t="shared" si="4"/>
        <v>1413</v>
      </c>
      <c r="M29" s="35">
        <v>2168.0</v>
      </c>
    </row>
    <row r="30">
      <c r="A30" s="27" t="s">
        <v>135</v>
      </c>
      <c r="B30" s="29">
        <v>306.0</v>
      </c>
      <c r="C30" s="29">
        <v>504.0</v>
      </c>
      <c r="D30" s="29">
        <v>57.0</v>
      </c>
      <c r="E30" s="29">
        <v>384.0</v>
      </c>
      <c r="F30" s="29">
        <v>631.0</v>
      </c>
      <c r="G30" s="29">
        <v>827.0</v>
      </c>
      <c r="H30" s="29">
        <v>601.0</v>
      </c>
      <c r="I30" s="33">
        <f t="shared" si="1"/>
        <v>867</v>
      </c>
      <c r="J30" s="34">
        <f t="shared" si="2"/>
        <v>479</v>
      </c>
      <c r="K30" s="33">
        <f t="shared" si="3"/>
        <v>2443</v>
      </c>
      <c r="L30" s="34">
        <f t="shared" si="4"/>
        <v>2055</v>
      </c>
      <c r="M30" s="35">
        <v>2922.0</v>
      </c>
    </row>
    <row r="31">
      <c r="A31" s="27" t="s">
        <v>137</v>
      </c>
      <c r="B31" s="29">
        <v>1109.0</v>
      </c>
      <c r="C31" s="29">
        <v>617.0</v>
      </c>
      <c r="D31" s="29">
        <v>409.0</v>
      </c>
      <c r="E31" s="29">
        <v>1365.0</v>
      </c>
      <c r="F31" s="29">
        <v>1751.0</v>
      </c>
      <c r="G31" s="29">
        <v>1351.0</v>
      </c>
      <c r="H31" s="29">
        <v>1701.0</v>
      </c>
      <c r="I31" s="33">
        <f t="shared" si="1"/>
        <v>2135</v>
      </c>
      <c r="J31" s="34">
        <f t="shared" si="2"/>
        <v>1208</v>
      </c>
      <c r="K31" s="33">
        <f t="shared" si="3"/>
        <v>6168</v>
      </c>
      <c r="L31" s="34">
        <f t="shared" si="4"/>
        <v>5241</v>
      </c>
      <c r="M31" s="35">
        <v>7376.0</v>
      </c>
    </row>
    <row r="32">
      <c r="A32" s="27" t="s">
        <v>139</v>
      </c>
      <c r="B32" s="29">
        <v>560.0</v>
      </c>
      <c r="C32" s="29">
        <v>295.0</v>
      </c>
      <c r="D32" s="29">
        <v>211.0</v>
      </c>
      <c r="E32" s="29">
        <v>486.0</v>
      </c>
      <c r="F32" s="29">
        <v>695.0</v>
      </c>
      <c r="G32" s="29">
        <v>867.0</v>
      </c>
      <c r="H32" s="29">
        <v>752.0</v>
      </c>
      <c r="I32" s="33">
        <f t="shared" si="1"/>
        <v>1066</v>
      </c>
      <c r="J32" s="34">
        <f t="shared" si="2"/>
        <v>606</v>
      </c>
      <c r="K32" s="33">
        <f t="shared" si="3"/>
        <v>2800</v>
      </c>
      <c r="L32" s="34">
        <f t="shared" si="4"/>
        <v>2340</v>
      </c>
      <c r="M32" s="35">
        <v>3406.0</v>
      </c>
    </row>
    <row r="33">
      <c r="A33" s="27" t="s">
        <v>141</v>
      </c>
      <c r="B33" s="29">
        <v>1862.0</v>
      </c>
      <c r="C33" s="29">
        <v>1454.0</v>
      </c>
      <c r="D33" s="29">
        <v>741.0</v>
      </c>
      <c r="E33" s="29">
        <v>2572.0</v>
      </c>
      <c r="F33" s="29">
        <v>2507.0</v>
      </c>
      <c r="G33" s="29">
        <v>2488.0</v>
      </c>
      <c r="H33" s="29">
        <v>2949.0</v>
      </c>
      <c r="I33" s="33">
        <f t="shared" si="1"/>
        <v>4057</v>
      </c>
      <c r="J33" s="34">
        <f t="shared" si="2"/>
        <v>2322</v>
      </c>
      <c r="K33" s="33">
        <f t="shared" si="3"/>
        <v>10516</v>
      </c>
      <c r="L33" s="34">
        <f t="shared" si="4"/>
        <v>8781</v>
      </c>
      <c r="M33" s="35">
        <v>12838.0</v>
      </c>
    </row>
    <row r="34">
      <c r="A34" s="27" t="s">
        <v>143</v>
      </c>
      <c r="B34" s="29">
        <v>1115.0</v>
      </c>
      <c r="C34" s="29">
        <v>750.0</v>
      </c>
      <c r="D34" s="29">
        <v>586.0</v>
      </c>
      <c r="E34" s="29">
        <v>1214.0</v>
      </c>
      <c r="F34" s="29">
        <v>1956.0</v>
      </c>
      <c r="G34" s="29">
        <v>2057.0</v>
      </c>
      <c r="H34" s="29">
        <v>1972.0</v>
      </c>
      <c r="I34" s="33">
        <f t="shared" si="1"/>
        <v>2451</v>
      </c>
      <c r="J34" s="34">
        <f t="shared" si="2"/>
        <v>1612</v>
      </c>
      <c r="K34" s="33">
        <f t="shared" si="3"/>
        <v>7199</v>
      </c>
      <c r="L34" s="34">
        <f t="shared" si="4"/>
        <v>6360</v>
      </c>
      <c r="M34" s="35">
        <v>8811.0</v>
      </c>
    </row>
    <row r="35">
      <c r="A35" s="27" t="s">
        <v>145</v>
      </c>
      <c r="B35" s="29">
        <v>630.0</v>
      </c>
      <c r="C35" s="29">
        <v>884.0</v>
      </c>
      <c r="D35" s="29">
        <v>467.0</v>
      </c>
      <c r="E35" s="29">
        <v>1110.0</v>
      </c>
      <c r="F35" s="29">
        <v>1357.0</v>
      </c>
      <c r="G35" s="29">
        <v>1575.0</v>
      </c>
      <c r="H35" s="29">
        <v>1514.0</v>
      </c>
      <c r="I35" s="33">
        <f t="shared" si="1"/>
        <v>1981</v>
      </c>
      <c r="J35" s="34">
        <f t="shared" si="2"/>
        <v>1158</v>
      </c>
      <c r="K35" s="33">
        <f t="shared" si="3"/>
        <v>5556</v>
      </c>
      <c r="L35" s="34">
        <f t="shared" si="4"/>
        <v>4733</v>
      </c>
      <c r="M35" s="35">
        <v>6714.0</v>
      </c>
    </row>
    <row r="36">
      <c r="A36" s="27" t="s">
        <v>147</v>
      </c>
      <c r="B36" s="29">
        <v>289.0</v>
      </c>
      <c r="C36" s="29">
        <v>245.0</v>
      </c>
      <c r="D36" s="29">
        <v>133.0</v>
      </c>
      <c r="E36" s="29">
        <v>408.0</v>
      </c>
      <c r="F36" s="29">
        <v>458.0</v>
      </c>
      <c r="G36" s="29">
        <v>583.0</v>
      </c>
      <c r="H36" s="29">
        <v>608.0</v>
      </c>
      <c r="I36" s="33">
        <f t="shared" si="1"/>
        <v>667</v>
      </c>
      <c r="J36" s="34">
        <f t="shared" si="2"/>
        <v>325</v>
      </c>
      <c r="K36" s="33">
        <f t="shared" si="3"/>
        <v>2057</v>
      </c>
      <c r="L36" s="34">
        <f t="shared" si="4"/>
        <v>1715</v>
      </c>
      <c r="M36" s="35">
        <v>2382.0</v>
      </c>
    </row>
    <row r="37">
      <c r="A37" s="27" t="s">
        <v>149</v>
      </c>
      <c r="B37" s="29">
        <v>1385.0</v>
      </c>
      <c r="C37" s="29">
        <v>888.0</v>
      </c>
      <c r="D37" s="29">
        <v>528.0</v>
      </c>
      <c r="E37" s="29">
        <v>1572.0</v>
      </c>
      <c r="F37" s="29">
        <v>1957.0</v>
      </c>
      <c r="G37" s="29">
        <v>1631.0</v>
      </c>
      <c r="H37" s="29">
        <v>2007.0</v>
      </c>
      <c r="I37" s="33">
        <f t="shared" si="1"/>
        <v>2801</v>
      </c>
      <c r="J37" s="34">
        <f t="shared" si="2"/>
        <v>1656</v>
      </c>
      <c r="K37" s="33">
        <f t="shared" si="3"/>
        <v>7167</v>
      </c>
      <c r="L37" s="34">
        <f t="shared" si="4"/>
        <v>6022</v>
      </c>
      <c r="M37" s="35">
        <v>8823.0</v>
      </c>
    </row>
    <row r="38">
      <c r="A38" s="27" t="s">
        <v>151</v>
      </c>
      <c r="B38" s="29">
        <v>869.0</v>
      </c>
      <c r="C38" s="29">
        <v>739.0</v>
      </c>
      <c r="D38" s="29">
        <v>291.0</v>
      </c>
      <c r="E38" s="29">
        <v>1410.0</v>
      </c>
      <c r="F38" s="29">
        <v>1466.0</v>
      </c>
      <c r="G38" s="29">
        <v>1468.0</v>
      </c>
      <c r="H38" s="29">
        <v>1610.0</v>
      </c>
      <c r="I38" s="33">
        <f t="shared" si="1"/>
        <v>1899</v>
      </c>
      <c r="J38" s="34">
        <f t="shared" si="2"/>
        <v>998</v>
      </c>
      <c r="K38" s="33">
        <f t="shared" si="3"/>
        <v>5954</v>
      </c>
      <c r="L38" s="34">
        <f t="shared" si="4"/>
        <v>5053</v>
      </c>
      <c r="M38" s="35">
        <v>6952.0</v>
      </c>
    </row>
    <row r="39">
      <c r="A39" s="27" t="s">
        <v>153</v>
      </c>
      <c r="B39" s="29">
        <v>320.0</v>
      </c>
      <c r="C39" s="29">
        <v>424.0</v>
      </c>
      <c r="D39" s="29">
        <v>28.0</v>
      </c>
      <c r="E39" s="29">
        <v>657.0</v>
      </c>
      <c r="F39" s="29">
        <v>520.0</v>
      </c>
      <c r="G39" s="29">
        <v>669.0</v>
      </c>
      <c r="H39" s="29">
        <v>612.0</v>
      </c>
      <c r="I39" s="33">
        <f t="shared" si="1"/>
        <v>772</v>
      </c>
      <c r="J39" s="34">
        <f t="shared" si="2"/>
        <v>426</v>
      </c>
      <c r="K39" s="33">
        <f t="shared" si="3"/>
        <v>2458</v>
      </c>
      <c r="L39" s="34">
        <f t="shared" si="4"/>
        <v>2112</v>
      </c>
      <c r="M39" s="35">
        <v>2884.0</v>
      </c>
    </row>
    <row r="40">
      <c r="A40" s="27" t="s">
        <v>155</v>
      </c>
      <c r="B40" s="29">
        <v>1270.0</v>
      </c>
      <c r="C40" s="29">
        <v>1064.0</v>
      </c>
      <c r="D40" s="29">
        <v>532.0</v>
      </c>
      <c r="E40" s="29">
        <v>1749.0</v>
      </c>
      <c r="F40" s="29">
        <v>1839.0</v>
      </c>
      <c r="G40" s="29">
        <v>1683.0</v>
      </c>
      <c r="H40" s="29">
        <v>1786.0</v>
      </c>
      <c r="I40" s="33">
        <f t="shared" si="1"/>
        <v>2866</v>
      </c>
      <c r="J40" s="34">
        <f t="shared" si="2"/>
        <v>1929</v>
      </c>
      <c r="K40" s="33">
        <f t="shared" si="3"/>
        <v>7057</v>
      </c>
      <c r="L40" s="34">
        <f t="shared" si="4"/>
        <v>6120</v>
      </c>
      <c r="M40" s="35">
        <v>8986.0</v>
      </c>
    </row>
    <row r="41">
      <c r="A41" s="27" t="s">
        <v>157</v>
      </c>
      <c r="B41" s="29">
        <v>1040.0</v>
      </c>
      <c r="C41" s="29">
        <v>772.0</v>
      </c>
      <c r="D41" s="29">
        <v>438.0</v>
      </c>
      <c r="E41" s="29">
        <v>1524.0</v>
      </c>
      <c r="F41" s="29">
        <v>1343.0</v>
      </c>
      <c r="G41" s="29">
        <v>1585.0</v>
      </c>
      <c r="H41" s="29">
        <v>1606.0</v>
      </c>
      <c r="I41" s="33">
        <f t="shared" si="1"/>
        <v>2250</v>
      </c>
      <c r="J41" s="34">
        <f t="shared" si="2"/>
        <v>1512</v>
      </c>
      <c r="K41" s="33">
        <f t="shared" si="3"/>
        <v>6058</v>
      </c>
      <c r="L41" s="34">
        <f t="shared" si="4"/>
        <v>5320</v>
      </c>
      <c r="M41" s="35">
        <v>7570.0</v>
      </c>
    </row>
    <row r="42">
      <c r="A42" s="27" t="s">
        <v>159</v>
      </c>
      <c r="B42" s="29">
        <v>533.0</v>
      </c>
      <c r="C42" s="29">
        <v>355.0</v>
      </c>
      <c r="D42" s="29">
        <v>186.0</v>
      </c>
      <c r="E42" s="29">
        <v>819.0</v>
      </c>
      <c r="F42" s="29">
        <v>729.0</v>
      </c>
      <c r="G42" s="29">
        <v>675.0</v>
      </c>
      <c r="H42" s="29">
        <v>844.0</v>
      </c>
      <c r="I42" s="33">
        <f t="shared" si="1"/>
        <v>1074</v>
      </c>
      <c r="J42" s="34">
        <f t="shared" si="2"/>
        <v>601</v>
      </c>
      <c r="K42" s="33">
        <f t="shared" si="3"/>
        <v>3067</v>
      </c>
      <c r="L42" s="34">
        <f t="shared" si="4"/>
        <v>2594</v>
      </c>
      <c r="M42" s="35">
        <v>3668.0</v>
      </c>
    </row>
    <row r="43">
      <c r="A43" s="27" t="s">
        <v>161</v>
      </c>
      <c r="B43" s="29">
        <v>684.0</v>
      </c>
      <c r="C43" s="29">
        <v>469.0</v>
      </c>
      <c r="D43" s="29">
        <v>195.0</v>
      </c>
      <c r="E43" s="29">
        <v>713.0</v>
      </c>
      <c r="F43" s="29">
        <v>781.0</v>
      </c>
      <c r="G43" s="29">
        <v>1107.0</v>
      </c>
      <c r="H43" s="29">
        <v>975.0</v>
      </c>
      <c r="I43" s="33">
        <f t="shared" si="1"/>
        <v>1348</v>
      </c>
      <c r="J43" s="34">
        <f t="shared" si="2"/>
        <v>713</v>
      </c>
      <c r="K43" s="33">
        <f t="shared" si="3"/>
        <v>3576</v>
      </c>
      <c r="L43" s="34">
        <f t="shared" si="4"/>
        <v>2941</v>
      </c>
      <c r="M43" s="35">
        <v>4289.0</v>
      </c>
    </row>
    <row r="44">
      <c r="A44" s="27" t="s">
        <v>163</v>
      </c>
      <c r="B44" s="29">
        <v>185.0</v>
      </c>
      <c r="C44" s="29">
        <v>51.0</v>
      </c>
      <c r="D44" s="29">
        <v>73.0</v>
      </c>
      <c r="E44" s="29">
        <v>354.0</v>
      </c>
      <c r="F44" s="29">
        <v>332.0</v>
      </c>
      <c r="G44" s="29">
        <v>434.0</v>
      </c>
      <c r="H44" s="29">
        <v>297.0</v>
      </c>
      <c r="I44" s="33">
        <f t="shared" si="1"/>
        <v>309</v>
      </c>
      <c r="J44" s="34">
        <f t="shared" si="2"/>
        <v>109</v>
      </c>
      <c r="K44" s="33">
        <f t="shared" si="3"/>
        <v>1417</v>
      </c>
      <c r="L44" s="34">
        <f t="shared" si="4"/>
        <v>1217</v>
      </c>
      <c r="M44" s="35">
        <v>1526.0</v>
      </c>
    </row>
    <row r="45">
      <c r="A45" s="27" t="s">
        <v>165</v>
      </c>
      <c r="B45" s="29">
        <v>808.0</v>
      </c>
      <c r="C45" s="29">
        <v>762.0</v>
      </c>
      <c r="D45" s="29">
        <v>272.0</v>
      </c>
      <c r="E45" s="29">
        <v>1292.0</v>
      </c>
      <c r="F45" s="29">
        <v>1607.0</v>
      </c>
      <c r="G45" s="29">
        <v>1396.0</v>
      </c>
      <c r="H45" s="29">
        <v>1504.0</v>
      </c>
      <c r="I45" s="33">
        <f t="shared" si="1"/>
        <v>1842</v>
      </c>
      <c r="J45" s="34">
        <f t="shared" si="2"/>
        <v>1087</v>
      </c>
      <c r="K45" s="33">
        <f t="shared" si="3"/>
        <v>5799</v>
      </c>
      <c r="L45" s="34">
        <f t="shared" si="4"/>
        <v>5044</v>
      </c>
      <c r="M45" s="35">
        <v>6886.0</v>
      </c>
    </row>
    <row r="46">
      <c r="A46" s="27" t="s">
        <v>167</v>
      </c>
      <c r="B46" s="29">
        <v>544.0</v>
      </c>
      <c r="C46" s="29">
        <v>567.0</v>
      </c>
      <c r="D46" s="29">
        <v>289.0</v>
      </c>
      <c r="E46" s="29">
        <v>1042.0</v>
      </c>
      <c r="F46" s="29">
        <v>1058.0</v>
      </c>
      <c r="G46" s="29">
        <v>878.0</v>
      </c>
      <c r="H46" s="29">
        <v>1017.0</v>
      </c>
      <c r="I46" s="33">
        <f t="shared" si="1"/>
        <v>1400</v>
      </c>
      <c r="J46" s="34">
        <f t="shared" si="2"/>
        <v>745</v>
      </c>
      <c r="K46" s="33">
        <f t="shared" si="3"/>
        <v>3995</v>
      </c>
      <c r="L46" s="34">
        <f t="shared" si="4"/>
        <v>3340</v>
      </c>
      <c r="M46" s="35">
        <v>4740.0</v>
      </c>
    </row>
    <row r="47">
      <c r="A47" s="27" t="s">
        <v>169</v>
      </c>
      <c r="B47" s="29">
        <v>384.0</v>
      </c>
      <c r="C47" s="29">
        <v>362.0</v>
      </c>
      <c r="D47" s="29">
        <v>215.0</v>
      </c>
      <c r="E47" s="29">
        <v>632.0</v>
      </c>
      <c r="F47" s="29">
        <v>528.0</v>
      </c>
      <c r="G47" s="29">
        <v>699.0</v>
      </c>
      <c r="H47" s="29">
        <v>748.0</v>
      </c>
      <c r="I47" s="33">
        <f t="shared" si="1"/>
        <v>961</v>
      </c>
      <c r="J47" s="34">
        <f t="shared" si="2"/>
        <v>541</v>
      </c>
      <c r="K47" s="33">
        <f t="shared" si="3"/>
        <v>2607</v>
      </c>
      <c r="L47" s="34">
        <f t="shared" si="4"/>
        <v>2187</v>
      </c>
      <c r="M47" s="35">
        <v>3148.0</v>
      </c>
    </row>
    <row r="48">
      <c r="A48" s="27" t="s">
        <v>171</v>
      </c>
      <c r="B48" s="29">
        <v>1100.0</v>
      </c>
      <c r="C48" s="29">
        <v>688.0</v>
      </c>
      <c r="D48" s="29">
        <v>468.0</v>
      </c>
      <c r="E48" s="29">
        <v>1165.0</v>
      </c>
      <c r="F48" s="29">
        <v>1289.0</v>
      </c>
      <c r="G48" s="29">
        <v>1544.0</v>
      </c>
      <c r="H48" s="29">
        <v>1546.0</v>
      </c>
      <c r="I48" s="33">
        <f t="shared" si="1"/>
        <v>2256</v>
      </c>
      <c r="J48" s="34">
        <f t="shared" si="2"/>
        <v>1298</v>
      </c>
      <c r="K48" s="33">
        <f t="shared" si="3"/>
        <v>5544</v>
      </c>
      <c r="L48" s="34">
        <f t="shared" si="4"/>
        <v>4586</v>
      </c>
      <c r="M48" s="35">
        <v>6842.0</v>
      </c>
    </row>
    <row r="49">
      <c r="A49" s="27" t="s">
        <v>173</v>
      </c>
      <c r="B49" s="29">
        <v>130.0</v>
      </c>
      <c r="C49" s="29">
        <v>145.0</v>
      </c>
      <c r="D49" s="29">
        <v>97.0</v>
      </c>
      <c r="E49" s="29">
        <v>170.0</v>
      </c>
      <c r="F49" s="29">
        <v>187.0</v>
      </c>
      <c r="G49" s="29">
        <v>213.0</v>
      </c>
      <c r="H49" s="29">
        <v>215.0</v>
      </c>
      <c r="I49" s="33">
        <f t="shared" si="1"/>
        <v>372</v>
      </c>
      <c r="J49" s="34">
        <f t="shared" si="2"/>
        <v>177</v>
      </c>
      <c r="K49" s="33">
        <f t="shared" si="3"/>
        <v>785</v>
      </c>
      <c r="L49" s="34">
        <f t="shared" si="4"/>
        <v>590</v>
      </c>
      <c r="M49" s="35">
        <v>962.0</v>
      </c>
    </row>
    <row r="50">
      <c r="A50" s="27" t="s">
        <v>175</v>
      </c>
      <c r="B50" s="29">
        <v>288.0</v>
      </c>
      <c r="C50" s="29">
        <v>173.0</v>
      </c>
      <c r="D50" s="29">
        <v>80.0</v>
      </c>
      <c r="E50" s="29">
        <v>305.0</v>
      </c>
      <c r="F50" s="29">
        <v>496.0</v>
      </c>
      <c r="G50" s="29">
        <v>348.0</v>
      </c>
      <c r="H50" s="29">
        <v>374.0</v>
      </c>
      <c r="I50" s="33">
        <f t="shared" si="1"/>
        <v>541</v>
      </c>
      <c r="J50" s="34">
        <f t="shared" si="2"/>
        <v>295</v>
      </c>
      <c r="K50" s="33">
        <f t="shared" si="3"/>
        <v>1523</v>
      </c>
      <c r="L50" s="34">
        <f t="shared" si="4"/>
        <v>1277</v>
      </c>
      <c r="M50" s="35">
        <v>1818.0</v>
      </c>
    </row>
    <row r="51">
      <c r="A51" s="27" t="s">
        <v>177</v>
      </c>
      <c r="B51" s="29">
        <v>1530.0</v>
      </c>
      <c r="C51" s="29">
        <v>1385.0</v>
      </c>
      <c r="D51" s="29">
        <v>781.0</v>
      </c>
      <c r="E51" s="29">
        <v>2341.0</v>
      </c>
      <c r="F51" s="29">
        <v>2052.0</v>
      </c>
      <c r="G51" s="29">
        <v>2360.0</v>
      </c>
      <c r="H51" s="29">
        <v>2569.0</v>
      </c>
      <c r="I51" s="33">
        <f t="shared" si="1"/>
        <v>3696</v>
      </c>
      <c r="J51" s="34">
        <f t="shared" si="2"/>
        <v>2559</v>
      </c>
      <c r="K51" s="33">
        <f t="shared" si="3"/>
        <v>9322</v>
      </c>
      <c r="L51" s="34">
        <f t="shared" si="4"/>
        <v>8185</v>
      </c>
      <c r="M51" s="35">
        <v>11881.0</v>
      </c>
    </row>
    <row r="52">
      <c r="A52" s="27" t="s">
        <v>179</v>
      </c>
      <c r="B52" s="29">
        <v>869.0</v>
      </c>
      <c r="C52" s="29">
        <v>758.0</v>
      </c>
      <c r="D52" s="29">
        <v>334.0</v>
      </c>
      <c r="E52" s="29">
        <v>1197.0</v>
      </c>
      <c r="F52" s="29">
        <v>1460.0</v>
      </c>
      <c r="G52" s="29">
        <v>1340.0</v>
      </c>
      <c r="H52" s="29">
        <v>1530.0</v>
      </c>
      <c r="I52" s="33">
        <f t="shared" si="1"/>
        <v>1961</v>
      </c>
      <c r="J52" s="34">
        <f t="shared" si="2"/>
        <v>1040</v>
      </c>
      <c r="K52" s="33">
        <f t="shared" si="3"/>
        <v>5527</v>
      </c>
      <c r="L52" s="34">
        <f t="shared" si="4"/>
        <v>4606</v>
      </c>
      <c r="M52" s="35">
        <v>6567.0</v>
      </c>
    </row>
    <row r="53">
      <c r="A53" s="27" t="s">
        <v>181</v>
      </c>
      <c r="B53" s="29">
        <v>872.0</v>
      </c>
      <c r="C53" s="29">
        <v>542.0</v>
      </c>
      <c r="D53" s="29">
        <v>176.0</v>
      </c>
      <c r="E53" s="29">
        <v>867.0</v>
      </c>
      <c r="F53" s="29">
        <v>1251.0</v>
      </c>
      <c r="G53" s="29">
        <v>1545.0</v>
      </c>
      <c r="H53" s="29">
        <v>1308.0</v>
      </c>
      <c r="I53" s="33">
        <f t="shared" si="1"/>
        <v>1590</v>
      </c>
      <c r="J53" s="34">
        <f t="shared" si="2"/>
        <v>865</v>
      </c>
      <c r="K53" s="33">
        <f t="shared" si="3"/>
        <v>4971</v>
      </c>
      <c r="L53" s="34">
        <f t="shared" si="4"/>
        <v>4246</v>
      </c>
      <c r="M53" s="35">
        <v>5836.0</v>
      </c>
    </row>
    <row r="54">
      <c r="A54" s="27" t="s">
        <v>183</v>
      </c>
      <c r="B54" s="29">
        <v>461.0</v>
      </c>
      <c r="C54" s="29">
        <v>697.0</v>
      </c>
      <c r="D54" s="29">
        <v>482.0</v>
      </c>
      <c r="E54" s="29">
        <v>949.0</v>
      </c>
      <c r="F54" s="29">
        <v>1185.0</v>
      </c>
      <c r="G54" s="29">
        <v>939.0</v>
      </c>
      <c r="H54" s="29">
        <v>1102.0</v>
      </c>
      <c r="I54" s="33">
        <f t="shared" si="1"/>
        <v>1640</v>
      </c>
      <c r="J54" s="34">
        <f t="shared" si="2"/>
        <v>1167</v>
      </c>
      <c r="K54" s="33">
        <f t="shared" si="3"/>
        <v>4175</v>
      </c>
      <c r="L54" s="34">
        <f t="shared" si="4"/>
        <v>3702</v>
      </c>
      <c r="M54" s="35">
        <v>5342.0</v>
      </c>
    </row>
    <row r="55">
      <c r="A55" s="27" t="s">
        <v>185</v>
      </c>
      <c r="B55" s="29">
        <v>932.0</v>
      </c>
      <c r="C55" s="29">
        <v>450.0</v>
      </c>
      <c r="D55" s="29">
        <v>412.0</v>
      </c>
      <c r="E55" s="29">
        <v>790.0</v>
      </c>
      <c r="F55" s="29">
        <v>736.0</v>
      </c>
      <c r="G55" s="29">
        <v>1280.0</v>
      </c>
      <c r="H55" s="29">
        <v>1082.0</v>
      </c>
      <c r="I55" s="33">
        <f t="shared" si="1"/>
        <v>1794</v>
      </c>
      <c r="J55" s="34">
        <f t="shared" si="2"/>
        <v>1225</v>
      </c>
      <c r="K55" s="33">
        <f t="shared" si="3"/>
        <v>3888</v>
      </c>
      <c r="L55" s="34">
        <f t="shared" si="4"/>
        <v>3319</v>
      </c>
      <c r="M55" s="35">
        <v>5113.0</v>
      </c>
    </row>
    <row r="56">
      <c r="A56" s="27" t="s">
        <v>187</v>
      </c>
      <c r="B56" s="29">
        <v>670.0</v>
      </c>
      <c r="C56" s="29">
        <v>408.0</v>
      </c>
      <c r="D56" s="29">
        <v>124.0</v>
      </c>
      <c r="E56" s="29">
        <v>587.0</v>
      </c>
      <c r="F56" s="29">
        <v>969.0</v>
      </c>
      <c r="G56" s="29">
        <v>824.0</v>
      </c>
      <c r="H56" s="29">
        <v>873.0</v>
      </c>
      <c r="I56" s="33">
        <f t="shared" si="1"/>
        <v>1202</v>
      </c>
      <c r="J56" s="34">
        <f t="shared" si="2"/>
        <v>716</v>
      </c>
      <c r="K56" s="33">
        <f t="shared" si="3"/>
        <v>3253</v>
      </c>
      <c r="L56" s="34">
        <f t="shared" si="4"/>
        <v>2767</v>
      </c>
      <c r="M56" s="35">
        <v>3969.0</v>
      </c>
    </row>
    <row r="57">
      <c r="A57" s="27" t="s">
        <v>189</v>
      </c>
      <c r="B57" s="29">
        <v>336.0</v>
      </c>
      <c r="C57" s="29">
        <v>339.0</v>
      </c>
      <c r="D57" s="29">
        <v>247.0</v>
      </c>
      <c r="E57" s="29">
        <v>436.0</v>
      </c>
      <c r="F57" s="29">
        <v>432.0</v>
      </c>
      <c r="G57" s="29">
        <v>760.0</v>
      </c>
      <c r="H57" s="29">
        <v>613.0</v>
      </c>
      <c r="I57" s="33">
        <f t="shared" si="1"/>
        <v>922</v>
      </c>
      <c r="J57" s="34">
        <f t="shared" si="2"/>
        <v>521</v>
      </c>
      <c r="K57" s="33">
        <f t="shared" si="3"/>
        <v>2241</v>
      </c>
      <c r="L57" s="34">
        <f t="shared" si="4"/>
        <v>1840</v>
      </c>
      <c r="M57" s="35">
        <v>2762.0</v>
      </c>
    </row>
    <row r="58">
      <c r="A58" s="27" t="s">
        <v>191</v>
      </c>
      <c r="B58" s="29">
        <v>617.0</v>
      </c>
      <c r="C58" s="29">
        <v>500.0</v>
      </c>
      <c r="D58" s="29">
        <v>179.0</v>
      </c>
      <c r="E58" s="29">
        <v>958.0</v>
      </c>
      <c r="F58" s="29">
        <v>613.0</v>
      </c>
      <c r="G58" s="29">
        <v>929.0</v>
      </c>
      <c r="H58" s="29">
        <v>875.0</v>
      </c>
      <c r="I58" s="33">
        <f t="shared" si="1"/>
        <v>1296</v>
      </c>
      <c r="J58" s="34">
        <f t="shared" si="2"/>
        <v>717</v>
      </c>
      <c r="K58" s="33">
        <f t="shared" si="3"/>
        <v>3375</v>
      </c>
      <c r="L58" s="34">
        <f t="shared" si="4"/>
        <v>2796</v>
      </c>
      <c r="M58" s="35">
        <v>4092.0</v>
      </c>
    </row>
    <row r="59">
      <c r="A59" s="27" t="s">
        <v>193</v>
      </c>
      <c r="B59" s="29">
        <v>3874.0</v>
      </c>
      <c r="C59" s="29">
        <v>2825.0</v>
      </c>
      <c r="D59" s="29">
        <v>1803.0</v>
      </c>
      <c r="E59" s="29">
        <v>4282.0</v>
      </c>
      <c r="F59" s="29">
        <v>5006.0</v>
      </c>
      <c r="G59" s="29">
        <v>4897.0</v>
      </c>
      <c r="H59" s="29">
        <v>5327.0</v>
      </c>
      <c r="I59" s="33">
        <f t="shared" si="1"/>
        <v>8502</v>
      </c>
      <c r="J59" s="34">
        <f t="shared" si="2"/>
        <v>5009</v>
      </c>
      <c r="K59" s="33">
        <f t="shared" si="3"/>
        <v>19512</v>
      </c>
      <c r="L59" s="34">
        <f t="shared" si="4"/>
        <v>16019</v>
      </c>
      <c r="M59" s="35">
        <v>24521.0</v>
      </c>
    </row>
    <row r="60">
      <c r="A60" s="27" t="s">
        <v>195</v>
      </c>
      <c r="B60" s="29">
        <v>569.0</v>
      </c>
      <c r="C60" s="29">
        <v>449.0</v>
      </c>
      <c r="D60" s="29">
        <v>58.0</v>
      </c>
      <c r="E60" s="29">
        <v>528.0</v>
      </c>
      <c r="F60" s="29">
        <v>1135.0</v>
      </c>
      <c r="G60" s="29">
        <v>999.0</v>
      </c>
      <c r="H60" s="29">
        <v>927.0</v>
      </c>
      <c r="I60" s="33">
        <f t="shared" si="1"/>
        <v>1076</v>
      </c>
      <c r="J60" s="34">
        <f t="shared" si="2"/>
        <v>563</v>
      </c>
      <c r="K60" s="33">
        <f t="shared" si="3"/>
        <v>3589</v>
      </c>
      <c r="L60" s="34">
        <f t="shared" si="4"/>
        <v>3076</v>
      </c>
      <c r="M60" s="35">
        <v>4152.0</v>
      </c>
    </row>
    <row r="61">
      <c r="A61" s="27" t="s">
        <v>197</v>
      </c>
      <c r="B61" s="29">
        <v>305.0</v>
      </c>
      <c r="C61" s="29">
        <v>232.0</v>
      </c>
      <c r="D61" s="29">
        <v>112.0</v>
      </c>
      <c r="E61" s="29">
        <v>470.0</v>
      </c>
      <c r="F61" s="29">
        <v>443.0</v>
      </c>
      <c r="G61" s="29">
        <v>404.0</v>
      </c>
      <c r="H61" s="29">
        <v>490.0</v>
      </c>
      <c r="I61" s="33">
        <f t="shared" si="1"/>
        <v>649</v>
      </c>
      <c r="J61" s="34">
        <f t="shared" si="2"/>
        <v>333</v>
      </c>
      <c r="K61" s="33">
        <f t="shared" si="3"/>
        <v>1807</v>
      </c>
      <c r="L61" s="34">
        <f t="shared" si="4"/>
        <v>1491</v>
      </c>
      <c r="M61" s="35">
        <v>2140.0</v>
      </c>
    </row>
    <row r="62">
      <c r="A62" s="27" t="s">
        <v>199</v>
      </c>
      <c r="B62" s="29">
        <v>1118.0</v>
      </c>
      <c r="C62" s="29">
        <v>897.0</v>
      </c>
      <c r="D62" s="29">
        <v>549.0</v>
      </c>
      <c r="E62" s="29">
        <v>1613.0</v>
      </c>
      <c r="F62" s="29">
        <v>1561.0</v>
      </c>
      <c r="G62" s="29">
        <v>1852.0</v>
      </c>
      <c r="H62" s="29">
        <v>1984.0</v>
      </c>
      <c r="I62" s="33">
        <f t="shared" si="1"/>
        <v>2564</v>
      </c>
      <c r="J62" s="34">
        <f t="shared" si="2"/>
        <v>1436</v>
      </c>
      <c r="K62" s="33">
        <f t="shared" si="3"/>
        <v>7010</v>
      </c>
      <c r="L62" s="34">
        <f t="shared" si="4"/>
        <v>5882</v>
      </c>
      <c r="M62" s="35">
        <v>8446.0</v>
      </c>
    </row>
    <row r="63">
      <c r="A63" s="27" t="s">
        <v>201</v>
      </c>
      <c r="B63" s="29">
        <v>500.0</v>
      </c>
      <c r="C63" s="29">
        <v>500.0</v>
      </c>
      <c r="D63" s="29">
        <v>13.0</v>
      </c>
      <c r="E63" s="29">
        <v>1049.0</v>
      </c>
      <c r="F63" s="29">
        <v>487.0</v>
      </c>
      <c r="G63" s="29">
        <v>1036.0</v>
      </c>
      <c r="H63" s="29">
        <v>860.0</v>
      </c>
      <c r="I63" s="33">
        <f t="shared" si="1"/>
        <v>1013</v>
      </c>
      <c r="J63" s="34">
        <f t="shared" si="2"/>
        <v>522</v>
      </c>
      <c r="K63" s="33">
        <f t="shared" si="3"/>
        <v>3432</v>
      </c>
      <c r="L63" s="34">
        <f t="shared" si="4"/>
        <v>2941</v>
      </c>
      <c r="M63" s="35">
        <v>3954.0</v>
      </c>
    </row>
    <row r="64">
      <c r="A64" s="27" t="s">
        <v>203</v>
      </c>
      <c r="B64" s="29">
        <v>753.0</v>
      </c>
      <c r="C64" s="29">
        <v>560.0</v>
      </c>
      <c r="D64" s="29">
        <v>254.0</v>
      </c>
      <c r="E64" s="29">
        <v>1132.0</v>
      </c>
      <c r="F64" s="29">
        <v>956.0</v>
      </c>
      <c r="G64" s="29">
        <v>1176.0</v>
      </c>
      <c r="H64" s="29">
        <v>1319.0</v>
      </c>
      <c r="I64" s="33">
        <f t="shared" si="1"/>
        <v>1567</v>
      </c>
      <c r="J64" s="34">
        <f t="shared" si="2"/>
        <v>915</v>
      </c>
      <c r="K64" s="33">
        <f t="shared" si="3"/>
        <v>4583</v>
      </c>
      <c r="L64" s="34">
        <f t="shared" si="4"/>
        <v>3931</v>
      </c>
      <c r="M64" s="35">
        <v>5498.0</v>
      </c>
    </row>
    <row r="65">
      <c r="A65" s="27" t="s">
        <v>205</v>
      </c>
      <c r="B65" s="29">
        <v>736.0</v>
      </c>
      <c r="C65" s="29">
        <v>666.0</v>
      </c>
      <c r="D65" s="29">
        <v>486.0</v>
      </c>
      <c r="E65" s="29">
        <v>925.0</v>
      </c>
      <c r="F65" s="29">
        <v>1068.0</v>
      </c>
      <c r="G65" s="29">
        <v>905.0</v>
      </c>
      <c r="H65" s="29">
        <v>1052.0</v>
      </c>
      <c r="I65" s="33">
        <f t="shared" si="1"/>
        <v>1888</v>
      </c>
      <c r="J65" s="34">
        <f t="shared" si="2"/>
        <v>1424</v>
      </c>
      <c r="K65" s="33">
        <f t="shared" si="3"/>
        <v>3950</v>
      </c>
      <c r="L65" s="34">
        <f t="shared" si="4"/>
        <v>3486</v>
      </c>
      <c r="M65" s="35">
        <v>5374.0</v>
      </c>
    </row>
    <row r="66">
      <c r="A66" s="27" t="s">
        <v>207</v>
      </c>
      <c r="B66" s="29">
        <v>8082.0</v>
      </c>
      <c r="C66" s="29">
        <v>6498.0</v>
      </c>
      <c r="D66" s="29">
        <v>3396.0</v>
      </c>
      <c r="E66" s="29">
        <v>9793.0</v>
      </c>
      <c r="F66" s="29">
        <v>10508.0</v>
      </c>
      <c r="G66" s="29">
        <v>10257.0</v>
      </c>
      <c r="H66" s="29">
        <v>12186.0</v>
      </c>
      <c r="I66" s="33">
        <f t="shared" si="1"/>
        <v>17976</v>
      </c>
      <c r="J66" s="34">
        <f t="shared" si="2"/>
        <v>10712</v>
      </c>
      <c r="K66" s="33">
        <f t="shared" si="3"/>
        <v>42744</v>
      </c>
      <c r="L66" s="34">
        <f t="shared" si="4"/>
        <v>35480</v>
      </c>
      <c r="M66" s="35">
        <v>53456.0</v>
      </c>
    </row>
    <row r="67">
      <c r="A67" s="27" t="s">
        <v>209</v>
      </c>
      <c r="B67" s="29">
        <v>844.0</v>
      </c>
      <c r="C67" s="29">
        <v>695.0</v>
      </c>
      <c r="D67" s="29">
        <v>420.0</v>
      </c>
      <c r="E67" s="29">
        <v>1428.0</v>
      </c>
      <c r="F67" s="29">
        <v>1062.0</v>
      </c>
      <c r="G67" s="29">
        <v>1223.0</v>
      </c>
      <c r="H67" s="29">
        <v>1446.0</v>
      </c>
      <c r="I67" s="33">
        <f t="shared" si="1"/>
        <v>1959</v>
      </c>
      <c r="J67" s="34">
        <f t="shared" si="2"/>
        <v>1143</v>
      </c>
      <c r="K67" s="33">
        <f t="shared" si="3"/>
        <v>5159</v>
      </c>
      <c r="L67" s="34">
        <f t="shared" si="4"/>
        <v>4343</v>
      </c>
      <c r="M67" s="35">
        <v>6302.0</v>
      </c>
    </row>
    <row r="68">
      <c r="A68" s="27" t="s">
        <v>211</v>
      </c>
      <c r="B68" s="29">
        <v>783.0</v>
      </c>
      <c r="C68" s="29">
        <v>760.0</v>
      </c>
      <c r="D68" s="29">
        <v>261.0</v>
      </c>
      <c r="E68" s="29">
        <v>1365.0</v>
      </c>
      <c r="F68" s="29">
        <v>1192.0</v>
      </c>
      <c r="G68" s="29">
        <v>1411.0</v>
      </c>
      <c r="H68" s="29">
        <v>1378.0</v>
      </c>
      <c r="I68" s="33">
        <f t="shared" si="1"/>
        <v>1804</v>
      </c>
      <c r="J68" s="34">
        <f t="shared" si="2"/>
        <v>961</v>
      </c>
      <c r="K68" s="33">
        <f t="shared" si="3"/>
        <v>5346</v>
      </c>
      <c r="L68" s="34">
        <f t="shared" si="4"/>
        <v>4503</v>
      </c>
      <c r="M68" s="35">
        <v>6307.0</v>
      </c>
    </row>
    <row r="69">
      <c r="A69" s="27" t="s">
        <v>213</v>
      </c>
      <c r="B69" s="29">
        <v>511.0</v>
      </c>
      <c r="C69" s="29">
        <v>490.0</v>
      </c>
      <c r="D69" s="29">
        <v>190.0</v>
      </c>
      <c r="E69" s="29">
        <v>732.0</v>
      </c>
      <c r="F69" s="29">
        <v>658.0</v>
      </c>
      <c r="G69" s="29">
        <v>1266.0</v>
      </c>
      <c r="H69" s="29">
        <v>979.0</v>
      </c>
      <c r="I69" s="33">
        <f t="shared" si="1"/>
        <v>1191</v>
      </c>
      <c r="J69" s="34">
        <f t="shared" si="2"/>
        <v>604</v>
      </c>
      <c r="K69" s="33">
        <f t="shared" si="3"/>
        <v>3635</v>
      </c>
      <c r="L69" s="34">
        <f t="shared" si="4"/>
        <v>3048</v>
      </c>
      <c r="M69" s="35">
        <v>4239.0</v>
      </c>
    </row>
    <row r="70">
      <c r="A70" s="27" t="s">
        <v>215</v>
      </c>
      <c r="B70" s="29">
        <v>1646.0</v>
      </c>
      <c r="C70" s="29">
        <v>1399.0</v>
      </c>
      <c r="D70" s="29">
        <v>795.0</v>
      </c>
      <c r="E70" s="29">
        <v>2361.0</v>
      </c>
      <c r="F70" s="29">
        <v>2540.0</v>
      </c>
      <c r="G70" s="29">
        <v>3326.0</v>
      </c>
      <c r="H70" s="29">
        <v>3213.0</v>
      </c>
      <c r="I70" s="33">
        <f t="shared" si="1"/>
        <v>3840</v>
      </c>
      <c r="J70" s="34">
        <f t="shared" si="2"/>
        <v>2189</v>
      </c>
      <c r="K70" s="33">
        <f t="shared" si="3"/>
        <v>11440</v>
      </c>
      <c r="L70" s="34">
        <f t="shared" si="4"/>
        <v>9789</v>
      </c>
      <c r="M70" s="35">
        <v>13629.0</v>
      </c>
    </row>
    <row r="71">
      <c r="A71" s="27" t="s">
        <v>217</v>
      </c>
      <c r="B71" s="29">
        <v>1870.0</v>
      </c>
      <c r="C71" s="29">
        <v>1537.0</v>
      </c>
      <c r="D71" s="29">
        <v>641.0</v>
      </c>
      <c r="E71" s="29">
        <v>2661.0</v>
      </c>
      <c r="F71" s="29">
        <v>2716.0</v>
      </c>
      <c r="G71" s="29">
        <v>2798.0</v>
      </c>
      <c r="H71" s="29">
        <v>3170.0</v>
      </c>
      <c r="I71" s="33">
        <f t="shared" si="1"/>
        <v>4048</v>
      </c>
      <c r="J71" s="34">
        <f t="shared" si="2"/>
        <v>1987</v>
      </c>
      <c r="K71" s="33">
        <f t="shared" si="3"/>
        <v>11345</v>
      </c>
      <c r="L71" s="34">
        <f t="shared" si="4"/>
        <v>9284</v>
      </c>
      <c r="M71" s="35">
        <v>13332.0</v>
      </c>
    </row>
    <row r="72">
      <c r="A72" s="27" t="s">
        <v>219</v>
      </c>
      <c r="B72" s="29">
        <v>1433.0</v>
      </c>
      <c r="C72" s="29">
        <v>1258.0</v>
      </c>
      <c r="D72" s="29">
        <v>502.0</v>
      </c>
      <c r="E72" s="29">
        <v>2145.0</v>
      </c>
      <c r="F72" s="29">
        <v>2467.0</v>
      </c>
      <c r="G72" s="29">
        <v>2725.0</v>
      </c>
      <c r="H72" s="29">
        <v>2622.0</v>
      </c>
      <c r="I72" s="33">
        <f t="shared" si="1"/>
        <v>3193</v>
      </c>
      <c r="J72" s="34">
        <f t="shared" si="2"/>
        <v>1525</v>
      </c>
      <c r="K72" s="33">
        <f t="shared" si="3"/>
        <v>9959</v>
      </c>
      <c r="L72" s="34">
        <f t="shared" si="4"/>
        <v>8291</v>
      </c>
      <c r="M72" s="35">
        <v>11484.0</v>
      </c>
    </row>
    <row r="73">
      <c r="A73" s="27" t="s">
        <v>221</v>
      </c>
      <c r="B73" s="29">
        <v>740.0</v>
      </c>
      <c r="C73" s="29">
        <v>495.0</v>
      </c>
      <c r="D73" s="29">
        <v>323.0</v>
      </c>
      <c r="E73" s="29">
        <v>850.0</v>
      </c>
      <c r="F73" s="29">
        <v>983.0</v>
      </c>
      <c r="G73" s="29">
        <v>1153.0</v>
      </c>
      <c r="H73" s="29">
        <v>1127.0</v>
      </c>
      <c r="I73" s="33">
        <f t="shared" si="1"/>
        <v>1558</v>
      </c>
      <c r="J73" s="34">
        <f t="shared" si="2"/>
        <v>831</v>
      </c>
      <c r="K73" s="33">
        <f t="shared" si="3"/>
        <v>4113</v>
      </c>
      <c r="L73" s="34">
        <f t="shared" si="4"/>
        <v>3386</v>
      </c>
      <c r="M73" s="35">
        <v>4944.0</v>
      </c>
    </row>
    <row r="74">
      <c r="A74" s="27" t="s">
        <v>223</v>
      </c>
      <c r="B74" s="29">
        <v>1000.0</v>
      </c>
      <c r="C74" s="29">
        <v>689.0</v>
      </c>
      <c r="D74" s="29">
        <v>378.0</v>
      </c>
      <c r="E74" s="29">
        <v>1088.0</v>
      </c>
      <c r="F74" s="29">
        <v>1468.0</v>
      </c>
      <c r="G74" s="29">
        <v>1758.0</v>
      </c>
      <c r="H74" s="29">
        <v>1532.0</v>
      </c>
      <c r="I74" s="33">
        <f t="shared" si="1"/>
        <v>2067</v>
      </c>
      <c r="J74" s="34">
        <f t="shared" si="2"/>
        <v>1206</v>
      </c>
      <c r="K74" s="33">
        <f t="shared" si="3"/>
        <v>5846</v>
      </c>
      <c r="L74" s="34">
        <f t="shared" si="4"/>
        <v>4985</v>
      </c>
      <c r="M74" s="35">
        <v>7052.0</v>
      </c>
    </row>
    <row r="75">
      <c r="A75" s="27" t="s">
        <v>225</v>
      </c>
      <c r="B75" s="29">
        <v>1191.0</v>
      </c>
      <c r="C75" s="29">
        <v>1163.0</v>
      </c>
      <c r="D75" s="29">
        <v>466.0</v>
      </c>
      <c r="E75" s="29">
        <v>1641.0</v>
      </c>
      <c r="F75" s="29">
        <v>1970.0</v>
      </c>
      <c r="G75" s="29">
        <v>1840.0</v>
      </c>
      <c r="H75" s="29">
        <v>2070.0</v>
      </c>
      <c r="I75" s="33">
        <f t="shared" si="1"/>
        <v>2820</v>
      </c>
      <c r="J75" s="34">
        <f t="shared" si="2"/>
        <v>1515</v>
      </c>
      <c r="K75" s="33">
        <f t="shared" si="3"/>
        <v>7521</v>
      </c>
      <c r="L75" s="34">
        <f t="shared" si="4"/>
        <v>6216</v>
      </c>
      <c r="M75" s="35">
        <v>9036.0</v>
      </c>
    </row>
    <row r="76">
      <c r="A76" s="27" t="s">
        <v>227</v>
      </c>
      <c r="B76" s="29">
        <v>126.0</v>
      </c>
      <c r="C76" s="29">
        <v>309.0</v>
      </c>
      <c r="D76" s="29">
        <v>211.0</v>
      </c>
      <c r="E76" s="29">
        <v>273.0</v>
      </c>
      <c r="F76" s="29">
        <v>256.0</v>
      </c>
      <c r="G76" s="29">
        <v>333.0</v>
      </c>
      <c r="H76" s="29">
        <v>188.0</v>
      </c>
      <c r="I76" s="33">
        <f t="shared" si="1"/>
        <v>646</v>
      </c>
      <c r="J76" s="34">
        <f t="shared" si="2"/>
        <v>492</v>
      </c>
      <c r="K76" s="33">
        <f t="shared" si="3"/>
        <v>1050</v>
      </c>
      <c r="L76" s="34">
        <f t="shared" si="4"/>
        <v>896</v>
      </c>
      <c r="M76" s="35">
        <v>1542.0</v>
      </c>
    </row>
    <row r="77">
      <c r="A77" s="27" t="s">
        <v>229</v>
      </c>
      <c r="B77" s="29">
        <v>735.0</v>
      </c>
      <c r="C77" s="29">
        <v>411.0</v>
      </c>
      <c r="D77" s="29">
        <v>288.0</v>
      </c>
      <c r="E77" s="29">
        <v>850.0</v>
      </c>
      <c r="F77" s="29">
        <v>739.0</v>
      </c>
      <c r="G77" s="29">
        <v>810.0</v>
      </c>
      <c r="H77" s="29">
        <v>970.0</v>
      </c>
      <c r="I77" s="33">
        <f t="shared" si="1"/>
        <v>1434</v>
      </c>
      <c r="J77" s="34">
        <f t="shared" si="2"/>
        <v>883</v>
      </c>
      <c r="K77" s="33">
        <f t="shared" si="3"/>
        <v>3369</v>
      </c>
      <c r="L77" s="34">
        <f t="shared" si="4"/>
        <v>2818</v>
      </c>
      <c r="M77" s="35">
        <v>4252.0</v>
      </c>
    </row>
    <row r="78">
      <c r="A78" s="27" t="s">
        <v>231</v>
      </c>
      <c r="B78" s="29">
        <v>900.0</v>
      </c>
      <c r="C78" s="29">
        <v>425.0</v>
      </c>
      <c r="D78" s="29">
        <v>258.0</v>
      </c>
      <c r="E78" s="29">
        <v>1370.0</v>
      </c>
      <c r="F78" s="29">
        <v>1130.0</v>
      </c>
      <c r="G78" s="29">
        <v>1065.0</v>
      </c>
      <c r="H78" s="29">
        <v>1319.0</v>
      </c>
      <c r="I78" s="33">
        <f t="shared" si="1"/>
        <v>1583</v>
      </c>
      <c r="J78" s="34">
        <f t="shared" si="2"/>
        <v>744</v>
      </c>
      <c r="K78" s="33">
        <f t="shared" si="3"/>
        <v>4884</v>
      </c>
      <c r="L78" s="34">
        <f t="shared" si="4"/>
        <v>4045</v>
      </c>
      <c r="M78" s="35">
        <v>5628.0</v>
      </c>
    </row>
    <row r="79">
      <c r="A79" s="27" t="s">
        <v>233</v>
      </c>
      <c r="B79" s="29">
        <v>827.0</v>
      </c>
      <c r="C79" s="29">
        <v>645.0</v>
      </c>
      <c r="D79" s="29">
        <v>417.0</v>
      </c>
      <c r="E79" s="29">
        <v>1020.0</v>
      </c>
      <c r="F79" s="29">
        <v>1157.0</v>
      </c>
      <c r="G79" s="29">
        <v>1367.0</v>
      </c>
      <c r="H79" s="29">
        <v>1303.0</v>
      </c>
      <c r="I79" s="33">
        <f t="shared" si="1"/>
        <v>1889</v>
      </c>
      <c r="J79" s="34">
        <f t="shared" si="2"/>
        <v>1003</v>
      </c>
      <c r="K79" s="33">
        <f t="shared" si="3"/>
        <v>4847</v>
      </c>
      <c r="L79" s="34">
        <f t="shared" si="4"/>
        <v>3961</v>
      </c>
      <c r="M79" s="35">
        <v>5850.0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9.88"/>
    <col customWidth="1" min="3" max="3" width="6.13"/>
    <col customWidth="1" min="4" max="4" width="27.75"/>
    <col customWidth="1" min="5" max="6" width="11.0"/>
    <col customWidth="1" min="7" max="9" width="12.25"/>
    <col customWidth="1" min="10" max="10" width="14.63"/>
  </cols>
  <sheetData>
    <row r="1">
      <c r="A1" s="19" t="s">
        <v>71</v>
      </c>
      <c r="B1" s="20" t="s">
        <v>234</v>
      </c>
      <c r="C1" s="21" t="s">
        <v>235</v>
      </c>
      <c r="D1" s="22" t="s">
        <v>236</v>
      </c>
      <c r="E1" s="23" t="s">
        <v>237</v>
      </c>
      <c r="F1" s="23" t="s">
        <v>238</v>
      </c>
      <c r="G1" s="21" t="s">
        <v>239</v>
      </c>
      <c r="H1" s="21" t="s">
        <v>240</v>
      </c>
      <c r="I1" s="21" t="s">
        <v>241</v>
      </c>
      <c r="J1" s="22" t="s">
        <v>242</v>
      </c>
    </row>
    <row r="2">
      <c r="A2" s="2" t="s">
        <v>79</v>
      </c>
      <c r="B2" s="20" t="s">
        <v>243</v>
      </c>
      <c r="C2" s="12">
        <v>802.0</v>
      </c>
      <c r="D2" s="24">
        <f t="shared" ref="D2:D157" si="1">IF(B2="0_a_5",C2*3600,IF(B2="6_a_17",C2*3000,"VERIFY"))</f>
        <v>2887200</v>
      </c>
      <c r="E2" s="25">
        <v>0.0118203309692671</v>
      </c>
      <c r="F2" s="25">
        <v>0.0</v>
      </c>
      <c r="G2" s="17">
        <f t="shared" ref="G2:G157" si="2">C2-(C2*(E2+F2))</f>
        <v>792.5200946</v>
      </c>
      <c r="H2" s="17">
        <f t="shared" ref="H2:H157" si="3">C2*E2</f>
        <v>9.479905437</v>
      </c>
      <c r="I2" s="12">
        <f t="shared" ref="I2:I157" si="4">C2*F2</f>
        <v>0</v>
      </c>
      <c r="J2" s="26">
        <f t="shared" ref="J2:J157" si="5">IF(B2="0_a_5",(G2*3600)+(H2*2000),IF(B2="6_a_17",(G2*3000)+(H2*2000),"VERIFY"))</f>
        <v>2872032.151</v>
      </c>
    </row>
    <row r="3">
      <c r="A3" s="2" t="s">
        <v>81</v>
      </c>
      <c r="B3" s="20" t="s">
        <v>243</v>
      </c>
      <c r="C3" s="12">
        <v>1506.0</v>
      </c>
      <c r="D3" s="24">
        <f t="shared" si="1"/>
        <v>5421600</v>
      </c>
      <c r="E3" s="25">
        <v>0.0226196738558653</v>
      </c>
      <c r="F3" s="25">
        <v>5.26038926880589E-4</v>
      </c>
      <c r="G3" s="17">
        <f t="shared" si="2"/>
        <v>1471.142557</v>
      </c>
      <c r="H3" s="17">
        <f t="shared" si="3"/>
        <v>34.06522883</v>
      </c>
      <c r="I3" s="12">
        <f t="shared" si="4"/>
        <v>0.7922146239</v>
      </c>
      <c r="J3" s="26">
        <f t="shared" si="5"/>
        <v>5364243.661</v>
      </c>
    </row>
    <row r="4">
      <c r="A4" s="2" t="s">
        <v>83</v>
      </c>
      <c r="B4" s="20" t="s">
        <v>243</v>
      </c>
      <c r="C4" s="12">
        <v>2219.0</v>
      </c>
      <c r="D4" s="24">
        <f t="shared" si="1"/>
        <v>7988400</v>
      </c>
      <c r="E4" s="25">
        <v>0.0529037390612569</v>
      </c>
      <c r="F4" s="25">
        <v>7.95544948289578E-4</v>
      </c>
      <c r="G4" s="17">
        <f t="shared" si="2"/>
        <v>2099.841289</v>
      </c>
      <c r="H4" s="17">
        <f t="shared" si="3"/>
        <v>117.393397</v>
      </c>
      <c r="I4" s="12">
        <f t="shared" si="4"/>
        <v>1.76531424</v>
      </c>
      <c r="J4" s="26">
        <f t="shared" si="5"/>
        <v>7794215.434</v>
      </c>
    </row>
    <row r="5">
      <c r="A5" s="2" t="s">
        <v>85</v>
      </c>
      <c r="B5" s="20" t="s">
        <v>243</v>
      </c>
      <c r="C5" s="12">
        <v>1013.0</v>
      </c>
      <c r="D5" s="24">
        <f t="shared" si="1"/>
        <v>3646800</v>
      </c>
      <c r="E5" s="25">
        <v>0.0167564332734889</v>
      </c>
      <c r="F5" s="25">
        <v>5.98444045481747E-4</v>
      </c>
      <c r="G5" s="17">
        <f t="shared" si="2"/>
        <v>995.4195093</v>
      </c>
      <c r="H5" s="17">
        <f t="shared" si="3"/>
        <v>16.97426691</v>
      </c>
      <c r="I5" s="12">
        <f t="shared" si="4"/>
        <v>0.6062238181</v>
      </c>
      <c r="J5" s="26">
        <f t="shared" si="5"/>
        <v>3617458.767</v>
      </c>
    </row>
    <row r="6">
      <c r="A6" s="2" t="s">
        <v>87</v>
      </c>
      <c r="B6" s="20" t="s">
        <v>243</v>
      </c>
      <c r="C6" s="12">
        <v>1048.0</v>
      </c>
      <c r="D6" s="24">
        <f t="shared" si="1"/>
        <v>3772800</v>
      </c>
      <c r="E6" s="25">
        <v>0.0200316288877174</v>
      </c>
      <c r="F6" s="25">
        <v>5.27148128624143E-4</v>
      </c>
      <c r="G6" s="17">
        <f t="shared" si="2"/>
        <v>1026.454402</v>
      </c>
      <c r="H6" s="17">
        <f t="shared" si="3"/>
        <v>20.99314707</v>
      </c>
      <c r="I6" s="12">
        <f t="shared" si="4"/>
        <v>0.5524512388</v>
      </c>
      <c r="J6" s="26">
        <f t="shared" si="5"/>
        <v>3737222.14</v>
      </c>
    </row>
    <row r="7">
      <c r="A7" s="2" t="s">
        <v>89</v>
      </c>
      <c r="B7" s="20" t="s">
        <v>243</v>
      </c>
      <c r="C7" s="12">
        <v>964.0</v>
      </c>
      <c r="D7" s="24">
        <f t="shared" si="1"/>
        <v>3470400</v>
      </c>
      <c r="E7" s="25">
        <v>0.0171703296703296</v>
      </c>
      <c r="F7" s="25">
        <v>0.0</v>
      </c>
      <c r="G7" s="17">
        <f t="shared" si="2"/>
        <v>947.4478022</v>
      </c>
      <c r="H7" s="17">
        <f t="shared" si="3"/>
        <v>16.5521978</v>
      </c>
      <c r="I7" s="12">
        <f t="shared" si="4"/>
        <v>0</v>
      </c>
      <c r="J7" s="26">
        <f t="shared" si="5"/>
        <v>3443916.484</v>
      </c>
    </row>
    <row r="8">
      <c r="A8" s="2" t="s">
        <v>91</v>
      </c>
      <c r="B8" s="20" t="s">
        <v>243</v>
      </c>
      <c r="C8" s="12">
        <v>3633.0</v>
      </c>
      <c r="D8" s="24">
        <f t="shared" si="1"/>
        <v>13078800</v>
      </c>
      <c r="E8" s="25">
        <v>0.0359345098873059</v>
      </c>
      <c r="F8" s="25">
        <v>0.00138840680319333</v>
      </c>
      <c r="G8" s="17">
        <f t="shared" si="2"/>
        <v>3497.405844</v>
      </c>
      <c r="H8" s="17">
        <f t="shared" si="3"/>
        <v>130.5500744</v>
      </c>
      <c r="I8" s="12">
        <f t="shared" si="4"/>
        <v>5.044081916</v>
      </c>
      <c r="J8" s="26">
        <f t="shared" si="5"/>
        <v>12851761.19</v>
      </c>
    </row>
    <row r="9">
      <c r="A9" s="2" t="s">
        <v>93</v>
      </c>
      <c r="B9" s="20" t="s">
        <v>243</v>
      </c>
      <c r="C9" s="12">
        <v>796.0</v>
      </c>
      <c r="D9" s="24">
        <f t="shared" si="1"/>
        <v>2865600</v>
      </c>
      <c r="E9" s="25">
        <v>0.0181818181818181</v>
      </c>
      <c r="F9" s="25">
        <v>9.09090909090909E-4</v>
      </c>
      <c r="G9" s="17">
        <f t="shared" si="2"/>
        <v>780.8036364</v>
      </c>
      <c r="H9" s="17">
        <f t="shared" si="3"/>
        <v>14.47272727</v>
      </c>
      <c r="I9" s="12">
        <f t="shared" si="4"/>
        <v>0.7236363636</v>
      </c>
      <c r="J9" s="26">
        <f t="shared" si="5"/>
        <v>2839838.545</v>
      </c>
    </row>
    <row r="10">
      <c r="A10" s="2" t="s">
        <v>95</v>
      </c>
      <c r="B10" s="20" t="s">
        <v>243</v>
      </c>
      <c r="C10" s="12">
        <v>1150.0</v>
      </c>
      <c r="D10" s="24">
        <f t="shared" si="1"/>
        <v>4140000</v>
      </c>
      <c r="E10" s="25">
        <v>0.0374603174603174</v>
      </c>
      <c r="F10" s="25">
        <v>0.0</v>
      </c>
      <c r="G10" s="17">
        <f t="shared" si="2"/>
        <v>1106.920635</v>
      </c>
      <c r="H10" s="17">
        <f t="shared" si="3"/>
        <v>43.07936508</v>
      </c>
      <c r="I10" s="12">
        <f t="shared" si="4"/>
        <v>0</v>
      </c>
      <c r="J10" s="26">
        <f t="shared" si="5"/>
        <v>4071073.016</v>
      </c>
    </row>
    <row r="11">
      <c r="A11" s="2" t="s">
        <v>97</v>
      </c>
      <c r="B11" s="20" t="s">
        <v>243</v>
      </c>
      <c r="C11" s="12">
        <v>1548.0</v>
      </c>
      <c r="D11" s="24">
        <f t="shared" si="1"/>
        <v>5572800</v>
      </c>
      <c r="E11" s="25">
        <v>0.0150905432595573</v>
      </c>
      <c r="F11" s="25">
        <v>0.00111731843575418</v>
      </c>
      <c r="G11" s="17">
        <f t="shared" si="2"/>
        <v>1522.91023</v>
      </c>
      <c r="H11" s="17">
        <f t="shared" si="3"/>
        <v>23.36016097</v>
      </c>
      <c r="I11" s="12">
        <f t="shared" si="4"/>
        <v>1.729608939</v>
      </c>
      <c r="J11" s="26">
        <f t="shared" si="5"/>
        <v>5529197.15</v>
      </c>
    </row>
    <row r="12">
      <c r="A12" s="2" t="s">
        <v>99</v>
      </c>
      <c r="B12" s="20" t="s">
        <v>243</v>
      </c>
      <c r="C12" s="12">
        <v>7414.0</v>
      </c>
      <c r="D12" s="24">
        <f t="shared" si="1"/>
        <v>26690400</v>
      </c>
      <c r="E12" s="25">
        <v>0.0388872043662825</v>
      </c>
      <c r="F12" s="25">
        <v>0.00121285627653123</v>
      </c>
      <c r="G12" s="17">
        <f t="shared" si="2"/>
        <v>7116.69815</v>
      </c>
      <c r="H12" s="17">
        <f t="shared" si="3"/>
        <v>288.3097332</v>
      </c>
      <c r="I12" s="12">
        <f t="shared" si="4"/>
        <v>8.992116434</v>
      </c>
      <c r="J12" s="26">
        <f t="shared" si="5"/>
        <v>26196732.81</v>
      </c>
    </row>
    <row r="13">
      <c r="A13" s="2" t="s">
        <v>101</v>
      </c>
      <c r="B13" s="20" t="s">
        <v>243</v>
      </c>
      <c r="C13" s="12">
        <v>1772.0</v>
      </c>
      <c r="D13" s="24">
        <f t="shared" si="1"/>
        <v>6379200</v>
      </c>
      <c r="E13" s="25">
        <v>0.0344669117647058</v>
      </c>
      <c r="F13" s="25">
        <v>0.0014367816091954</v>
      </c>
      <c r="G13" s="17">
        <f t="shared" si="2"/>
        <v>1708.378655</v>
      </c>
      <c r="H13" s="17">
        <f t="shared" si="3"/>
        <v>61.07536765</v>
      </c>
      <c r="I13" s="12">
        <f t="shared" si="4"/>
        <v>2.545977011</v>
      </c>
      <c r="J13" s="26">
        <f t="shared" si="5"/>
        <v>6272313.895</v>
      </c>
    </row>
    <row r="14">
      <c r="A14" s="2" t="s">
        <v>103</v>
      </c>
      <c r="B14" s="20" t="s">
        <v>243</v>
      </c>
      <c r="C14" s="12">
        <v>5208.0</v>
      </c>
      <c r="D14" s="24">
        <f t="shared" si="1"/>
        <v>18748800</v>
      </c>
      <c r="E14" s="25">
        <v>0.0615384615384615</v>
      </c>
      <c r="F14" s="25">
        <v>0.00334448160535117</v>
      </c>
      <c r="G14" s="17">
        <f t="shared" si="2"/>
        <v>4870.089632</v>
      </c>
      <c r="H14" s="17">
        <f t="shared" si="3"/>
        <v>320.4923077</v>
      </c>
      <c r="I14" s="12">
        <f t="shared" si="4"/>
        <v>17.4180602</v>
      </c>
      <c r="J14" s="26">
        <f t="shared" si="5"/>
        <v>18173307.29</v>
      </c>
    </row>
    <row r="15">
      <c r="A15" s="2" t="s">
        <v>105</v>
      </c>
      <c r="B15" s="20" t="s">
        <v>243</v>
      </c>
      <c r="C15" s="12">
        <v>1317.0</v>
      </c>
      <c r="D15" s="24">
        <f t="shared" si="1"/>
        <v>4741200</v>
      </c>
      <c r="E15" s="25">
        <v>0.0251647693229478</v>
      </c>
      <c r="F15" s="25">
        <v>0.0015267175572519</v>
      </c>
      <c r="G15" s="17">
        <f t="shared" si="2"/>
        <v>1281.847312</v>
      </c>
      <c r="H15" s="17">
        <f t="shared" si="3"/>
        <v>33.1420012</v>
      </c>
      <c r="I15" s="12">
        <f t="shared" si="4"/>
        <v>2.010687023</v>
      </c>
      <c r="J15" s="26">
        <f t="shared" si="5"/>
        <v>4680934.325</v>
      </c>
    </row>
    <row r="16">
      <c r="A16" s="2" t="s">
        <v>107</v>
      </c>
      <c r="B16" s="20" t="s">
        <v>243</v>
      </c>
      <c r="C16" s="12">
        <v>2105.0</v>
      </c>
      <c r="D16" s="24">
        <f t="shared" si="1"/>
        <v>7578000</v>
      </c>
      <c r="E16" s="25">
        <v>0.0427574171029668</v>
      </c>
      <c r="F16" s="25">
        <v>0.00145433391506689</v>
      </c>
      <c r="G16" s="17">
        <f t="shared" si="2"/>
        <v>2011.934264</v>
      </c>
      <c r="H16" s="17">
        <f t="shared" si="3"/>
        <v>90.004363</v>
      </c>
      <c r="I16" s="12">
        <f t="shared" si="4"/>
        <v>3.061372891</v>
      </c>
      <c r="J16" s="26">
        <f t="shared" si="5"/>
        <v>7422972.077</v>
      </c>
    </row>
    <row r="17">
      <c r="A17" s="2" t="s">
        <v>109</v>
      </c>
      <c r="B17" s="20" t="s">
        <v>243</v>
      </c>
      <c r="C17" s="12">
        <v>6373.0</v>
      </c>
      <c r="D17" s="24">
        <f t="shared" si="1"/>
        <v>22942800</v>
      </c>
      <c r="E17" s="25">
        <v>0.0431963624115863</v>
      </c>
      <c r="F17" s="25">
        <v>0.00210508588750421</v>
      </c>
      <c r="G17" s="17">
        <f t="shared" si="2"/>
        <v>6084.29387</v>
      </c>
      <c r="H17" s="17">
        <f t="shared" si="3"/>
        <v>275.2904176</v>
      </c>
      <c r="I17" s="12">
        <f t="shared" si="4"/>
        <v>13.41571236</v>
      </c>
      <c r="J17" s="26">
        <f t="shared" si="5"/>
        <v>22454038.77</v>
      </c>
    </row>
    <row r="18">
      <c r="A18" s="2" t="s">
        <v>111</v>
      </c>
      <c r="B18" s="20" t="s">
        <v>243</v>
      </c>
      <c r="C18" s="12">
        <v>1104.0</v>
      </c>
      <c r="D18" s="24">
        <f t="shared" si="1"/>
        <v>3974400</v>
      </c>
      <c r="E18" s="25">
        <v>0.0222222222222222</v>
      </c>
      <c r="F18" s="25">
        <v>0.00185185185185185</v>
      </c>
      <c r="G18" s="17">
        <f t="shared" si="2"/>
        <v>1077.422222</v>
      </c>
      <c r="H18" s="17">
        <f t="shared" si="3"/>
        <v>24.53333333</v>
      </c>
      <c r="I18" s="12">
        <f t="shared" si="4"/>
        <v>2.044444444</v>
      </c>
      <c r="J18" s="26">
        <f t="shared" si="5"/>
        <v>3927786.667</v>
      </c>
    </row>
    <row r="19">
      <c r="A19" s="2" t="s">
        <v>113</v>
      </c>
      <c r="B19" s="20" t="s">
        <v>243</v>
      </c>
      <c r="C19" s="12">
        <v>1787.0</v>
      </c>
      <c r="D19" s="24">
        <f t="shared" si="1"/>
        <v>6433200</v>
      </c>
      <c r="E19" s="25">
        <v>0.0369204350314825</v>
      </c>
      <c r="F19" s="25">
        <v>0.00171722953634802</v>
      </c>
      <c r="G19" s="17">
        <f t="shared" si="2"/>
        <v>1717.954493</v>
      </c>
      <c r="H19" s="17">
        <f t="shared" si="3"/>
        <v>65.9768174</v>
      </c>
      <c r="I19" s="12">
        <f t="shared" si="4"/>
        <v>3.068689181</v>
      </c>
      <c r="J19" s="26">
        <f t="shared" si="5"/>
        <v>6316589.811</v>
      </c>
    </row>
    <row r="20">
      <c r="A20" s="2" t="s">
        <v>115</v>
      </c>
      <c r="B20" s="20" t="s">
        <v>243</v>
      </c>
      <c r="C20" s="12">
        <v>477.0</v>
      </c>
      <c r="D20" s="24">
        <f t="shared" si="1"/>
        <v>1717200</v>
      </c>
      <c r="E20" s="25">
        <v>0.0143266475644699</v>
      </c>
      <c r="F20" s="25">
        <v>0.00143266475644699</v>
      </c>
      <c r="G20" s="17">
        <f t="shared" si="2"/>
        <v>469.482808</v>
      </c>
      <c r="H20" s="17">
        <f t="shared" si="3"/>
        <v>6.833810888</v>
      </c>
      <c r="I20" s="12">
        <f t="shared" si="4"/>
        <v>0.6833810888</v>
      </c>
      <c r="J20" s="26">
        <f t="shared" si="5"/>
        <v>1703805.731</v>
      </c>
    </row>
    <row r="21" ht="15.75" customHeight="1">
      <c r="A21" s="2" t="s">
        <v>117</v>
      </c>
      <c r="B21" s="20" t="s">
        <v>243</v>
      </c>
      <c r="C21" s="12">
        <v>799.0</v>
      </c>
      <c r="D21" s="24">
        <f t="shared" si="1"/>
        <v>2876400</v>
      </c>
      <c r="E21" s="25">
        <v>0.0179948586118251</v>
      </c>
      <c r="F21" s="25">
        <v>0.0</v>
      </c>
      <c r="G21" s="17">
        <f t="shared" si="2"/>
        <v>784.622108</v>
      </c>
      <c r="H21" s="17">
        <f t="shared" si="3"/>
        <v>14.37789203</v>
      </c>
      <c r="I21" s="12">
        <f t="shared" si="4"/>
        <v>0</v>
      </c>
      <c r="J21" s="26">
        <f t="shared" si="5"/>
        <v>2853395.373</v>
      </c>
    </row>
    <row r="22" ht="15.75" customHeight="1">
      <c r="A22" s="2" t="s">
        <v>119</v>
      </c>
      <c r="B22" s="20" t="s">
        <v>243</v>
      </c>
      <c r="C22" s="12">
        <v>1823.0</v>
      </c>
      <c r="D22" s="24">
        <f t="shared" si="1"/>
        <v>6562800</v>
      </c>
      <c r="E22" s="25">
        <v>0.0340110905730129</v>
      </c>
      <c r="F22" s="25">
        <v>0.00258780036968576</v>
      </c>
      <c r="G22" s="17">
        <f t="shared" si="2"/>
        <v>1756.280222</v>
      </c>
      <c r="H22" s="17">
        <f t="shared" si="3"/>
        <v>62.00221811</v>
      </c>
      <c r="I22" s="12">
        <f t="shared" si="4"/>
        <v>4.717560074</v>
      </c>
      <c r="J22" s="26">
        <f t="shared" si="5"/>
        <v>6446613.235</v>
      </c>
    </row>
    <row r="23" ht="15.75" customHeight="1">
      <c r="A23" s="2" t="s">
        <v>121</v>
      </c>
      <c r="B23" s="20" t="s">
        <v>243</v>
      </c>
      <c r="C23" s="12">
        <v>1641.0</v>
      </c>
      <c r="D23" s="24">
        <f t="shared" si="1"/>
        <v>5907600</v>
      </c>
      <c r="E23" s="25">
        <v>0.0263157894736842</v>
      </c>
      <c r="F23" s="25">
        <v>9.28505106778087E-4</v>
      </c>
      <c r="G23" s="17">
        <f t="shared" si="2"/>
        <v>1596.292113</v>
      </c>
      <c r="H23" s="17">
        <f t="shared" si="3"/>
        <v>43.18421053</v>
      </c>
      <c r="I23" s="12">
        <f t="shared" si="4"/>
        <v>1.52367688</v>
      </c>
      <c r="J23" s="26">
        <f t="shared" si="5"/>
        <v>5833020.026</v>
      </c>
    </row>
    <row r="24" ht="15.75" customHeight="1">
      <c r="A24" s="2" t="s">
        <v>123</v>
      </c>
      <c r="B24" s="20" t="s">
        <v>243</v>
      </c>
      <c r="C24" s="12">
        <v>870.0</v>
      </c>
      <c r="D24" s="24">
        <f t="shared" si="1"/>
        <v>3132000</v>
      </c>
      <c r="E24" s="25">
        <v>0.0112089671737389</v>
      </c>
      <c r="F24" s="25">
        <v>8.00640512409927E-4</v>
      </c>
      <c r="G24" s="17">
        <f t="shared" si="2"/>
        <v>859.5516413</v>
      </c>
      <c r="H24" s="17">
        <f t="shared" si="3"/>
        <v>9.751801441</v>
      </c>
      <c r="I24" s="12">
        <f t="shared" si="4"/>
        <v>0.6965572458</v>
      </c>
      <c r="J24" s="26">
        <f t="shared" si="5"/>
        <v>3113889.512</v>
      </c>
    </row>
    <row r="25" ht="15.75" customHeight="1">
      <c r="A25" s="2" t="s">
        <v>125</v>
      </c>
      <c r="B25" s="20" t="s">
        <v>243</v>
      </c>
      <c r="C25" s="12">
        <v>1608.0</v>
      </c>
      <c r="D25" s="24">
        <f t="shared" si="1"/>
        <v>5788800</v>
      </c>
      <c r="E25" s="25">
        <v>0.0214160839160839</v>
      </c>
      <c r="F25" s="25">
        <v>4.37062937062937E-4</v>
      </c>
      <c r="G25" s="17">
        <f t="shared" si="2"/>
        <v>1572.86014</v>
      </c>
      <c r="H25" s="17">
        <f t="shared" si="3"/>
        <v>34.43706294</v>
      </c>
      <c r="I25" s="12">
        <f t="shared" si="4"/>
        <v>0.7027972028</v>
      </c>
      <c r="J25" s="26">
        <f t="shared" si="5"/>
        <v>5731170.629</v>
      </c>
    </row>
    <row r="26" ht="15.75" customHeight="1">
      <c r="A26" s="2" t="s">
        <v>127</v>
      </c>
      <c r="B26" s="20" t="s">
        <v>243</v>
      </c>
      <c r="C26" s="12">
        <v>46.0</v>
      </c>
      <c r="D26" s="24">
        <f t="shared" si="1"/>
        <v>165600</v>
      </c>
      <c r="E26" s="25">
        <v>0.0175438596491228</v>
      </c>
      <c r="F26" s="25">
        <v>0.0</v>
      </c>
      <c r="G26" s="17">
        <f t="shared" si="2"/>
        <v>45.19298246</v>
      </c>
      <c r="H26" s="17">
        <f t="shared" si="3"/>
        <v>0.8070175439</v>
      </c>
      <c r="I26" s="12">
        <f t="shared" si="4"/>
        <v>0</v>
      </c>
      <c r="J26" s="26">
        <f t="shared" si="5"/>
        <v>164308.7719</v>
      </c>
    </row>
    <row r="27" ht="15.75" customHeight="1">
      <c r="A27" s="2" t="s">
        <v>129</v>
      </c>
      <c r="B27" s="20" t="s">
        <v>243</v>
      </c>
      <c r="C27" s="12">
        <v>1683.0</v>
      </c>
      <c r="D27" s="24">
        <f t="shared" si="1"/>
        <v>6058800</v>
      </c>
      <c r="E27" s="25">
        <v>0.102306327616794</v>
      </c>
      <c r="F27" s="25">
        <v>0.0118273211117681</v>
      </c>
      <c r="G27" s="17">
        <f t="shared" si="2"/>
        <v>1490.913069</v>
      </c>
      <c r="H27" s="17">
        <f t="shared" si="3"/>
        <v>172.1815494</v>
      </c>
      <c r="I27" s="12">
        <f t="shared" si="4"/>
        <v>19.90538143</v>
      </c>
      <c r="J27" s="26">
        <f t="shared" si="5"/>
        <v>5711650.148</v>
      </c>
    </row>
    <row r="28" ht="15.75" customHeight="1">
      <c r="A28" s="2" t="s">
        <v>131</v>
      </c>
      <c r="B28" s="20" t="s">
        <v>243</v>
      </c>
      <c r="C28" s="12">
        <v>1466.0</v>
      </c>
      <c r="D28" s="24">
        <f t="shared" si="1"/>
        <v>5277600</v>
      </c>
      <c r="E28" s="25">
        <v>0.0276190476190476</v>
      </c>
      <c r="F28" s="25">
        <v>0.00142857142857142</v>
      </c>
      <c r="G28" s="17">
        <f t="shared" si="2"/>
        <v>1423.41619</v>
      </c>
      <c r="H28" s="17">
        <f t="shared" si="3"/>
        <v>40.48952381</v>
      </c>
      <c r="I28" s="12">
        <f t="shared" si="4"/>
        <v>2.094285714</v>
      </c>
      <c r="J28" s="26">
        <f t="shared" si="5"/>
        <v>5205277.333</v>
      </c>
    </row>
    <row r="29" ht="15.75" customHeight="1">
      <c r="A29" s="2" t="s">
        <v>133</v>
      </c>
      <c r="B29" s="20" t="s">
        <v>243</v>
      </c>
      <c r="C29" s="12">
        <v>574.0</v>
      </c>
      <c r="D29" s="24">
        <f t="shared" si="1"/>
        <v>2066400</v>
      </c>
      <c r="E29" s="25">
        <v>0.0185995623632385</v>
      </c>
      <c r="F29" s="25">
        <v>0.00199600798403193</v>
      </c>
      <c r="G29" s="17">
        <f t="shared" si="2"/>
        <v>562.1781426</v>
      </c>
      <c r="H29" s="17">
        <f t="shared" si="3"/>
        <v>10.6761488</v>
      </c>
      <c r="I29" s="12">
        <f t="shared" si="4"/>
        <v>1.145708583</v>
      </c>
      <c r="J29" s="26">
        <f t="shared" si="5"/>
        <v>2045193.611</v>
      </c>
    </row>
    <row r="30" ht="15.75" customHeight="1">
      <c r="A30" s="2" t="s">
        <v>135</v>
      </c>
      <c r="B30" s="20" t="s">
        <v>243</v>
      </c>
      <c r="C30" s="12">
        <v>810.0</v>
      </c>
      <c r="D30" s="24">
        <f t="shared" si="1"/>
        <v>2916000</v>
      </c>
      <c r="E30" s="25">
        <v>0.0136645962732919</v>
      </c>
      <c r="F30" s="25">
        <v>0.0</v>
      </c>
      <c r="G30" s="17">
        <f t="shared" si="2"/>
        <v>798.931677</v>
      </c>
      <c r="H30" s="17">
        <f t="shared" si="3"/>
        <v>11.06832298</v>
      </c>
      <c r="I30" s="12">
        <f t="shared" si="4"/>
        <v>0</v>
      </c>
      <c r="J30" s="26">
        <f t="shared" si="5"/>
        <v>2898290.683</v>
      </c>
    </row>
    <row r="31" ht="15.75" customHeight="1">
      <c r="A31" s="2" t="s">
        <v>137</v>
      </c>
      <c r="B31" s="20" t="s">
        <v>243</v>
      </c>
      <c r="C31" s="12">
        <v>1726.0</v>
      </c>
      <c r="D31" s="24">
        <f t="shared" si="1"/>
        <v>6213600</v>
      </c>
      <c r="E31" s="25">
        <v>0.0336787564766839</v>
      </c>
      <c r="F31" s="25">
        <v>9.20810313075506E-4</v>
      </c>
      <c r="G31" s="17">
        <f t="shared" si="2"/>
        <v>1666.281148</v>
      </c>
      <c r="H31" s="17">
        <f t="shared" si="3"/>
        <v>58.12953368</v>
      </c>
      <c r="I31" s="12">
        <f t="shared" si="4"/>
        <v>1.5893186</v>
      </c>
      <c r="J31" s="26">
        <f t="shared" si="5"/>
        <v>6114871.199</v>
      </c>
    </row>
    <row r="32" ht="15.75" customHeight="1">
      <c r="A32" s="2" t="s">
        <v>139</v>
      </c>
      <c r="B32" s="20" t="s">
        <v>243</v>
      </c>
      <c r="C32" s="12">
        <v>855.0</v>
      </c>
      <c r="D32" s="24">
        <f t="shared" si="1"/>
        <v>3078000</v>
      </c>
      <c r="E32" s="25">
        <v>0.0206953642384105</v>
      </c>
      <c r="F32" s="25">
        <v>0.00165562913907284</v>
      </c>
      <c r="G32" s="17">
        <f t="shared" si="2"/>
        <v>835.8899007</v>
      </c>
      <c r="H32" s="17">
        <f t="shared" si="3"/>
        <v>17.69453642</v>
      </c>
      <c r="I32" s="12">
        <f t="shared" si="4"/>
        <v>1.415562914</v>
      </c>
      <c r="J32" s="26">
        <f t="shared" si="5"/>
        <v>3044592.715</v>
      </c>
    </row>
    <row r="33" ht="15.75" customHeight="1">
      <c r="A33" s="2" t="s">
        <v>141</v>
      </c>
      <c r="B33" s="20" t="s">
        <v>243</v>
      </c>
      <c r="C33" s="12">
        <v>3237.0</v>
      </c>
      <c r="D33" s="24">
        <f t="shared" si="1"/>
        <v>11653200</v>
      </c>
      <c r="E33" s="25">
        <v>0.151604278074866</v>
      </c>
      <c r="F33" s="25">
        <v>0.0229946524064171</v>
      </c>
      <c r="G33" s="17">
        <f t="shared" si="2"/>
        <v>2671.823262</v>
      </c>
      <c r="H33" s="17">
        <f t="shared" si="3"/>
        <v>490.7430481</v>
      </c>
      <c r="I33" s="12">
        <f t="shared" si="4"/>
        <v>74.43368984</v>
      </c>
      <c r="J33" s="26">
        <f t="shared" si="5"/>
        <v>10600049.84</v>
      </c>
    </row>
    <row r="34" ht="15.75" customHeight="1">
      <c r="A34" s="2" t="s">
        <v>143</v>
      </c>
      <c r="B34" s="20" t="s">
        <v>243</v>
      </c>
      <c r="C34" s="12">
        <v>1867.0</v>
      </c>
      <c r="D34" s="24">
        <f t="shared" si="1"/>
        <v>6721200</v>
      </c>
      <c r="E34" s="25">
        <v>0.08203125</v>
      </c>
      <c r="F34" s="25">
        <v>0.0029673590504451</v>
      </c>
      <c r="G34" s="17">
        <f t="shared" si="2"/>
        <v>1708.307597</v>
      </c>
      <c r="H34" s="17">
        <f t="shared" si="3"/>
        <v>153.1523438</v>
      </c>
      <c r="I34" s="12">
        <f t="shared" si="4"/>
        <v>5.540059347</v>
      </c>
      <c r="J34" s="26">
        <f t="shared" si="5"/>
        <v>6456212.036</v>
      </c>
    </row>
    <row r="35" ht="15.75" customHeight="1">
      <c r="A35" s="2" t="s">
        <v>145</v>
      </c>
      <c r="B35" s="20" t="s">
        <v>243</v>
      </c>
      <c r="C35" s="12">
        <v>1514.0</v>
      </c>
      <c r="D35" s="24">
        <f t="shared" si="1"/>
        <v>5450400</v>
      </c>
      <c r="E35" s="25">
        <v>0.0199316628701594</v>
      </c>
      <c r="F35" s="25">
        <v>0.00170842824601366</v>
      </c>
      <c r="G35" s="17">
        <f t="shared" si="2"/>
        <v>1481.236902</v>
      </c>
      <c r="H35" s="17">
        <f t="shared" si="3"/>
        <v>30.17653759</v>
      </c>
      <c r="I35" s="12">
        <f t="shared" si="4"/>
        <v>2.586560364</v>
      </c>
      <c r="J35" s="26">
        <f t="shared" si="5"/>
        <v>5392805.923</v>
      </c>
    </row>
    <row r="36" ht="15.75" customHeight="1">
      <c r="A36" s="2" t="s">
        <v>147</v>
      </c>
      <c r="B36" s="20" t="s">
        <v>243</v>
      </c>
      <c r="C36" s="12">
        <v>534.0</v>
      </c>
      <c r="D36" s="24">
        <f t="shared" si="1"/>
        <v>1922400</v>
      </c>
      <c r="E36" s="25">
        <v>0.0253998118532455</v>
      </c>
      <c r="F36" s="25">
        <v>0.00159489633173843</v>
      </c>
      <c r="G36" s="17">
        <f t="shared" si="2"/>
        <v>519.5848258</v>
      </c>
      <c r="H36" s="17">
        <f t="shared" si="3"/>
        <v>13.56349953</v>
      </c>
      <c r="I36" s="12">
        <f t="shared" si="4"/>
        <v>0.8516746411</v>
      </c>
      <c r="J36" s="26">
        <f t="shared" si="5"/>
        <v>1897632.372</v>
      </c>
    </row>
    <row r="37" ht="15.75" customHeight="1">
      <c r="A37" s="2" t="s">
        <v>149</v>
      </c>
      <c r="B37" s="20" t="s">
        <v>243</v>
      </c>
      <c r="C37" s="12">
        <v>2275.0</v>
      </c>
      <c r="D37" s="24">
        <f t="shared" si="1"/>
        <v>8190000</v>
      </c>
      <c r="E37" s="25">
        <v>0.0387843704775687</v>
      </c>
      <c r="F37" s="25">
        <v>0.00227272727272727</v>
      </c>
      <c r="G37" s="17">
        <f t="shared" si="2"/>
        <v>2181.595103</v>
      </c>
      <c r="H37" s="17">
        <f t="shared" si="3"/>
        <v>88.23444284</v>
      </c>
      <c r="I37" s="12">
        <f t="shared" si="4"/>
        <v>5.170454545</v>
      </c>
      <c r="J37" s="26">
        <f t="shared" si="5"/>
        <v>8030211.255</v>
      </c>
    </row>
    <row r="38" ht="15.75" customHeight="1">
      <c r="A38" s="2" t="s">
        <v>151</v>
      </c>
      <c r="B38" s="20" t="s">
        <v>243</v>
      </c>
      <c r="C38" s="12">
        <v>1608.0</v>
      </c>
      <c r="D38" s="24">
        <f t="shared" si="1"/>
        <v>5788800</v>
      </c>
      <c r="E38" s="25">
        <v>0.0334018499486125</v>
      </c>
      <c r="F38" s="25">
        <v>0.0</v>
      </c>
      <c r="G38" s="17">
        <f t="shared" si="2"/>
        <v>1554.289825</v>
      </c>
      <c r="H38" s="17">
        <f t="shared" si="3"/>
        <v>53.71017472</v>
      </c>
      <c r="I38" s="12">
        <f t="shared" si="4"/>
        <v>0</v>
      </c>
      <c r="J38" s="26">
        <f t="shared" si="5"/>
        <v>5702863.72</v>
      </c>
    </row>
    <row r="39" ht="15.75" customHeight="1">
      <c r="A39" s="2" t="s">
        <v>153</v>
      </c>
      <c r="B39" s="20" t="s">
        <v>243</v>
      </c>
      <c r="C39" s="12">
        <v>744.0</v>
      </c>
      <c r="D39" s="24">
        <f t="shared" si="1"/>
        <v>2678400</v>
      </c>
      <c r="E39" s="25">
        <v>0.021505376344086</v>
      </c>
      <c r="F39" s="25">
        <v>0.0010752688172043</v>
      </c>
      <c r="G39" s="17">
        <f t="shared" si="2"/>
        <v>727.2</v>
      </c>
      <c r="H39" s="17">
        <f t="shared" si="3"/>
        <v>16</v>
      </c>
      <c r="I39" s="12">
        <f t="shared" si="4"/>
        <v>0.8</v>
      </c>
      <c r="J39" s="26">
        <f t="shared" si="5"/>
        <v>2649920</v>
      </c>
    </row>
    <row r="40" ht="15.75" customHeight="1">
      <c r="A40" s="2" t="s">
        <v>155</v>
      </c>
      <c r="B40" s="20" t="s">
        <v>243</v>
      </c>
      <c r="C40" s="12">
        <v>2335.0</v>
      </c>
      <c r="D40" s="24">
        <f t="shared" si="1"/>
        <v>8406000</v>
      </c>
      <c r="E40" s="25">
        <v>0.0290185849364199</v>
      </c>
      <c r="F40" s="25">
        <v>6.78426051560379E-4</v>
      </c>
      <c r="G40" s="17">
        <f t="shared" si="2"/>
        <v>2265.657479</v>
      </c>
      <c r="H40" s="17">
        <f t="shared" si="3"/>
        <v>67.75839583</v>
      </c>
      <c r="I40" s="12">
        <f t="shared" si="4"/>
        <v>1.58412483</v>
      </c>
      <c r="J40" s="26">
        <f t="shared" si="5"/>
        <v>8291883.717</v>
      </c>
    </row>
    <row r="41" ht="15.75" customHeight="1">
      <c r="A41" s="2" t="s">
        <v>157</v>
      </c>
      <c r="B41" s="20" t="s">
        <v>243</v>
      </c>
      <c r="C41" s="12">
        <v>1812.0</v>
      </c>
      <c r="D41" s="24">
        <f t="shared" si="1"/>
        <v>6523200</v>
      </c>
      <c r="E41" s="25">
        <v>0.036015325670498</v>
      </c>
      <c r="F41" s="25">
        <v>0.0</v>
      </c>
      <c r="G41" s="17">
        <f t="shared" si="2"/>
        <v>1746.74023</v>
      </c>
      <c r="H41" s="17">
        <f t="shared" si="3"/>
        <v>65.25977011</v>
      </c>
      <c r="I41" s="12">
        <f t="shared" si="4"/>
        <v>0</v>
      </c>
      <c r="J41" s="26">
        <f t="shared" si="5"/>
        <v>6418784.368</v>
      </c>
    </row>
    <row r="42" ht="15.75" customHeight="1">
      <c r="A42" s="2" t="s">
        <v>159</v>
      </c>
      <c r="B42" s="20" t="s">
        <v>243</v>
      </c>
      <c r="C42" s="12">
        <v>888.0</v>
      </c>
      <c r="D42" s="24">
        <f t="shared" si="1"/>
        <v>3196800</v>
      </c>
      <c r="E42" s="25">
        <v>0.014367816091954</v>
      </c>
      <c r="F42" s="25">
        <v>0.0</v>
      </c>
      <c r="G42" s="17">
        <f t="shared" si="2"/>
        <v>875.2413793</v>
      </c>
      <c r="H42" s="17">
        <f t="shared" si="3"/>
        <v>12.75862069</v>
      </c>
      <c r="I42" s="12">
        <f t="shared" si="4"/>
        <v>0</v>
      </c>
      <c r="J42" s="26">
        <f t="shared" si="5"/>
        <v>3176386.207</v>
      </c>
    </row>
    <row r="43" ht="15.75" customHeight="1">
      <c r="A43" s="2" t="s">
        <v>161</v>
      </c>
      <c r="B43" s="20" t="s">
        <v>243</v>
      </c>
      <c r="C43" s="12">
        <v>1153.0</v>
      </c>
      <c r="D43" s="24">
        <f t="shared" si="1"/>
        <v>4150800</v>
      </c>
      <c r="E43" s="25">
        <v>0.0181680545041635</v>
      </c>
      <c r="F43" s="25">
        <v>8.38222967309304E-4</v>
      </c>
      <c r="G43" s="17">
        <f t="shared" si="2"/>
        <v>1131.085762</v>
      </c>
      <c r="H43" s="17">
        <f t="shared" si="3"/>
        <v>20.94776684</v>
      </c>
      <c r="I43" s="12">
        <f t="shared" si="4"/>
        <v>0.9664710813</v>
      </c>
      <c r="J43" s="26">
        <f t="shared" si="5"/>
        <v>4113804.277</v>
      </c>
    </row>
    <row r="44" ht="15.75" customHeight="1">
      <c r="A44" s="2" t="s">
        <v>163</v>
      </c>
      <c r="B44" s="20" t="s">
        <v>243</v>
      </c>
      <c r="C44" s="12">
        <v>236.0</v>
      </c>
      <c r="D44" s="24">
        <f t="shared" si="1"/>
        <v>849600</v>
      </c>
      <c r="E44" s="25">
        <v>0.00443458980044345</v>
      </c>
      <c r="F44" s="25">
        <v>0.0</v>
      </c>
      <c r="G44" s="17">
        <f t="shared" si="2"/>
        <v>234.9534368</v>
      </c>
      <c r="H44" s="17">
        <f t="shared" si="3"/>
        <v>1.046563193</v>
      </c>
      <c r="I44" s="12">
        <f t="shared" si="4"/>
        <v>0</v>
      </c>
      <c r="J44" s="26">
        <f t="shared" si="5"/>
        <v>847925.4989</v>
      </c>
    </row>
    <row r="45" ht="15.75" customHeight="1">
      <c r="A45" s="2" t="s">
        <v>165</v>
      </c>
      <c r="B45" s="20" t="s">
        <v>243</v>
      </c>
      <c r="C45" s="12">
        <v>1569.0</v>
      </c>
      <c r="D45" s="24">
        <f t="shared" si="1"/>
        <v>5648400</v>
      </c>
      <c r="E45" s="25">
        <v>0.0436556507547939</v>
      </c>
      <c r="F45" s="25">
        <v>8.15993472052223E-4</v>
      </c>
      <c r="G45" s="17">
        <f t="shared" si="2"/>
        <v>1499.22399</v>
      </c>
      <c r="H45" s="17">
        <f t="shared" si="3"/>
        <v>68.49571603</v>
      </c>
      <c r="I45" s="12">
        <f t="shared" si="4"/>
        <v>1.280293758</v>
      </c>
      <c r="J45" s="26">
        <f t="shared" si="5"/>
        <v>5534197.797</v>
      </c>
    </row>
    <row r="46" ht="15.75" customHeight="1">
      <c r="A46" s="2" t="s">
        <v>167</v>
      </c>
      <c r="B46" s="20" t="s">
        <v>243</v>
      </c>
      <c r="C46" s="12">
        <v>1111.0</v>
      </c>
      <c r="D46" s="24">
        <f t="shared" si="1"/>
        <v>3999600</v>
      </c>
      <c r="E46" s="25">
        <v>0.00656167979002624</v>
      </c>
      <c r="F46" s="25">
        <v>0.0</v>
      </c>
      <c r="G46" s="17">
        <f t="shared" si="2"/>
        <v>1103.709974</v>
      </c>
      <c r="H46" s="17">
        <f t="shared" si="3"/>
        <v>7.290026247</v>
      </c>
      <c r="I46" s="12">
        <f t="shared" si="4"/>
        <v>0</v>
      </c>
      <c r="J46" s="26">
        <f t="shared" si="5"/>
        <v>3987935.958</v>
      </c>
    </row>
    <row r="47" ht="15.75" customHeight="1">
      <c r="A47" s="2" t="s">
        <v>169</v>
      </c>
      <c r="B47" s="20" t="s">
        <v>243</v>
      </c>
      <c r="C47" s="12">
        <v>712.0</v>
      </c>
      <c r="D47" s="24">
        <f t="shared" si="1"/>
        <v>2563200</v>
      </c>
      <c r="E47" s="25">
        <v>0.0359572400388726</v>
      </c>
      <c r="F47" s="25">
        <v>0.00194363459669582</v>
      </c>
      <c r="G47" s="17">
        <f t="shared" si="2"/>
        <v>685.0145773</v>
      </c>
      <c r="H47" s="17">
        <f t="shared" si="3"/>
        <v>25.60155491</v>
      </c>
      <c r="I47" s="12">
        <f t="shared" si="4"/>
        <v>1.383867833</v>
      </c>
      <c r="J47" s="26">
        <f t="shared" si="5"/>
        <v>2517255.588</v>
      </c>
    </row>
    <row r="48" ht="15.75" customHeight="1">
      <c r="A48" s="2" t="s">
        <v>171</v>
      </c>
      <c r="B48" s="20" t="s">
        <v>243</v>
      </c>
      <c r="C48" s="12">
        <v>1788.0</v>
      </c>
      <c r="D48" s="24">
        <f t="shared" si="1"/>
        <v>6436800</v>
      </c>
      <c r="E48" s="25">
        <v>0.0384163073304586</v>
      </c>
      <c r="F48" s="25">
        <v>0.00156801254410035</v>
      </c>
      <c r="G48" s="17">
        <f t="shared" si="2"/>
        <v>1716.508036</v>
      </c>
      <c r="H48" s="17">
        <f t="shared" si="3"/>
        <v>68.68835751</v>
      </c>
      <c r="I48" s="12">
        <f t="shared" si="4"/>
        <v>2.803606429</v>
      </c>
      <c r="J48" s="26">
        <f t="shared" si="5"/>
        <v>6316805.645</v>
      </c>
    </row>
    <row r="49" ht="15.75" customHeight="1">
      <c r="A49" s="2" t="s">
        <v>173</v>
      </c>
      <c r="B49" s="20" t="s">
        <v>243</v>
      </c>
      <c r="C49" s="12">
        <v>275.0</v>
      </c>
      <c r="D49" s="24">
        <f t="shared" si="1"/>
        <v>990000</v>
      </c>
      <c r="E49" s="25">
        <v>0.00349650349650349</v>
      </c>
      <c r="F49" s="25">
        <v>0.0</v>
      </c>
      <c r="G49" s="17">
        <f t="shared" si="2"/>
        <v>274.0384615</v>
      </c>
      <c r="H49" s="17">
        <f t="shared" si="3"/>
        <v>0.9615384615</v>
      </c>
      <c r="I49" s="12">
        <f t="shared" si="4"/>
        <v>0</v>
      </c>
      <c r="J49" s="26">
        <f t="shared" si="5"/>
        <v>988461.5385</v>
      </c>
    </row>
    <row r="50" ht="15.75" customHeight="1">
      <c r="A50" s="2" t="s">
        <v>175</v>
      </c>
      <c r="B50" s="20" t="s">
        <v>243</v>
      </c>
      <c r="C50" s="12">
        <v>461.0</v>
      </c>
      <c r="D50" s="24">
        <f t="shared" si="1"/>
        <v>1659600</v>
      </c>
      <c r="E50" s="25">
        <v>0.012539184952978</v>
      </c>
      <c r="F50" s="25">
        <v>0.0</v>
      </c>
      <c r="G50" s="17">
        <f t="shared" si="2"/>
        <v>455.2194357</v>
      </c>
      <c r="H50" s="17">
        <f t="shared" si="3"/>
        <v>5.780564263</v>
      </c>
      <c r="I50" s="12">
        <f t="shared" si="4"/>
        <v>0</v>
      </c>
      <c r="J50" s="26">
        <f t="shared" si="5"/>
        <v>1650351.097</v>
      </c>
    </row>
    <row r="51" ht="15.75" customHeight="1">
      <c r="A51" s="2" t="s">
        <v>177</v>
      </c>
      <c r="B51" s="20" t="s">
        <v>243</v>
      </c>
      <c r="C51" s="12">
        <v>2916.0</v>
      </c>
      <c r="D51" s="24">
        <f t="shared" si="1"/>
        <v>10497600</v>
      </c>
      <c r="E51" s="25">
        <v>0.0388465204957102</v>
      </c>
      <c r="F51" s="25">
        <v>0.00343053173241852</v>
      </c>
      <c r="G51" s="17">
        <f t="shared" si="2"/>
        <v>2792.720116</v>
      </c>
      <c r="H51" s="17">
        <f t="shared" si="3"/>
        <v>113.2764538</v>
      </c>
      <c r="I51" s="12">
        <f t="shared" si="4"/>
        <v>10.00343053</v>
      </c>
      <c r="J51" s="26">
        <f t="shared" si="5"/>
        <v>10280345.32</v>
      </c>
    </row>
    <row r="52" ht="15.75" customHeight="1">
      <c r="A52" s="2" t="s">
        <v>179</v>
      </c>
      <c r="B52" s="20" t="s">
        <v>243</v>
      </c>
      <c r="C52" s="12">
        <v>1626.0</v>
      </c>
      <c r="D52" s="24">
        <f t="shared" si="1"/>
        <v>5853600</v>
      </c>
      <c r="E52" s="25">
        <v>0.012380416432189</v>
      </c>
      <c r="F52" s="25">
        <v>6.27746390458254E-4</v>
      </c>
      <c r="G52" s="17">
        <f t="shared" si="2"/>
        <v>1604.848727</v>
      </c>
      <c r="H52" s="17">
        <f t="shared" si="3"/>
        <v>20.13055712</v>
      </c>
      <c r="I52" s="12">
        <f t="shared" si="4"/>
        <v>1.020715631</v>
      </c>
      <c r="J52" s="26">
        <f t="shared" si="5"/>
        <v>5817716.532</v>
      </c>
    </row>
    <row r="53" ht="15.75" customHeight="1">
      <c r="A53" s="2" t="s">
        <v>181</v>
      </c>
      <c r="B53" s="20" t="s">
        <v>243</v>
      </c>
      <c r="C53" s="12">
        <v>1390.0</v>
      </c>
      <c r="D53" s="24">
        <f t="shared" si="1"/>
        <v>5004000</v>
      </c>
      <c r="E53" s="25">
        <v>0.016272965879265</v>
      </c>
      <c r="F53" s="25">
        <v>0.0</v>
      </c>
      <c r="G53" s="17">
        <f t="shared" si="2"/>
        <v>1367.380577</v>
      </c>
      <c r="H53" s="17">
        <f t="shared" si="3"/>
        <v>22.61942257</v>
      </c>
      <c r="I53" s="12">
        <f t="shared" si="4"/>
        <v>0</v>
      </c>
      <c r="J53" s="26">
        <f t="shared" si="5"/>
        <v>4967808.924</v>
      </c>
    </row>
    <row r="54" ht="15.75" customHeight="1">
      <c r="A54" s="2" t="s">
        <v>183</v>
      </c>
      <c r="B54" s="20" t="s">
        <v>243</v>
      </c>
      <c r="C54" s="12">
        <v>1159.0</v>
      </c>
      <c r="D54" s="24">
        <f t="shared" si="1"/>
        <v>4172400</v>
      </c>
      <c r="E54" s="25">
        <v>0.0139860139860139</v>
      </c>
      <c r="F54" s="25">
        <v>0.0</v>
      </c>
      <c r="G54" s="17">
        <f t="shared" si="2"/>
        <v>1142.79021</v>
      </c>
      <c r="H54" s="17">
        <f t="shared" si="3"/>
        <v>16.20979021</v>
      </c>
      <c r="I54" s="12">
        <f t="shared" si="4"/>
        <v>0</v>
      </c>
      <c r="J54" s="26">
        <f t="shared" si="5"/>
        <v>4146464.336</v>
      </c>
    </row>
    <row r="55" ht="15.75" customHeight="1">
      <c r="A55" s="2" t="s">
        <v>185</v>
      </c>
      <c r="B55" s="20" t="s">
        <v>243</v>
      </c>
      <c r="C55" s="12">
        <v>1383.0</v>
      </c>
      <c r="D55" s="24">
        <f t="shared" si="1"/>
        <v>4978800</v>
      </c>
      <c r="E55" s="25">
        <v>0.0142493638676844</v>
      </c>
      <c r="F55" s="25">
        <v>0.0015267175572519</v>
      </c>
      <c r="G55" s="17">
        <f t="shared" si="2"/>
        <v>1361.181679</v>
      </c>
      <c r="H55" s="17">
        <f t="shared" si="3"/>
        <v>19.70687023</v>
      </c>
      <c r="I55" s="12">
        <f t="shared" si="4"/>
        <v>2.111450382</v>
      </c>
      <c r="J55" s="26">
        <f t="shared" si="5"/>
        <v>4939667.786</v>
      </c>
    </row>
    <row r="56" ht="15.75" customHeight="1">
      <c r="A56" s="2" t="s">
        <v>187</v>
      </c>
      <c r="B56" s="20" t="s">
        <v>243</v>
      </c>
      <c r="C56" s="12">
        <v>1077.0</v>
      </c>
      <c r="D56" s="24">
        <f t="shared" si="1"/>
        <v>3877200</v>
      </c>
      <c r="E56" s="25">
        <v>0.0131680867544539</v>
      </c>
      <c r="F56" s="25">
        <v>7.74593338497289E-4</v>
      </c>
      <c r="G56" s="17">
        <f t="shared" si="2"/>
        <v>1061.983734</v>
      </c>
      <c r="H56" s="17">
        <f t="shared" si="3"/>
        <v>14.18202943</v>
      </c>
      <c r="I56" s="12">
        <f t="shared" si="4"/>
        <v>0.8342370256</v>
      </c>
      <c r="J56" s="26">
        <f t="shared" si="5"/>
        <v>3851505.5</v>
      </c>
    </row>
    <row r="57" ht="15.75" customHeight="1">
      <c r="A57" s="2" t="s">
        <v>189</v>
      </c>
      <c r="B57" s="20" t="s">
        <v>243</v>
      </c>
      <c r="C57" s="12">
        <v>675.0</v>
      </c>
      <c r="D57" s="24">
        <f t="shared" si="1"/>
        <v>2430000</v>
      </c>
      <c r="E57" s="25">
        <v>0.0206185567010309</v>
      </c>
      <c r="F57" s="25">
        <v>9.37207122774133E-4</v>
      </c>
      <c r="G57" s="17">
        <f t="shared" si="2"/>
        <v>660.4498594</v>
      </c>
      <c r="H57" s="17">
        <f t="shared" si="3"/>
        <v>13.91752577</v>
      </c>
      <c r="I57" s="12">
        <f t="shared" si="4"/>
        <v>0.6326148079</v>
      </c>
      <c r="J57" s="26">
        <f t="shared" si="5"/>
        <v>2405454.545</v>
      </c>
    </row>
    <row r="58" ht="15.75" customHeight="1">
      <c r="A58" s="2" t="s">
        <v>191</v>
      </c>
      <c r="B58" s="20" t="s">
        <v>243</v>
      </c>
      <c r="C58" s="12">
        <v>1106.0</v>
      </c>
      <c r="D58" s="24">
        <f t="shared" si="1"/>
        <v>3981600</v>
      </c>
      <c r="E58" s="25">
        <v>0.0106453759148369</v>
      </c>
      <c r="F58" s="25">
        <v>0.0</v>
      </c>
      <c r="G58" s="17">
        <f t="shared" si="2"/>
        <v>1094.226214</v>
      </c>
      <c r="H58" s="17">
        <f t="shared" si="3"/>
        <v>11.77378576</v>
      </c>
      <c r="I58" s="12">
        <f t="shared" si="4"/>
        <v>0</v>
      </c>
      <c r="J58" s="26">
        <f t="shared" si="5"/>
        <v>3962761.943</v>
      </c>
    </row>
    <row r="59" ht="15.75" customHeight="1">
      <c r="A59" s="2" t="s">
        <v>193</v>
      </c>
      <c r="B59" s="20" t="s">
        <v>243</v>
      </c>
      <c r="C59" s="12">
        <v>6692.0</v>
      </c>
      <c r="D59" s="24">
        <f t="shared" si="1"/>
        <v>24091200</v>
      </c>
      <c r="E59" s="25">
        <v>0.0301192219201003</v>
      </c>
      <c r="F59" s="25">
        <v>0.00167329010667224</v>
      </c>
      <c r="G59" s="17">
        <f t="shared" si="2"/>
        <v>6479.24451</v>
      </c>
      <c r="H59" s="17">
        <f t="shared" si="3"/>
        <v>201.5578331</v>
      </c>
      <c r="I59" s="12">
        <f t="shared" si="4"/>
        <v>11.19765739</v>
      </c>
      <c r="J59" s="26">
        <f t="shared" si="5"/>
        <v>23728395.9</v>
      </c>
    </row>
    <row r="60" ht="15.75" customHeight="1">
      <c r="A60" s="2" t="s">
        <v>195</v>
      </c>
      <c r="B60" s="20" t="s">
        <v>243</v>
      </c>
      <c r="C60" s="12">
        <v>1017.0</v>
      </c>
      <c r="D60" s="24">
        <f t="shared" si="1"/>
        <v>3661200</v>
      </c>
      <c r="E60" s="25">
        <v>0.023130300693909</v>
      </c>
      <c r="F60" s="25">
        <v>7.710100231303E-4</v>
      </c>
      <c r="G60" s="17">
        <f t="shared" si="2"/>
        <v>992.692367</v>
      </c>
      <c r="H60" s="17">
        <f t="shared" si="3"/>
        <v>23.52351581</v>
      </c>
      <c r="I60" s="12">
        <f t="shared" si="4"/>
        <v>0.7841171935</v>
      </c>
      <c r="J60" s="26">
        <f t="shared" si="5"/>
        <v>3620739.553</v>
      </c>
    </row>
    <row r="61" ht="15.75" customHeight="1">
      <c r="A61" s="2" t="s">
        <v>197</v>
      </c>
      <c r="B61" s="20" t="s">
        <v>243</v>
      </c>
      <c r="C61" s="12">
        <v>537.0</v>
      </c>
      <c r="D61" s="24">
        <f t="shared" si="1"/>
        <v>1933200</v>
      </c>
      <c r="E61" s="25">
        <v>0.0247813411078717</v>
      </c>
      <c r="F61" s="25">
        <v>0.00291545189504373</v>
      </c>
      <c r="G61" s="17">
        <f t="shared" si="2"/>
        <v>522.1268222</v>
      </c>
      <c r="H61" s="17">
        <f t="shared" si="3"/>
        <v>13.30758017</v>
      </c>
      <c r="I61" s="12">
        <f t="shared" si="4"/>
        <v>1.565597668</v>
      </c>
      <c r="J61" s="26">
        <f t="shared" si="5"/>
        <v>1906271.72</v>
      </c>
    </row>
    <row r="62" ht="15.75" customHeight="1">
      <c r="A62" s="2" t="s">
        <v>199</v>
      </c>
      <c r="B62" s="20" t="s">
        <v>243</v>
      </c>
      <c r="C62" s="12">
        <v>1989.0</v>
      </c>
      <c r="D62" s="24">
        <f t="shared" si="1"/>
        <v>7160400</v>
      </c>
      <c r="E62" s="25">
        <v>0.0322481572481572</v>
      </c>
      <c r="F62" s="25">
        <v>0.0</v>
      </c>
      <c r="G62" s="17">
        <f t="shared" si="2"/>
        <v>1924.858415</v>
      </c>
      <c r="H62" s="17">
        <f t="shared" si="3"/>
        <v>64.14158477</v>
      </c>
      <c r="I62" s="12">
        <f t="shared" si="4"/>
        <v>0</v>
      </c>
      <c r="J62" s="26">
        <f t="shared" si="5"/>
        <v>7057773.464</v>
      </c>
    </row>
    <row r="63" ht="15.75" customHeight="1">
      <c r="A63" s="2" t="s">
        <v>201</v>
      </c>
      <c r="B63" s="20" t="s">
        <v>243</v>
      </c>
      <c r="C63" s="12">
        <v>1000.0</v>
      </c>
      <c r="D63" s="24">
        <f t="shared" si="1"/>
        <v>3600000</v>
      </c>
      <c r="E63" s="25">
        <v>0.0138181818181818</v>
      </c>
      <c r="F63" s="25">
        <v>0.00229357798165137</v>
      </c>
      <c r="G63" s="17">
        <f t="shared" si="2"/>
        <v>983.8882402</v>
      </c>
      <c r="H63" s="17">
        <f t="shared" si="3"/>
        <v>13.81818182</v>
      </c>
      <c r="I63" s="12">
        <f t="shared" si="4"/>
        <v>2.293577982</v>
      </c>
      <c r="J63" s="26">
        <f t="shared" si="5"/>
        <v>3569634.028</v>
      </c>
    </row>
    <row r="64" ht="15.75" customHeight="1">
      <c r="A64" s="2" t="s">
        <v>203</v>
      </c>
      <c r="B64" s="20" t="s">
        <v>243</v>
      </c>
      <c r="C64" s="12">
        <v>1313.0</v>
      </c>
      <c r="D64" s="24">
        <f t="shared" si="1"/>
        <v>4726800</v>
      </c>
      <c r="E64" s="25">
        <v>0.0250941028858218</v>
      </c>
      <c r="F64" s="25">
        <v>0.00125470514429109</v>
      </c>
      <c r="G64" s="17">
        <f t="shared" si="2"/>
        <v>1278.404015</v>
      </c>
      <c r="H64" s="17">
        <f t="shared" si="3"/>
        <v>32.94855709</v>
      </c>
      <c r="I64" s="12">
        <f t="shared" si="4"/>
        <v>1.647427854</v>
      </c>
      <c r="J64" s="26">
        <f t="shared" si="5"/>
        <v>4668151.568</v>
      </c>
    </row>
    <row r="65" ht="15.75" customHeight="1">
      <c r="A65" s="2" t="s">
        <v>205</v>
      </c>
      <c r="B65" s="20" t="s">
        <v>243</v>
      </c>
      <c r="C65" s="12">
        <v>1402.0</v>
      </c>
      <c r="D65" s="24">
        <f t="shared" si="1"/>
        <v>5047200</v>
      </c>
      <c r="E65" s="25">
        <v>0.0229276895943562</v>
      </c>
      <c r="F65" s="25">
        <v>0.00176366843033509</v>
      </c>
      <c r="G65" s="17">
        <f t="shared" si="2"/>
        <v>1367.382716</v>
      </c>
      <c r="H65" s="17">
        <f t="shared" si="3"/>
        <v>32.14462081</v>
      </c>
      <c r="I65" s="12">
        <f t="shared" si="4"/>
        <v>2.472663139</v>
      </c>
      <c r="J65" s="26">
        <f t="shared" si="5"/>
        <v>4986867.019</v>
      </c>
    </row>
    <row r="66" ht="15.75" customHeight="1">
      <c r="A66" s="2" t="s">
        <v>207</v>
      </c>
      <c r="B66" s="20" t="s">
        <v>243</v>
      </c>
      <c r="C66" s="12">
        <v>14528.0</v>
      </c>
      <c r="D66" s="24">
        <f t="shared" si="1"/>
        <v>52300800</v>
      </c>
      <c r="E66" s="25">
        <v>0.090512844291941</v>
      </c>
      <c r="F66" s="25">
        <v>0.0154873411851989</v>
      </c>
      <c r="G66" s="17">
        <f t="shared" si="2"/>
        <v>12988.02931</v>
      </c>
      <c r="H66" s="17">
        <f t="shared" si="3"/>
        <v>1314.970602</v>
      </c>
      <c r="I66" s="12">
        <f t="shared" si="4"/>
        <v>225.0000927</v>
      </c>
      <c r="J66" s="26">
        <f t="shared" si="5"/>
        <v>49386846.7</v>
      </c>
    </row>
    <row r="67" ht="15.75" customHeight="1">
      <c r="A67" s="2" t="s">
        <v>209</v>
      </c>
      <c r="B67" s="20" t="s">
        <v>243</v>
      </c>
      <c r="C67" s="12">
        <v>1539.0</v>
      </c>
      <c r="D67" s="24">
        <f t="shared" si="1"/>
        <v>5540400</v>
      </c>
      <c r="E67" s="25">
        <v>0.0263883418668767</v>
      </c>
      <c r="F67" s="25">
        <v>0.0</v>
      </c>
      <c r="G67" s="17">
        <f t="shared" si="2"/>
        <v>1498.388342</v>
      </c>
      <c r="H67" s="17">
        <f t="shared" si="3"/>
        <v>40.61165813</v>
      </c>
      <c r="I67" s="12">
        <f t="shared" si="4"/>
        <v>0</v>
      </c>
      <c r="J67" s="26">
        <f t="shared" si="5"/>
        <v>5475421.347</v>
      </c>
    </row>
    <row r="68" ht="15.75" customHeight="1">
      <c r="A68" s="2" t="s">
        <v>211</v>
      </c>
      <c r="B68" s="20" t="s">
        <v>243</v>
      </c>
      <c r="C68" s="12">
        <v>1544.0</v>
      </c>
      <c r="D68" s="24">
        <f t="shared" si="1"/>
        <v>5558400</v>
      </c>
      <c r="E68" s="25">
        <v>0.0170575692963752</v>
      </c>
      <c r="F68" s="25">
        <v>0.00106609808102345</v>
      </c>
      <c r="G68" s="17">
        <f t="shared" si="2"/>
        <v>1516.017058</v>
      </c>
      <c r="H68" s="17">
        <f t="shared" si="3"/>
        <v>26.33688699</v>
      </c>
      <c r="I68" s="12">
        <f t="shared" si="4"/>
        <v>1.646055437</v>
      </c>
      <c r="J68" s="26">
        <f t="shared" si="5"/>
        <v>5510335.181</v>
      </c>
    </row>
    <row r="69" ht="15.75" customHeight="1">
      <c r="A69" s="2" t="s">
        <v>213</v>
      </c>
      <c r="B69" s="20" t="s">
        <v>243</v>
      </c>
      <c r="C69" s="12">
        <v>1001.0</v>
      </c>
      <c r="D69" s="24">
        <f t="shared" si="1"/>
        <v>3603600</v>
      </c>
      <c r="E69" s="25">
        <v>0.0357374918778427</v>
      </c>
      <c r="F69" s="25">
        <v>0.0031055900621118</v>
      </c>
      <c r="G69" s="17">
        <f t="shared" si="2"/>
        <v>962.118075</v>
      </c>
      <c r="H69" s="17">
        <f t="shared" si="3"/>
        <v>35.77322937</v>
      </c>
      <c r="I69" s="12">
        <f t="shared" si="4"/>
        <v>3.108695652</v>
      </c>
      <c r="J69" s="26">
        <f t="shared" si="5"/>
        <v>3535171.529</v>
      </c>
    </row>
    <row r="70" ht="15.75" customHeight="1">
      <c r="A70" s="2" t="s">
        <v>215</v>
      </c>
      <c r="B70" s="20" t="s">
        <v>243</v>
      </c>
      <c r="C70" s="12">
        <v>3030.0</v>
      </c>
      <c r="D70" s="24">
        <f t="shared" si="1"/>
        <v>10908000</v>
      </c>
      <c r="E70" s="25">
        <v>0.0691511387163561</v>
      </c>
      <c r="F70" s="25">
        <v>0.00393374741200828</v>
      </c>
      <c r="G70" s="17">
        <f t="shared" si="2"/>
        <v>2808.552795</v>
      </c>
      <c r="H70" s="17">
        <f t="shared" si="3"/>
        <v>209.5279503</v>
      </c>
      <c r="I70" s="12">
        <f t="shared" si="4"/>
        <v>11.91925466</v>
      </c>
      <c r="J70" s="26">
        <f t="shared" si="5"/>
        <v>10529845.96</v>
      </c>
    </row>
    <row r="71" ht="15.75" customHeight="1">
      <c r="A71" s="2" t="s">
        <v>217</v>
      </c>
      <c r="B71" s="20" t="s">
        <v>243</v>
      </c>
      <c r="C71" s="12">
        <v>3398.0</v>
      </c>
      <c r="D71" s="24">
        <f t="shared" si="1"/>
        <v>12232800</v>
      </c>
      <c r="E71" s="25">
        <v>0.0380021715526601</v>
      </c>
      <c r="F71" s="25">
        <v>0.001628664495114</v>
      </c>
      <c r="G71" s="17">
        <f t="shared" si="2"/>
        <v>3263.334419</v>
      </c>
      <c r="H71" s="17">
        <f t="shared" si="3"/>
        <v>129.1313789</v>
      </c>
      <c r="I71" s="12">
        <f t="shared" si="4"/>
        <v>5.534201954</v>
      </c>
      <c r="J71" s="26">
        <f t="shared" si="5"/>
        <v>12006266.67</v>
      </c>
    </row>
    <row r="72" ht="15.75" customHeight="1">
      <c r="A72" s="2" t="s">
        <v>219</v>
      </c>
      <c r="B72" s="20" t="s">
        <v>243</v>
      </c>
      <c r="C72" s="12">
        <v>2691.0</v>
      </c>
      <c r="D72" s="24">
        <f t="shared" si="1"/>
        <v>9687600</v>
      </c>
      <c r="E72" s="25">
        <v>0.0641399416909621</v>
      </c>
      <c r="F72" s="25">
        <v>0.00437317784256559</v>
      </c>
      <c r="G72" s="17">
        <f t="shared" si="2"/>
        <v>2506.631195</v>
      </c>
      <c r="H72" s="17">
        <f t="shared" si="3"/>
        <v>172.6005831</v>
      </c>
      <c r="I72" s="12">
        <f t="shared" si="4"/>
        <v>11.76822157</v>
      </c>
      <c r="J72" s="26">
        <f t="shared" si="5"/>
        <v>9369073.469</v>
      </c>
    </row>
    <row r="73" ht="15.75" customHeight="1">
      <c r="A73" s="2" t="s">
        <v>221</v>
      </c>
      <c r="B73" s="20" t="s">
        <v>243</v>
      </c>
      <c r="C73" s="12">
        <v>1236.0</v>
      </c>
      <c r="D73" s="24">
        <f t="shared" si="1"/>
        <v>4449600</v>
      </c>
      <c r="E73" s="25">
        <v>0.0114041339985744</v>
      </c>
      <c r="F73" s="25">
        <v>7.12758374910905E-4</v>
      </c>
      <c r="G73" s="17">
        <f t="shared" si="2"/>
        <v>1221.023521</v>
      </c>
      <c r="H73" s="17">
        <f t="shared" si="3"/>
        <v>14.09550962</v>
      </c>
      <c r="I73" s="12">
        <f t="shared" si="4"/>
        <v>0.8809693514</v>
      </c>
      <c r="J73" s="26">
        <f t="shared" si="5"/>
        <v>4423875.695</v>
      </c>
    </row>
    <row r="74" ht="15.75" customHeight="1">
      <c r="A74" s="2" t="s">
        <v>223</v>
      </c>
      <c r="B74" s="20" t="s">
        <v>243</v>
      </c>
      <c r="C74" s="12">
        <v>1689.0</v>
      </c>
      <c r="D74" s="24">
        <f t="shared" si="1"/>
        <v>6080400</v>
      </c>
      <c r="E74" s="25">
        <v>0.0348343245539507</v>
      </c>
      <c r="F74" s="25">
        <v>0.0030946065428824</v>
      </c>
      <c r="G74" s="17">
        <f t="shared" si="2"/>
        <v>1624.938035</v>
      </c>
      <c r="H74" s="17">
        <f t="shared" si="3"/>
        <v>58.83517417</v>
      </c>
      <c r="I74" s="12">
        <f t="shared" si="4"/>
        <v>5.226790451</v>
      </c>
      <c r="J74" s="26">
        <f t="shared" si="5"/>
        <v>5967447.276</v>
      </c>
    </row>
    <row r="75" ht="15.75" customHeight="1">
      <c r="A75" s="2" t="s">
        <v>225</v>
      </c>
      <c r="B75" s="20" t="s">
        <v>243</v>
      </c>
      <c r="C75" s="12">
        <v>2325.0</v>
      </c>
      <c r="D75" s="24">
        <f t="shared" si="1"/>
        <v>8370000</v>
      </c>
      <c r="E75" s="25">
        <v>0.0391244870041039</v>
      </c>
      <c r="F75" s="25">
        <v>0.0021551724137931</v>
      </c>
      <c r="G75" s="17">
        <f t="shared" si="2"/>
        <v>2229.024792</v>
      </c>
      <c r="H75" s="17">
        <f t="shared" si="3"/>
        <v>90.96443228</v>
      </c>
      <c r="I75" s="12">
        <f t="shared" si="4"/>
        <v>5.010775862</v>
      </c>
      <c r="J75" s="26">
        <f t="shared" si="5"/>
        <v>8206418.115</v>
      </c>
    </row>
    <row r="76" ht="15.75" customHeight="1">
      <c r="A76" s="2" t="s">
        <v>227</v>
      </c>
      <c r="B76" s="20" t="s">
        <v>243</v>
      </c>
      <c r="C76" s="12">
        <v>396.0</v>
      </c>
      <c r="D76" s="24">
        <f t="shared" si="1"/>
        <v>1425600</v>
      </c>
      <c r="E76" s="25">
        <v>0.0188284518828451</v>
      </c>
      <c r="F76" s="25">
        <v>0.0</v>
      </c>
      <c r="G76" s="17">
        <f t="shared" si="2"/>
        <v>388.5439331</v>
      </c>
      <c r="H76" s="17">
        <f t="shared" si="3"/>
        <v>7.456066946</v>
      </c>
      <c r="I76" s="12">
        <f t="shared" si="4"/>
        <v>0</v>
      </c>
      <c r="J76" s="26">
        <f t="shared" si="5"/>
        <v>1413670.293</v>
      </c>
    </row>
    <row r="77" ht="15.75" customHeight="1">
      <c r="A77" s="2" t="s">
        <v>229</v>
      </c>
      <c r="B77" s="20" t="s">
        <v>243</v>
      </c>
      <c r="C77" s="12">
        <v>1146.0</v>
      </c>
      <c r="D77" s="24">
        <f t="shared" si="1"/>
        <v>4125600</v>
      </c>
      <c r="E77" s="25">
        <v>0.0157894736842105</v>
      </c>
      <c r="F77" s="25">
        <v>0.0</v>
      </c>
      <c r="G77" s="17">
        <f t="shared" si="2"/>
        <v>1127.905263</v>
      </c>
      <c r="H77" s="17">
        <f t="shared" si="3"/>
        <v>18.09473684</v>
      </c>
      <c r="I77" s="12">
        <f t="shared" si="4"/>
        <v>0</v>
      </c>
      <c r="J77" s="26">
        <f t="shared" si="5"/>
        <v>4096648.421</v>
      </c>
    </row>
    <row r="78" ht="15.75" customHeight="1">
      <c r="A78" s="2" t="s">
        <v>231</v>
      </c>
      <c r="B78" s="20" t="s">
        <v>243</v>
      </c>
      <c r="C78" s="12">
        <v>1325.0</v>
      </c>
      <c r="D78" s="24">
        <f t="shared" si="1"/>
        <v>4770000</v>
      </c>
      <c r="E78" s="25">
        <v>0.0134730538922155</v>
      </c>
      <c r="F78" s="25">
        <v>0.0</v>
      </c>
      <c r="G78" s="17">
        <f t="shared" si="2"/>
        <v>1307.148204</v>
      </c>
      <c r="H78" s="17">
        <f t="shared" si="3"/>
        <v>17.85179641</v>
      </c>
      <c r="I78" s="12">
        <f t="shared" si="4"/>
        <v>0</v>
      </c>
      <c r="J78" s="26">
        <f t="shared" si="5"/>
        <v>4741437.126</v>
      </c>
    </row>
    <row r="79" ht="15.75" customHeight="1">
      <c r="A79" s="2" t="s">
        <v>233</v>
      </c>
      <c r="B79" s="20" t="s">
        <v>243</v>
      </c>
      <c r="C79" s="12">
        <v>1471.0</v>
      </c>
      <c r="D79" s="24">
        <f t="shared" si="1"/>
        <v>5295600</v>
      </c>
      <c r="E79" s="25">
        <v>0.0265168539325842</v>
      </c>
      <c r="F79" s="25">
        <v>8.98876404494382E-4</v>
      </c>
      <c r="G79" s="17">
        <f t="shared" si="2"/>
        <v>1430.671461</v>
      </c>
      <c r="H79" s="17">
        <f t="shared" si="3"/>
        <v>39.00629213</v>
      </c>
      <c r="I79" s="12">
        <f t="shared" si="4"/>
        <v>1.322247191</v>
      </c>
      <c r="J79" s="26">
        <f t="shared" si="5"/>
        <v>5228429.843</v>
      </c>
    </row>
    <row r="80" ht="15.75" customHeight="1">
      <c r="A80" s="2" t="s">
        <v>79</v>
      </c>
      <c r="B80" s="20" t="s">
        <v>244</v>
      </c>
      <c r="C80" s="12">
        <v>2489.0</v>
      </c>
      <c r="D80" s="24">
        <f t="shared" si="1"/>
        <v>7467000</v>
      </c>
      <c r="E80" s="25">
        <v>0.0118203309692671</v>
      </c>
      <c r="F80" s="25">
        <v>0.0</v>
      </c>
      <c r="G80" s="17">
        <f t="shared" si="2"/>
        <v>2459.579196</v>
      </c>
      <c r="H80" s="17">
        <f t="shared" si="3"/>
        <v>29.42080378</v>
      </c>
      <c r="I80" s="12">
        <f t="shared" si="4"/>
        <v>0</v>
      </c>
      <c r="J80" s="26">
        <f t="shared" si="5"/>
        <v>7437579.196</v>
      </c>
    </row>
    <row r="81" ht="15.75" customHeight="1">
      <c r="A81" s="2" t="s">
        <v>81</v>
      </c>
      <c r="B81" s="20" t="s">
        <v>244</v>
      </c>
      <c r="C81" s="12">
        <v>4608.0</v>
      </c>
      <c r="D81" s="24">
        <f t="shared" si="1"/>
        <v>13824000</v>
      </c>
      <c r="E81" s="25">
        <v>0.0226196738558653</v>
      </c>
      <c r="F81" s="25">
        <v>5.26038926880589E-4</v>
      </c>
      <c r="G81" s="17">
        <f t="shared" si="2"/>
        <v>4501.344555</v>
      </c>
      <c r="H81" s="17">
        <f t="shared" si="3"/>
        <v>104.2314571</v>
      </c>
      <c r="I81" s="12">
        <f t="shared" si="4"/>
        <v>2.423987375</v>
      </c>
      <c r="J81" s="26">
        <f t="shared" si="5"/>
        <v>13712496.58</v>
      </c>
    </row>
    <row r="82" ht="15.75" customHeight="1">
      <c r="A82" s="2" t="s">
        <v>83</v>
      </c>
      <c r="B82" s="20" t="s">
        <v>244</v>
      </c>
      <c r="C82" s="12">
        <v>6939.0</v>
      </c>
      <c r="D82" s="24">
        <f t="shared" si="1"/>
        <v>20817000</v>
      </c>
      <c r="E82" s="25">
        <v>0.0529037390612569</v>
      </c>
      <c r="F82" s="25">
        <v>7.95544948289578E-4</v>
      </c>
      <c r="G82" s="17">
        <f t="shared" si="2"/>
        <v>6566.380668</v>
      </c>
      <c r="H82" s="17">
        <f t="shared" si="3"/>
        <v>367.0990453</v>
      </c>
      <c r="I82" s="12">
        <f t="shared" si="4"/>
        <v>5.520286396</v>
      </c>
      <c r="J82" s="26">
        <f t="shared" si="5"/>
        <v>20433340.1</v>
      </c>
    </row>
    <row r="83" ht="15.75" customHeight="1">
      <c r="A83" s="2" t="s">
        <v>85</v>
      </c>
      <c r="B83" s="20" t="s">
        <v>244</v>
      </c>
      <c r="C83" s="12">
        <v>3427.0</v>
      </c>
      <c r="D83" s="24">
        <f t="shared" si="1"/>
        <v>10281000</v>
      </c>
      <c r="E83" s="25">
        <v>0.0167564332734889</v>
      </c>
      <c r="F83" s="25">
        <v>5.98444045481747E-4</v>
      </c>
      <c r="G83" s="17">
        <f t="shared" si="2"/>
        <v>3367.524835</v>
      </c>
      <c r="H83" s="17">
        <f t="shared" si="3"/>
        <v>57.42429683</v>
      </c>
      <c r="I83" s="12">
        <f t="shared" si="4"/>
        <v>2.050867744</v>
      </c>
      <c r="J83" s="26">
        <f t="shared" si="5"/>
        <v>10217423.1</v>
      </c>
    </row>
    <row r="84" ht="15.75" customHeight="1">
      <c r="A84" s="2" t="s">
        <v>87</v>
      </c>
      <c r="B84" s="20" t="s">
        <v>244</v>
      </c>
      <c r="C84" s="12">
        <v>2894.0</v>
      </c>
      <c r="D84" s="24">
        <f t="shared" si="1"/>
        <v>8682000</v>
      </c>
      <c r="E84" s="25">
        <v>0.0200316288877174</v>
      </c>
      <c r="F84" s="25">
        <v>5.27148128624143E-4</v>
      </c>
      <c r="G84" s="17">
        <f t="shared" si="2"/>
        <v>2834.502899</v>
      </c>
      <c r="H84" s="17">
        <f t="shared" si="3"/>
        <v>57.971534</v>
      </c>
      <c r="I84" s="12">
        <f t="shared" si="4"/>
        <v>1.525566684</v>
      </c>
      <c r="J84" s="26">
        <f t="shared" si="5"/>
        <v>8619451.766</v>
      </c>
    </row>
    <row r="85" ht="15.75" customHeight="1">
      <c r="A85" s="2" t="s">
        <v>89</v>
      </c>
      <c r="B85" s="20" t="s">
        <v>244</v>
      </c>
      <c r="C85" s="12">
        <v>3442.0</v>
      </c>
      <c r="D85" s="24">
        <f t="shared" si="1"/>
        <v>10326000</v>
      </c>
      <c r="E85" s="25">
        <v>0.0171703296703296</v>
      </c>
      <c r="F85" s="25">
        <v>0.0</v>
      </c>
      <c r="G85" s="17">
        <f t="shared" si="2"/>
        <v>3382.899725</v>
      </c>
      <c r="H85" s="17">
        <f t="shared" si="3"/>
        <v>59.10027473</v>
      </c>
      <c r="I85" s="12">
        <f t="shared" si="4"/>
        <v>0</v>
      </c>
      <c r="J85" s="26">
        <f t="shared" si="5"/>
        <v>10266899.73</v>
      </c>
    </row>
    <row r="86" ht="15.75" customHeight="1">
      <c r="A86" s="2" t="s">
        <v>91</v>
      </c>
      <c r="B86" s="20" t="s">
        <v>244</v>
      </c>
      <c r="C86" s="12">
        <v>10696.0</v>
      </c>
      <c r="D86" s="24">
        <f t="shared" si="1"/>
        <v>32088000</v>
      </c>
      <c r="E86" s="25">
        <v>0.0359345098873059</v>
      </c>
      <c r="F86" s="25">
        <v>0.00138840680319333</v>
      </c>
      <c r="G86" s="17">
        <f t="shared" si="2"/>
        <v>10296.79408</v>
      </c>
      <c r="H86" s="17">
        <f t="shared" si="3"/>
        <v>384.3555178</v>
      </c>
      <c r="I86" s="12">
        <f t="shared" si="4"/>
        <v>14.85039917</v>
      </c>
      <c r="J86" s="26">
        <f t="shared" si="5"/>
        <v>31659093.28</v>
      </c>
    </row>
    <row r="87" ht="15.75" customHeight="1">
      <c r="A87" s="2" t="s">
        <v>93</v>
      </c>
      <c r="B87" s="20" t="s">
        <v>244</v>
      </c>
      <c r="C87" s="12">
        <v>2683.0</v>
      </c>
      <c r="D87" s="24">
        <f t="shared" si="1"/>
        <v>8049000</v>
      </c>
      <c r="E87" s="25">
        <v>0.0181818181818181</v>
      </c>
      <c r="F87" s="25">
        <v>9.09090909090909E-4</v>
      </c>
      <c r="G87" s="17">
        <f t="shared" si="2"/>
        <v>2631.779091</v>
      </c>
      <c r="H87" s="17">
        <f t="shared" si="3"/>
        <v>48.78181818</v>
      </c>
      <c r="I87" s="12">
        <f t="shared" si="4"/>
        <v>2.439090909</v>
      </c>
      <c r="J87" s="26">
        <f t="shared" si="5"/>
        <v>7992900.909</v>
      </c>
    </row>
    <row r="88" ht="15.75" customHeight="1">
      <c r="A88" s="2" t="s">
        <v>95</v>
      </c>
      <c r="B88" s="20" t="s">
        <v>244</v>
      </c>
      <c r="C88" s="12">
        <v>3250.0</v>
      </c>
      <c r="D88" s="24">
        <f t="shared" si="1"/>
        <v>9750000</v>
      </c>
      <c r="E88" s="25">
        <v>0.0374603174603174</v>
      </c>
      <c r="F88" s="25">
        <v>0.0</v>
      </c>
      <c r="G88" s="17">
        <f t="shared" si="2"/>
        <v>3128.253968</v>
      </c>
      <c r="H88" s="17">
        <f t="shared" si="3"/>
        <v>121.7460317</v>
      </c>
      <c r="I88" s="12">
        <f t="shared" si="4"/>
        <v>0</v>
      </c>
      <c r="J88" s="26">
        <f t="shared" si="5"/>
        <v>9628253.968</v>
      </c>
    </row>
    <row r="89" ht="15.75" customHeight="1">
      <c r="A89" s="2" t="s">
        <v>97</v>
      </c>
      <c r="B89" s="20" t="s">
        <v>244</v>
      </c>
      <c r="C89" s="12">
        <v>4311.0</v>
      </c>
      <c r="D89" s="24">
        <f t="shared" si="1"/>
        <v>12933000</v>
      </c>
      <c r="E89" s="25">
        <v>0.0150905432595573</v>
      </c>
      <c r="F89" s="25">
        <v>0.00111731843575418</v>
      </c>
      <c r="G89" s="17">
        <f t="shared" si="2"/>
        <v>4241.127908</v>
      </c>
      <c r="H89" s="17">
        <f t="shared" si="3"/>
        <v>65.05533199</v>
      </c>
      <c r="I89" s="12">
        <f t="shared" si="4"/>
        <v>4.816759777</v>
      </c>
      <c r="J89" s="26">
        <f t="shared" si="5"/>
        <v>12853494.39</v>
      </c>
    </row>
    <row r="90" ht="15.75" customHeight="1">
      <c r="A90" s="2" t="s">
        <v>99</v>
      </c>
      <c r="B90" s="20" t="s">
        <v>244</v>
      </c>
      <c r="C90" s="12">
        <v>21102.0</v>
      </c>
      <c r="D90" s="24">
        <f t="shared" si="1"/>
        <v>63306000</v>
      </c>
      <c r="E90" s="25">
        <v>0.0388872043662825</v>
      </c>
      <c r="F90" s="25">
        <v>0.00121285627653123</v>
      </c>
      <c r="G90" s="17">
        <f t="shared" si="2"/>
        <v>20255.80852</v>
      </c>
      <c r="H90" s="17">
        <f t="shared" si="3"/>
        <v>820.5977865</v>
      </c>
      <c r="I90" s="12">
        <f t="shared" si="4"/>
        <v>25.59369315</v>
      </c>
      <c r="J90" s="26">
        <f t="shared" si="5"/>
        <v>62408621.13</v>
      </c>
    </row>
    <row r="91" ht="15.75" customHeight="1">
      <c r="A91" s="2" t="s">
        <v>101</v>
      </c>
      <c r="B91" s="20" t="s">
        <v>244</v>
      </c>
      <c r="C91" s="12">
        <v>6184.0</v>
      </c>
      <c r="D91" s="24">
        <f t="shared" si="1"/>
        <v>18552000</v>
      </c>
      <c r="E91" s="25">
        <v>0.0344669117647058</v>
      </c>
      <c r="F91" s="25">
        <v>0.0014367816091954</v>
      </c>
      <c r="G91" s="17">
        <f t="shared" si="2"/>
        <v>5961.97156</v>
      </c>
      <c r="H91" s="17">
        <f t="shared" si="3"/>
        <v>213.1433824</v>
      </c>
      <c r="I91" s="12">
        <f t="shared" si="4"/>
        <v>8.885057471</v>
      </c>
      <c r="J91" s="26">
        <f t="shared" si="5"/>
        <v>18312201.45</v>
      </c>
    </row>
    <row r="92" ht="15.75" customHeight="1">
      <c r="A92" s="2" t="s">
        <v>103</v>
      </c>
      <c r="B92" s="20" t="s">
        <v>244</v>
      </c>
      <c r="C92" s="12">
        <v>16894.0</v>
      </c>
      <c r="D92" s="24">
        <f t="shared" si="1"/>
        <v>50682000</v>
      </c>
      <c r="E92" s="25">
        <v>0.0615384615384615</v>
      </c>
      <c r="F92" s="25">
        <v>0.00334448160535117</v>
      </c>
      <c r="G92" s="17">
        <f t="shared" si="2"/>
        <v>15797.86756</v>
      </c>
      <c r="H92" s="17">
        <f t="shared" si="3"/>
        <v>1039.630769</v>
      </c>
      <c r="I92" s="12">
        <f t="shared" si="4"/>
        <v>56.50167224</v>
      </c>
      <c r="J92" s="26">
        <f t="shared" si="5"/>
        <v>49472864.21</v>
      </c>
    </row>
    <row r="93" ht="15.75" customHeight="1">
      <c r="A93" s="2" t="s">
        <v>105</v>
      </c>
      <c r="B93" s="20" t="s">
        <v>244</v>
      </c>
      <c r="C93" s="12">
        <v>3970.0</v>
      </c>
      <c r="D93" s="24">
        <f t="shared" si="1"/>
        <v>11910000</v>
      </c>
      <c r="E93" s="25">
        <v>0.0251647693229478</v>
      </c>
      <c r="F93" s="25">
        <v>0.0015267175572519</v>
      </c>
      <c r="G93" s="17">
        <f t="shared" si="2"/>
        <v>3864.034797</v>
      </c>
      <c r="H93" s="17">
        <f t="shared" si="3"/>
        <v>99.90413421</v>
      </c>
      <c r="I93" s="12">
        <f t="shared" si="4"/>
        <v>6.061068702</v>
      </c>
      <c r="J93" s="26">
        <f t="shared" si="5"/>
        <v>11791912.66</v>
      </c>
    </row>
    <row r="94" ht="15.75" customHeight="1">
      <c r="A94" s="2" t="s">
        <v>107</v>
      </c>
      <c r="B94" s="20" t="s">
        <v>244</v>
      </c>
      <c r="C94" s="12">
        <v>6453.0</v>
      </c>
      <c r="D94" s="24">
        <f t="shared" si="1"/>
        <v>19359000</v>
      </c>
      <c r="E94" s="25">
        <v>0.0427574171029668</v>
      </c>
      <c r="F94" s="25">
        <v>0.00145433391506689</v>
      </c>
      <c r="G94" s="17">
        <f t="shared" si="2"/>
        <v>6167.701571</v>
      </c>
      <c r="H94" s="17">
        <f t="shared" si="3"/>
        <v>275.9136126</v>
      </c>
      <c r="I94" s="12">
        <f t="shared" si="4"/>
        <v>9.384816754</v>
      </c>
      <c r="J94" s="26">
        <f t="shared" si="5"/>
        <v>19054931.94</v>
      </c>
    </row>
    <row r="95" ht="15.75" customHeight="1">
      <c r="A95" s="2" t="s">
        <v>109</v>
      </c>
      <c r="B95" s="20" t="s">
        <v>244</v>
      </c>
      <c r="C95" s="12">
        <v>18620.0</v>
      </c>
      <c r="D95" s="24">
        <f t="shared" si="1"/>
        <v>55860000</v>
      </c>
      <c r="E95" s="25">
        <v>0.0431963624115863</v>
      </c>
      <c r="F95" s="25">
        <v>0.00210508588750421</v>
      </c>
      <c r="G95" s="17">
        <f t="shared" si="2"/>
        <v>17776.48703</v>
      </c>
      <c r="H95" s="17">
        <f t="shared" si="3"/>
        <v>804.3162681</v>
      </c>
      <c r="I95" s="12">
        <f t="shared" si="4"/>
        <v>39.19669923</v>
      </c>
      <c r="J95" s="26">
        <f t="shared" si="5"/>
        <v>54938093.63</v>
      </c>
    </row>
    <row r="96" ht="15.75" customHeight="1">
      <c r="A96" s="2" t="s">
        <v>111</v>
      </c>
      <c r="B96" s="20" t="s">
        <v>244</v>
      </c>
      <c r="C96" s="12">
        <v>3210.0</v>
      </c>
      <c r="D96" s="24">
        <f t="shared" si="1"/>
        <v>9630000</v>
      </c>
      <c r="E96" s="25">
        <v>0.0222222222222222</v>
      </c>
      <c r="F96" s="25">
        <v>0.00185185185185185</v>
      </c>
      <c r="G96" s="17">
        <f t="shared" si="2"/>
        <v>3132.722222</v>
      </c>
      <c r="H96" s="17">
        <f t="shared" si="3"/>
        <v>71.33333333</v>
      </c>
      <c r="I96" s="12">
        <f t="shared" si="4"/>
        <v>5.944444444</v>
      </c>
      <c r="J96" s="26">
        <f t="shared" si="5"/>
        <v>9540833.333</v>
      </c>
    </row>
    <row r="97" ht="15.75" customHeight="1">
      <c r="A97" s="2" t="s">
        <v>113</v>
      </c>
      <c r="B97" s="20" t="s">
        <v>244</v>
      </c>
      <c r="C97" s="12">
        <v>5558.0</v>
      </c>
      <c r="D97" s="24">
        <f t="shared" si="1"/>
        <v>16674000</v>
      </c>
      <c r="E97" s="25">
        <v>0.0369204350314825</v>
      </c>
      <c r="F97" s="25">
        <v>0.00171722953634802</v>
      </c>
      <c r="G97" s="17">
        <f t="shared" si="2"/>
        <v>5343.25186</v>
      </c>
      <c r="H97" s="17">
        <f t="shared" si="3"/>
        <v>205.2037779</v>
      </c>
      <c r="I97" s="12">
        <f t="shared" si="4"/>
        <v>9.544361763</v>
      </c>
      <c r="J97" s="26">
        <f t="shared" si="5"/>
        <v>16440163.14</v>
      </c>
    </row>
    <row r="98" ht="15.75" customHeight="1">
      <c r="A98" s="2" t="s">
        <v>115</v>
      </c>
      <c r="B98" s="20" t="s">
        <v>244</v>
      </c>
      <c r="C98" s="12">
        <v>1349.0</v>
      </c>
      <c r="D98" s="24">
        <f t="shared" si="1"/>
        <v>4047000</v>
      </c>
      <c r="E98" s="25">
        <v>0.0143266475644699</v>
      </c>
      <c r="F98" s="25">
        <v>0.00143266475644699</v>
      </c>
      <c r="G98" s="17">
        <f t="shared" si="2"/>
        <v>1327.740688</v>
      </c>
      <c r="H98" s="17">
        <f t="shared" si="3"/>
        <v>19.32664756</v>
      </c>
      <c r="I98" s="12">
        <f t="shared" si="4"/>
        <v>1.932664756</v>
      </c>
      <c r="J98" s="26">
        <f t="shared" si="5"/>
        <v>4021875.358</v>
      </c>
    </row>
    <row r="99" ht="15.75" customHeight="1">
      <c r="A99" s="2" t="s">
        <v>117</v>
      </c>
      <c r="B99" s="20" t="s">
        <v>244</v>
      </c>
      <c r="C99" s="12">
        <v>2106.0</v>
      </c>
      <c r="D99" s="24">
        <f t="shared" si="1"/>
        <v>6318000</v>
      </c>
      <c r="E99" s="25">
        <v>0.0179948586118251</v>
      </c>
      <c r="F99" s="25">
        <v>0.0</v>
      </c>
      <c r="G99" s="17">
        <f t="shared" si="2"/>
        <v>2068.102828</v>
      </c>
      <c r="H99" s="17">
        <f t="shared" si="3"/>
        <v>37.89717224</v>
      </c>
      <c r="I99" s="12">
        <f t="shared" si="4"/>
        <v>0</v>
      </c>
      <c r="J99" s="26">
        <f t="shared" si="5"/>
        <v>6280102.828</v>
      </c>
    </row>
    <row r="100" ht="15.75" customHeight="1">
      <c r="A100" s="2" t="s">
        <v>119</v>
      </c>
      <c r="B100" s="20" t="s">
        <v>244</v>
      </c>
      <c r="C100" s="12">
        <v>5381.0</v>
      </c>
      <c r="D100" s="24">
        <f t="shared" si="1"/>
        <v>16143000</v>
      </c>
      <c r="E100" s="25">
        <v>0.0340110905730129</v>
      </c>
      <c r="F100" s="25">
        <v>0.00258780036968576</v>
      </c>
      <c r="G100" s="17">
        <f t="shared" si="2"/>
        <v>5184.061368</v>
      </c>
      <c r="H100" s="17">
        <f t="shared" si="3"/>
        <v>183.0136784</v>
      </c>
      <c r="I100" s="12">
        <f t="shared" si="4"/>
        <v>13.92495379</v>
      </c>
      <c r="J100" s="26">
        <f t="shared" si="5"/>
        <v>15918211.46</v>
      </c>
    </row>
    <row r="101" ht="15.75" customHeight="1">
      <c r="A101" s="2" t="s">
        <v>121</v>
      </c>
      <c r="B101" s="20" t="s">
        <v>244</v>
      </c>
      <c r="C101" s="12">
        <v>5459.0</v>
      </c>
      <c r="D101" s="24">
        <f t="shared" si="1"/>
        <v>16377000</v>
      </c>
      <c r="E101" s="25">
        <v>0.0263157894736842</v>
      </c>
      <c r="F101" s="25">
        <v>9.28505106778087E-4</v>
      </c>
      <c r="G101" s="17">
        <f t="shared" si="2"/>
        <v>5310.273396</v>
      </c>
      <c r="H101" s="17">
        <f t="shared" si="3"/>
        <v>143.6578947</v>
      </c>
      <c r="I101" s="12">
        <f t="shared" si="4"/>
        <v>5.068709378</v>
      </c>
      <c r="J101" s="26">
        <f t="shared" si="5"/>
        <v>16218135.98</v>
      </c>
    </row>
    <row r="102" ht="15.75" customHeight="1">
      <c r="A102" s="2" t="s">
        <v>123</v>
      </c>
      <c r="B102" s="20" t="s">
        <v>244</v>
      </c>
      <c r="C102" s="12">
        <v>2666.0</v>
      </c>
      <c r="D102" s="24">
        <f t="shared" si="1"/>
        <v>7998000</v>
      </c>
      <c r="E102" s="25">
        <v>0.0112089671737389</v>
      </c>
      <c r="F102" s="25">
        <v>8.00640512409927E-4</v>
      </c>
      <c r="G102" s="17">
        <f t="shared" si="2"/>
        <v>2633.982386</v>
      </c>
      <c r="H102" s="17">
        <f t="shared" si="3"/>
        <v>29.88310649</v>
      </c>
      <c r="I102" s="12">
        <f t="shared" si="4"/>
        <v>2.134507606</v>
      </c>
      <c r="J102" s="26">
        <f t="shared" si="5"/>
        <v>7961713.371</v>
      </c>
    </row>
    <row r="103" ht="15.75" customHeight="1">
      <c r="A103" s="2" t="s">
        <v>125</v>
      </c>
      <c r="B103" s="20" t="s">
        <v>244</v>
      </c>
      <c r="C103" s="12">
        <v>4729.0</v>
      </c>
      <c r="D103" s="24">
        <f t="shared" si="1"/>
        <v>14187000</v>
      </c>
      <c r="E103" s="25">
        <v>0.0214160839160839</v>
      </c>
      <c r="F103" s="25">
        <v>4.37062937062937E-4</v>
      </c>
      <c r="G103" s="17">
        <f t="shared" si="2"/>
        <v>4625.656469</v>
      </c>
      <c r="H103" s="17">
        <f t="shared" si="3"/>
        <v>101.2766608</v>
      </c>
      <c r="I103" s="12">
        <f t="shared" si="4"/>
        <v>2.066870629</v>
      </c>
      <c r="J103" s="26">
        <f t="shared" si="5"/>
        <v>14079522.73</v>
      </c>
    </row>
    <row r="104" ht="15.75" customHeight="1">
      <c r="A104" s="2" t="s">
        <v>127</v>
      </c>
      <c r="B104" s="20" t="s">
        <v>244</v>
      </c>
      <c r="C104" s="12">
        <v>257.0</v>
      </c>
      <c r="D104" s="24">
        <f t="shared" si="1"/>
        <v>771000</v>
      </c>
      <c r="E104" s="25">
        <v>0.0175438596491228</v>
      </c>
      <c r="F104" s="25">
        <v>0.0</v>
      </c>
      <c r="G104" s="17">
        <f t="shared" si="2"/>
        <v>252.4912281</v>
      </c>
      <c r="H104" s="17">
        <f t="shared" si="3"/>
        <v>4.50877193</v>
      </c>
      <c r="I104" s="12">
        <f t="shared" si="4"/>
        <v>0</v>
      </c>
      <c r="J104" s="26">
        <f t="shared" si="5"/>
        <v>766491.2281</v>
      </c>
    </row>
    <row r="105" ht="15.75" customHeight="1">
      <c r="A105" s="2" t="s">
        <v>129</v>
      </c>
      <c r="B105" s="20" t="s">
        <v>244</v>
      </c>
      <c r="C105" s="12">
        <v>5506.0</v>
      </c>
      <c r="D105" s="24">
        <f t="shared" si="1"/>
        <v>16518000</v>
      </c>
      <c r="E105" s="25">
        <v>0.102306327616794</v>
      </c>
      <c r="F105" s="25">
        <v>0.0118273211117681</v>
      </c>
      <c r="G105" s="17">
        <f t="shared" si="2"/>
        <v>4877.58013</v>
      </c>
      <c r="H105" s="17">
        <f t="shared" si="3"/>
        <v>563.2986399</v>
      </c>
      <c r="I105" s="12">
        <f t="shared" si="4"/>
        <v>65.12123004</v>
      </c>
      <c r="J105" s="26">
        <f t="shared" si="5"/>
        <v>15759337.67</v>
      </c>
    </row>
    <row r="106" ht="15.75" customHeight="1">
      <c r="A106" s="2" t="s">
        <v>131</v>
      </c>
      <c r="B106" s="20" t="s">
        <v>244</v>
      </c>
      <c r="C106" s="12">
        <v>3965.0</v>
      </c>
      <c r="D106" s="24">
        <f t="shared" si="1"/>
        <v>11895000</v>
      </c>
      <c r="E106" s="25">
        <v>0.0276190476190476</v>
      </c>
      <c r="F106" s="25">
        <v>0.00142857142857142</v>
      </c>
      <c r="G106" s="17">
        <f t="shared" si="2"/>
        <v>3849.82619</v>
      </c>
      <c r="H106" s="17">
        <f t="shared" si="3"/>
        <v>109.5095238</v>
      </c>
      <c r="I106" s="12">
        <f t="shared" si="4"/>
        <v>5.664285714</v>
      </c>
      <c r="J106" s="26">
        <f t="shared" si="5"/>
        <v>11768497.62</v>
      </c>
    </row>
    <row r="107" ht="15.75" customHeight="1">
      <c r="A107" s="2" t="s">
        <v>133</v>
      </c>
      <c r="B107" s="20" t="s">
        <v>244</v>
      </c>
      <c r="C107" s="12">
        <v>1594.0</v>
      </c>
      <c r="D107" s="24">
        <f t="shared" si="1"/>
        <v>4782000</v>
      </c>
      <c r="E107" s="25">
        <v>0.0185995623632385</v>
      </c>
      <c r="F107" s="25">
        <v>0.00199600798403193</v>
      </c>
      <c r="G107" s="17">
        <f t="shared" si="2"/>
        <v>1561.170661</v>
      </c>
      <c r="H107" s="17">
        <f t="shared" si="3"/>
        <v>29.64770241</v>
      </c>
      <c r="I107" s="12">
        <f t="shared" si="4"/>
        <v>3.181636727</v>
      </c>
      <c r="J107" s="26">
        <f t="shared" si="5"/>
        <v>4742807.387</v>
      </c>
    </row>
    <row r="108" ht="15.75" customHeight="1">
      <c r="A108" s="2" t="s">
        <v>135</v>
      </c>
      <c r="B108" s="20" t="s">
        <v>244</v>
      </c>
      <c r="C108" s="12">
        <v>2112.0</v>
      </c>
      <c r="D108" s="24">
        <f t="shared" si="1"/>
        <v>6336000</v>
      </c>
      <c r="E108" s="25">
        <v>0.0136645962732919</v>
      </c>
      <c r="F108" s="25">
        <v>0.0</v>
      </c>
      <c r="G108" s="17">
        <f t="shared" si="2"/>
        <v>2083.140373</v>
      </c>
      <c r="H108" s="17">
        <f t="shared" si="3"/>
        <v>28.85962733</v>
      </c>
      <c r="I108" s="12">
        <f t="shared" si="4"/>
        <v>0</v>
      </c>
      <c r="J108" s="26">
        <f t="shared" si="5"/>
        <v>6307140.373</v>
      </c>
    </row>
    <row r="109" ht="15.75" customHeight="1">
      <c r="A109" s="2" t="s">
        <v>137</v>
      </c>
      <c r="B109" s="20" t="s">
        <v>244</v>
      </c>
      <c r="C109" s="12">
        <v>5650.0</v>
      </c>
      <c r="D109" s="24">
        <f t="shared" si="1"/>
        <v>16950000</v>
      </c>
      <c r="E109" s="25">
        <v>0.0336787564766839</v>
      </c>
      <c r="F109" s="25">
        <v>9.20810313075506E-4</v>
      </c>
      <c r="G109" s="17">
        <f t="shared" si="2"/>
        <v>5454.512448</v>
      </c>
      <c r="H109" s="17">
        <f t="shared" si="3"/>
        <v>190.2849741</v>
      </c>
      <c r="I109" s="12">
        <f t="shared" si="4"/>
        <v>5.202578269</v>
      </c>
      <c r="J109" s="26">
        <f t="shared" si="5"/>
        <v>16744107.29</v>
      </c>
    </row>
    <row r="110" ht="15.75" customHeight="1">
      <c r="A110" s="2" t="s">
        <v>139</v>
      </c>
      <c r="B110" s="20" t="s">
        <v>244</v>
      </c>
      <c r="C110" s="12">
        <v>2551.0</v>
      </c>
      <c r="D110" s="24">
        <f t="shared" si="1"/>
        <v>7653000</v>
      </c>
      <c r="E110" s="25">
        <v>0.0206953642384105</v>
      </c>
      <c r="F110" s="25">
        <v>0.00165562913907284</v>
      </c>
      <c r="G110" s="17">
        <f t="shared" si="2"/>
        <v>2493.982616</v>
      </c>
      <c r="H110" s="17">
        <f t="shared" si="3"/>
        <v>52.79387417</v>
      </c>
      <c r="I110" s="12">
        <f t="shared" si="4"/>
        <v>4.223509934</v>
      </c>
      <c r="J110" s="26">
        <f t="shared" si="5"/>
        <v>7587535.596</v>
      </c>
    </row>
    <row r="111" ht="15.75" customHeight="1">
      <c r="A111" s="2" t="s">
        <v>141</v>
      </c>
      <c r="B111" s="20" t="s">
        <v>244</v>
      </c>
      <c r="C111" s="12">
        <v>9601.0</v>
      </c>
      <c r="D111" s="24">
        <f t="shared" si="1"/>
        <v>28803000</v>
      </c>
      <c r="E111" s="25">
        <v>0.151604278074866</v>
      </c>
      <c r="F111" s="25">
        <v>0.0229946524064171</v>
      </c>
      <c r="G111" s="17">
        <f t="shared" si="2"/>
        <v>7924.675668</v>
      </c>
      <c r="H111" s="17">
        <f t="shared" si="3"/>
        <v>1455.552674</v>
      </c>
      <c r="I111" s="12">
        <f t="shared" si="4"/>
        <v>220.7716578</v>
      </c>
      <c r="J111" s="26">
        <f t="shared" si="5"/>
        <v>26685132.35</v>
      </c>
    </row>
    <row r="112" ht="15.75" customHeight="1">
      <c r="A112" s="2" t="s">
        <v>143</v>
      </c>
      <c r="B112" s="20" t="s">
        <v>244</v>
      </c>
      <c r="C112" s="12">
        <v>6944.0</v>
      </c>
      <c r="D112" s="24">
        <f t="shared" si="1"/>
        <v>20832000</v>
      </c>
      <c r="E112" s="25">
        <v>0.08203125</v>
      </c>
      <c r="F112" s="25">
        <v>0.0029673590504451</v>
      </c>
      <c r="G112" s="17">
        <f t="shared" si="2"/>
        <v>6353.769659</v>
      </c>
      <c r="H112" s="17">
        <f t="shared" si="3"/>
        <v>569.625</v>
      </c>
      <c r="I112" s="12">
        <f t="shared" si="4"/>
        <v>20.60534125</v>
      </c>
      <c r="J112" s="26">
        <f t="shared" si="5"/>
        <v>20200558.98</v>
      </c>
    </row>
    <row r="113" ht="15.75" customHeight="1">
      <c r="A113" s="2" t="s">
        <v>145</v>
      </c>
      <c r="B113" s="20" t="s">
        <v>244</v>
      </c>
      <c r="C113" s="12">
        <v>5200.0</v>
      </c>
      <c r="D113" s="24">
        <f t="shared" si="1"/>
        <v>15600000</v>
      </c>
      <c r="E113" s="25">
        <v>0.0199316628701594</v>
      </c>
      <c r="F113" s="25">
        <v>0.00170842824601366</v>
      </c>
      <c r="G113" s="17">
        <f t="shared" si="2"/>
        <v>5087.471526</v>
      </c>
      <c r="H113" s="17">
        <f t="shared" si="3"/>
        <v>103.6446469</v>
      </c>
      <c r="I113" s="12">
        <f t="shared" si="4"/>
        <v>8.883826879</v>
      </c>
      <c r="J113" s="26">
        <f t="shared" si="5"/>
        <v>15469703.87</v>
      </c>
    </row>
    <row r="114" ht="15.75" customHeight="1">
      <c r="A114" s="2" t="s">
        <v>147</v>
      </c>
      <c r="B114" s="20" t="s">
        <v>244</v>
      </c>
      <c r="C114" s="12">
        <v>1848.0</v>
      </c>
      <c r="D114" s="24">
        <f t="shared" si="1"/>
        <v>5544000</v>
      </c>
      <c r="E114" s="25">
        <v>0.0253998118532455</v>
      </c>
      <c r="F114" s="25">
        <v>0.00159489633173843</v>
      </c>
      <c r="G114" s="17">
        <f t="shared" si="2"/>
        <v>1798.113779</v>
      </c>
      <c r="H114" s="17">
        <f t="shared" si="3"/>
        <v>46.9388523</v>
      </c>
      <c r="I114" s="12">
        <f t="shared" si="4"/>
        <v>2.947368421</v>
      </c>
      <c r="J114" s="26">
        <f t="shared" si="5"/>
        <v>5488219.042</v>
      </c>
    </row>
    <row r="115" ht="15.75" customHeight="1">
      <c r="A115" s="2" t="s">
        <v>149</v>
      </c>
      <c r="B115" s="20" t="s">
        <v>244</v>
      </c>
      <c r="C115" s="12">
        <v>6548.0</v>
      </c>
      <c r="D115" s="24">
        <f t="shared" si="1"/>
        <v>19644000</v>
      </c>
      <c r="E115" s="25">
        <v>0.0387843704775687</v>
      </c>
      <c r="F115" s="25">
        <v>0.00227272727272727</v>
      </c>
      <c r="G115" s="17">
        <f t="shared" si="2"/>
        <v>6279.158124</v>
      </c>
      <c r="H115" s="17">
        <f t="shared" si="3"/>
        <v>253.9600579</v>
      </c>
      <c r="I115" s="12">
        <f t="shared" si="4"/>
        <v>14.88181818</v>
      </c>
      <c r="J115" s="26">
        <f t="shared" si="5"/>
        <v>19345394.49</v>
      </c>
    </row>
    <row r="116" ht="15.75" customHeight="1">
      <c r="A116" s="2" t="s">
        <v>151</v>
      </c>
      <c r="B116" s="20" t="s">
        <v>244</v>
      </c>
      <c r="C116" s="12">
        <v>5344.0</v>
      </c>
      <c r="D116" s="24">
        <f t="shared" si="1"/>
        <v>16032000</v>
      </c>
      <c r="E116" s="25">
        <v>0.0334018499486125</v>
      </c>
      <c r="F116" s="25">
        <v>0.0</v>
      </c>
      <c r="G116" s="17">
        <f t="shared" si="2"/>
        <v>5165.500514</v>
      </c>
      <c r="H116" s="17">
        <f t="shared" si="3"/>
        <v>178.4994861</v>
      </c>
      <c r="I116" s="12">
        <f t="shared" si="4"/>
        <v>0</v>
      </c>
      <c r="J116" s="26">
        <f t="shared" si="5"/>
        <v>15853500.51</v>
      </c>
    </row>
    <row r="117" ht="15.75" customHeight="1">
      <c r="A117" s="2" t="s">
        <v>153</v>
      </c>
      <c r="B117" s="20" t="s">
        <v>244</v>
      </c>
      <c r="C117" s="12">
        <v>2140.0</v>
      </c>
      <c r="D117" s="24">
        <f t="shared" si="1"/>
        <v>6420000</v>
      </c>
      <c r="E117" s="25">
        <v>0.021505376344086</v>
      </c>
      <c r="F117" s="25">
        <v>0.0010752688172043</v>
      </c>
      <c r="G117" s="17">
        <f t="shared" si="2"/>
        <v>2091.677419</v>
      </c>
      <c r="H117" s="17">
        <f t="shared" si="3"/>
        <v>46.02150538</v>
      </c>
      <c r="I117" s="12">
        <f t="shared" si="4"/>
        <v>2.301075269</v>
      </c>
      <c r="J117" s="26">
        <f t="shared" si="5"/>
        <v>6367075.269</v>
      </c>
    </row>
    <row r="118" ht="15.75" customHeight="1">
      <c r="A118" s="2" t="s">
        <v>155</v>
      </c>
      <c r="B118" s="20" t="s">
        <v>244</v>
      </c>
      <c r="C118" s="12">
        <v>6651.0</v>
      </c>
      <c r="D118" s="24">
        <f t="shared" si="1"/>
        <v>19953000</v>
      </c>
      <c r="E118" s="25">
        <v>0.0290185849364199</v>
      </c>
      <c r="F118" s="25">
        <v>6.78426051560379E-4</v>
      </c>
      <c r="G118" s="17">
        <f t="shared" si="2"/>
        <v>6453.48518</v>
      </c>
      <c r="H118" s="17">
        <f t="shared" si="3"/>
        <v>193.0026084</v>
      </c>
      <c r="I118" s="12">
        <f t="shared" si="4"/>
        <v>4.512211669</v>
      </c>
      <c r="J118" s="26">
        <f t="shared" si="5"/>
        <v>19746460.76</v>
      </c>
    </row>
    <row r="119" ht="15.75" customHeight="1">
      <c r="A119" s="2" t="s">
        <v>157</v>
      </c>
      <c r="B119" s="20" t="s">
        <v>244</v>
      </c>
      <c r="C119" s="12">
        <v>5758.0</v>
      </c>
      <c r="D119" s="24">
        <f t="shared" si="1"/>
        <v>17274000</v>
      </c>
      <c r="E119" s="25">
        <v>0.036015325670498</v>
      </c>
      <c r="F119" s="25">
        <v>0.0</v>
      </c>
      <c r="G119" s="17">
        <f t="shared" si="2"/>
        <v>5550.623755</v>
      </c>
      <c r="H119" s="17">
        <f t="shared" si="3"/>
        <v>207.3762452</v>
      </c>
      <c r="I119" s="12">
        <f t="shared" si="4"/>
        <v>0</v>
      </c>
      <c r="J119" s="26">
        <f t="shared" si="5"/>
        <v>17066623.75</v>
      </c>
    </row>
    <row r="120" ht="15.75" customHeight="1">
      <c r="A120" s="2" t="s">
        <v>159</v>
      </c>
      <c r="B120" s="20" t="s">
        <v>244</v>
      </c>
      <c r="C120" s="12">
        <v>2780.0</v>
      </c>
      <c r="D120" s="24">
        <f t="shared" si="1"/>
        <v>8340000</v>
      </c>
      <c r="E120" s="25">
        <v>0.014367816091954</v>
      </c>
      <c r="F120" s="25">
        <v>0.0</v>
      </c>
      <c r="G120" s="17">
        <f t="shared" si="2"/>
        <v>2740.057471</v>
      </c>
      <c r="H120" s="17">
        <f t="shared" si="3"/>
        <v>39.94252874</v>
      </c>
      <c r="I120" s="12">
        <f t="shared" si="4"/>
        <v>0</v>
      </c>
      <c r="J120" s="26">
        <f t="shared" si="5"/>
        <v>8300057.471</v>
      </c>
    </row>
    <row r="121" ht="15.75" customHeight="1">
      <c r="A121" s="2" t="s">
        <v>161</v>
      </c>
      <c r="B121" s="20" t="s">
        <v>244</v>
      </c>
      <c r="C121" s="12">
        <v>3136.0</v>
      </c>
      <c r="D121" s="24">
        <f t="shared" si="1"/>
        <v>9408000</v>
      </c>
      <c r="E121" s="25">
        <v>0.0181680545041635</v>
      </c>
      <c r="F121" s="25">
        <v>8.38222967309304E-4</v>
      </c>
      <c r="G121" s="17">
        <f t="shared" si="2"/>
        <v>3076.396314</v>
      </c>
      <c r="H121" s="17">
        <f t="shared" si="3"/>
        <v>56.97501893</v>
      </c>
      <c r="I121" s="12">
        <f t="shared" si="4"/>
        <v>2.628667225</v>
      </c>
      <c r="J121" s="26">
        <f t="shared" si="5"/>
        <v>9343138.979</v>
      </c>
    </row>
    <row r="122" ht="15.75" customHeight="1">
      <c r="A122" s="2" t="s">
        <v>163</v>
      </c>
      <c r="B122" s="20" t="s">
        <v>244</v>
      </c>
      <c r="C122" s="12">
        <v>1290.0</v>
      </c>
      <c r="D122" s="24">
        <f t="shared" si="1"/>
        <v>3870000</v>
      </c>
      <c r="E122" s="25">
        <v>0.00443458980044345</v>
      </c>
      <c r="F122" s="25">
        <v>0.0</v>
      </c>
      <c r="G122" s="17">
        <f t="shared" si="2"/>
        <v>1284.279379</v>
      </c>
      <c r="H122" s="17">
        <f t="shared" si="3"/>
        <v>5.720620843</v>
      </c>
      <c r="I122" s="12">
        <f t="shared" si="4"/>
        <v>0</v>
      </c>
      <c r="J122" s="26">
        <f t="shared" si="5"/>
        <v>3864279.379</v>
      </c>
    </row>
    <row r="123" ht="15.75" customHeight="1">
      <c r="A123" s="2" t="s">
        <v>165</v>
      </c>
      <c r="B123" s="20" t="s">
        <v>244</v>
      </c>
      <c r="C123" s="12">
        <v>5317.0</v>
      </c>
      <c r="D123" s="24">
        <f t="shared" si="1"/>
        <v>15951000</v>
      </c>
      <c r="E123" s="25">
        <v>0.0436556507547939</v>
      </c>
      <c r="F123" s="25">
        <v>8.15993472052223E-4</v>
      </c>
      <c r="G123" s="17">
        <f t="shared" si="2"/>
        <v>5080.544268</v>
      </c>
      <c r="H123" s="17">
        <f t="shared" si="3"/>
        <v>232.1170951</v>
      </c>
      <c r="I123" s="12">
        <f t="shared" si="4"/>
        <v>4.338637291</v>
      </c>
      <c r="J123" s="26">
        <f t="shared" si="5"/>
        <v>15705866.99</v>
      </c>
    </row>
    <row r="124" ht="15.75" customHeight="1">
      <c r="A124" s="2" t="s">
        <v>167</v>
      </c>
      <c r="B124" s="20" t="s">
        <v>244</v>
      </c>
      <c r="C124" s="12">
        <v>3629.0</v>
      </c>
      <c r="D124" s="24">
        <f t="shared" si="1"/>
        <v>10887000</v>
      </c>
      <c r="E124" s="25">
        <v>0.00656167979002624</v>
      </c>
      <c r="F124" s="25">
        <v>0.0</v>
      </c>
      <c r="G124" s="17">
        <f t="shared" si="2"/>
        <v>3605.187664</v>
      </c>
      <c r="H124" s="17">
        <f t="shared" si="3"/>
        <v>23.81233596</v>
      </c>
      <c r="I124" s="12">
        <f t="shared" si="4"/>
        <v>0</v>
      </c>
      <c r="J124" s="26">
        <f t="shared" si="5"/>
        <v>10863187.66</v>
      </c>
    </row>
    <row r="125" ht="15.75" customHeight="1">
      <c r="A125" s="2" t="s">
        <v>169</v>
      </c>
      <c r="B125" s="20" t="s">
        <v>244</v>
      </c>
      <c r="C125" s="12">
        <v>2436.0</v>
      </c>
      <c r="D125" s="24">
        <f t="shared" si="1"/>
        <v>7308000</v>
      </c>
      <c r="E125" s="25">
        <v>0.0359572400388726</v>
      </c>
      <c r="F125" s="25">
        <v>0.00194363459669582</v>
      </c>
      <c r="G125" s="17">
        <f t="shared" si="2"/>
        <v>2343.673469</v>
      </c>
      <c r="H125" s="17">
        <f t="shared" si="3"/>
        <v>87.59183673</v>
      </c>
      <c r="I125" s="12">
        <f t="shared" si="4"/>
        <v>4.734693878</v>
      </c>
      <c r="J125" s="26">
        <f t="shared" si="5"/>
        <v>7206204.082</v>
      </c>
    </row>
    <row r="126" ht="15.75" customHeight="1">
      <c r="A126" s="2" t="s">
        <v>171</v>
      </c>
      <c r="B126" s="20" t="s">
        <v>244</v>
      </c>
      <c r="C126" s="12">
        <v>5055.0</v>
      </c>
      <c r="D126" s="24">
        <f t="shared" si="1"/>
        <v>15165000</v>
      </c>
      <c r="E126" s="25">
        <v>0.0384163073304586</v>
      </c>
      <c r="F126" s="25">
        <v>0.00156801254410035</v>
      </c>
      <c r="G126" s="17">
        <f t="shared" si="2"/>
        <v>4852.879263</v>
      </c>
      <c r="H126" s="17">
        <f t="shared" si="3"/>
        <v>194.1944336</v>
      </c>
      <c r="I126" s="12">
        <f t="shared" si="4"/>
        <v>7.92630341</v>
      </c>
      <c r="J126" s="26">
        <f t="shared" si="5"/>
        <v>14947026.66</v>
      </c>
    </row>
    <row r="127" ht="15.75" customHeight="1">
      <c r="A127" s="2" t="s">
        <v>173</v>
      </c>
      <c r="B127" s="20" t="s">
        <v>244</v>
      </c>
      <c r="C127" s="12">
        <v>687.0</v>
      </c>
      <c r="D127" s="24">
        <f t="shared" si="1"/>
        <v>2061000</v>
      </c>
      <c r="E127" s="25">
        <v>0.00349650349650349</v>
      </c>
      <c r="F127" s="25">
        <v>0.0</v>
      </c>
      <c r="G127" s="17">
        <f t="shared" si="2"/>
        <v>684.5979021</v>
      </c>
      <c r="H127" s="17">
        <f t="shared" si="3"/>
        <v>2.402097902</v>
      </c>
      <c r="I127" s="12">
        <f t="shared" si="4"/>
        <v>0</v>
      </c>
      <c r="J127" s="26">
        <f t="shared" si="5"/>
        <v>2058597.902</v>
      </c>
    </row>
    <row r="128" ht="15.75" customHeight="1">
      <c r="A128" s="2" t="s">
        <v>175</v>
      </c>
      <c r="B128" s="20" t="s">
        <v>244</v>
      </c>
      <c r="C128" s="12">
        <v>1357.0</v>
      </c>
      <c r="D128" s="24">
        <f t="shared" si="1"/>
        <v>4071000</v>
      </c>
      <c r="E128" s="25">
        <v>0.012539184952978</v>
      </c>
      <c r="F128" s="25">
        <v>0.0</v>
      </c>
      <c r="G128" s="17">
        <f t="shared" si="2"/>
        <v>1339.984326</v>
      </c>
      <c r="H128" s="17">
        <f t="shared" si="3"/>
        <v>17.01567398</v>
      </c>
      <c r="I128" s="12">
        <f t="shared" si="4"/>
        <v>0</v>
      </c>
      <c r="J128" s="26">
        <f t="shared" si="5"/>
        <v>4053984.326</v>
      </c>
    </row>
    <row r="129" ht="15.75" customHeight="1">
      <c r="A129" s="2" t="s">
        <v>177</v>
      </c>
      <c r="B129" s="20" t="s">
        <v>244</v>
      </c>
      <c r="C129" s="12">
        <v>8965.0</v>
      </c>
      <c r="D129" s="24">
        <f t="shared" si="1"/>
        <v>26895000</v>
      </c>
      <c r="E129" s="25">
        <v>0.0388465204957102</v>
      </c>
      <c r="F129" s="25">
        <v>0.00343053173241852</v>
      </c>
      <c r="G129" s="17">
        <f t="shared" si="2"/>
        <v>8585.986227</v>
      </c>
      <c r="H129" s="17">
        <f t="shared" si="3"/>
        <v>348.2590562</v>
      </c>
      <c r="I129" s="12">
        <f t="shared" si="4"/>
        <v>30.75471698</v>
      </c>
      <c r="J129" s="26">
        <f t="shared" si="5"/>
        <v>26454476.79</v>
      </c>
    </row>
    <row r="130" ht="15.75" customHeight="1">
      <c r="A130" s="2" t="s">
        <v>179</v>
      </c>
      <c r="B130" s="20" t="s">
        <v>244</v>
      </c>
      <c r="C130" s="12">
        <v>4941.0</v>
      </c>
      <c r="D130" s="24">
        <f t="shared" si="1"/>
        <v>14823000</v>
      </c>
      <c r="E130" s="25">
        <v>0.012380416432189</v>
      </c>
      <c r="F130" s="25">
        <v>6.27746390458254E-4</v>
      </c>
      <c r="G130" s="17">
        <f t="shared" si="2"/>
        <v>4876.726667</v>
      </c>
      <c r="H130" s="17">
        <f t="shared" si="3"/>
        <v>61.17163759</v>
      </c>
      <c r="I130" s="12">
        <f t="shared" si="4"/>
        <v>3.101694915</v>
      </c>
      <c r="J130" s="26">
        <f t="shared" si="5"/>
        <v>14752523.28</v>
      </c>
    </row>
    <row r="131" ht="15.75" customHeight="1">
      <c r="A131" s="2" t="s">
        <v>181</v>
      </c>
      <c r="B131" s="20" t="s">
        <v>244</v>
      </c>
      <c r="C131" s="12">
        <v>4446.0</v>
      </c>
      <c r="D131" s="24">
        <f t="shared" si="1"/>
        <v>13338000</v>
      </c>
      <c r="E131" s="25">
        <v>0.016272965879265</v>
      </c>
      <c r="F131" s="25">
        <v>0.0</v>
      </c>
      <c r="G131" s="17">
        <f t="shared" si="2"/>
        <v>4373.650394</v>
      </c>
      <c r="H131" s="17">
        <f t="shared" si="3"/>
        <v>72.3496063</v>
      </c>
      <c r="I131" s="12">
        <f t="shared" si="4"/>
        <v>0</v>
      </c>
      <c r="J131" s="26">
        <f t="shared" si="5"/>
        <v>13265650.39</v>
      </c>
    </row>
    <row r="132" ht="15.75" customHeight="1">
      <c r="A132" s="2" t="s">
        <v>183</v>
      </c>
      <c r="B132" s="20" t="s">
        <v>244</v>
      </c>
      <c r="C132" s="12">
        <v>4183.0</v>
      </c>
      <c r="D132" s="24">
        <f t="shared" si="1"/>
        <v>12549000</v>
      </c>
      <c r="E132" s="25">
        <v>0.0139860139860139</v>
      </c>
      <c r="F132" s="25">
        <v>0.0</v>
      </c>
      <c r="G132" s="17">
        <f t="shared" si="2"/>
        <v>4124.496503</v>
      </c>
      <c r="H132" s="17">
        <f t="shared" si="3"/>
        <v>58.5034965</v>
      </c>
      <c r="I132" s="12">
        <f t="shared" si="4"/>
        <v>0</v>
      </c>
      <c r="J132" s="26">
        <f t="shared" si="5"/>
        <v>12490496.5</v>
      </c>
    </row>
    <row r="133" ht="15.75" customHeight="1">
      <c r="A133" s="2" t="s">
        <v>185</v>
      </c>
      <c r="B133" s="20" t="s">
        <v>244</v>
      </c>
      <c r="C133" s="12">
        <v>3730.0</v>
      </c>
      <c r="D133" s="24">
        <f t="shared" si="1"/>
        <v>11190000</v>
      </c>
      <c r="E133" s="25">
        <v>0.0142493638676844</v>
      </c>
      <c r="F133" s="25">
        <v>0.0015267175572519</v>
      </c>
      <c r="G133" s="17">
        <f t="shared" si="2"/>
        <v>3671.155216</v>
      </c>
      <c r="H133" s="17">
        <f t="shared" si="3"/>
        <v>53.15012723</v>
      </c>
      <c r="I133" s="12">
        <f t="shared" si="4"/>
        <v>5.694656489</v>
      </c>
      <c r="J133" s="26">
        <f t="shared" si="5"/>
        <v>11119765.9</v>
      </c>
    </row>
    <row r="134" ht="15.75" customHeight="1">
      <c r="A134" s="2" t="s">
        <v>187</v>
      </c>
      <c r="B134" s="20" t="s">
        <v>244</v>
      </c>
      <c r="C134" s="12">
        <v>2892.0</v>
      </c>
      <c r="D134" s="24">
        <f t="shared" si="1"/>
        <v>8676000</v>
      </c>
      <c r="E134" s="25">
        <v>0.0131680867544539</v>
      </c>
      <c r="F134" s="25">
        <v>7.74593338497289E-4</v>
      </c>
      <c r="G134" s="17">
        <f t="shared" si="2"/>
        <v>2851.677769</v>
      </c>
      <c r="H134" s="17">
        <f t="shared" si="3"/>
        <v>38.08210689</v>
      </c>
      <c r="I134" s="12">
        <f t="shared" si="4"/>
        <v>2.240123935</v>
      </c>
      <c r="J134" s="26">
        <f t="shared" si="5"/>
        <v>8631197.521</v>
      </c>
    </row>
    <row r="135" ht="15.75" customHeight="1">
      <c r="A135" s="2" t="s">
        <v>189</v>
      </c>
      <c r="B135" s="20" t="s">
        <v>244</v>
      </c>
      <c r="C135" s="12">
        <v>2087.0</v>
      </c>
      <c r="D135" s="24">
        <f t="shared" si="1"/>
        <v>6261000</v>
      </c>
      <c r="E135" s="25">
        <v>0.0206185567010309</v>
      </c>
      <c r="F135" s="25">
        <v>9.37207122774133E-4</v>
      </c>
      <c r="G135" s="17">
        <f t="shared" si="2"/>
        <v>2042.013121</v>
      </c>
      <c r="H135" s="17">
        <f t="shared" si="3"/>
        <v>43.03092784</v>
      </c>
      <c r="I135" s="12">
        <f t="shared" si="4"/>
        <v>1.955951265</v>
      </c>
      <c r="J135" s="26">
        <f t="shared" si="5"/>
        <v>6212101.218</v>
      </c>
    </row>
    <row r="136" ht="15.75" customHeight="1">
      <c r="A136" s="2" t="s">
        <v>191</v>
      </c>
      <c r="B136" s="20" t="s">
        <v>244</v>
      </c>
      <c r="C136" s="12">
        <v>2986.0</v>
      </c>
      <c r="D136" s="24">
        <f t="shared" si="1"/>
        <v>8958000</v>
      </c>
      <c r="E136" s="25">
        <v>0.0106453759148369</v>
      </c>
      <c r="F136" s="25">
        <v>0.0</v>
      </c>
      <c r="G136" s="17">
        <f t="shared" si="2"/>
        <v>2954.212908</v>
      </c>
      <c r="H136" s="17">
        <f t="shared" si="3"/>
        <v>31.78709248</v>
      </c>
      <c r="I136" s="12">
        <f t="shared" si="4"/>
        <v>0</v>
      </c>
      <c r="J136" s="26">
        <f t="shared" si="5"/>
        <v>8926212.908</v>
      </c>
    </row>
    <row r="137" ht="15.75" customHeight="1">
      <c r="A137" s="2" t="s">
        <v>193</v>
      </c>
      <c r="B137" s="20" t="s">
        <v>244</v>
      </c>
      <c r="C137" s="12">
        <v>17829.0</v>
      </c>
      <c r="D137" s="24">
        <f t="shared" si="1"/>
        <v>53487000</v>
      </c>
      <c r="E137" s="25">
        <v>0.0301192219201003</v>
      </c>
      <c r="F137" s="25">
        <v>0.00167329010667224</v>
      </c>
      <c r="G137" s="17">
        <f t="shared" si="2"/>
        <v>17262.1713</v>
      </c>
      <c r="H137" s="17">
        <f t="shared" si="3"/>
        <v>536.9956076</v>
      </c>
      <c r="I137" s="12">
        <f t="shared" si="4"/>
        <v>29.83308931</v>
      </c>
      <c r="J137" s="26">
        <f t="shared" si="5"/>
        <v>52860505.12</v>
      </c>
    </row>
    <row r="138" ht="15.75" customHeight="1">
      <c r="A138" s="2" t="s">
        <v>195</v>
      </c>
      <c r="B138" s="20" t="s">
        <v>244</v>
      </c>
      <c r="C138" s="12">
        <v>3135.0</v>
      </c>
      <c r="D138" s="24">
        <f t="shared" si="1"/>
        <v>9405000</v>
      </c>
      <c r="E138" s="25">
        <v>0.023130300693909</v>
      </c>
      <c r="F138" s="25">
        <v>7.710100231303E-4</v>
      </c>
      <c r="G138" s="17">
        <f t="shared" si="2"/>
        <v>3060.069391</v>
      </c>
      <c r="H138" s="17">
        <f t="shared" si="3"/>
        <v>72.51349268</v>
      </c>
      <c r="I138" s="12">
        <f t="shared" si="4"/>
        <v>2.417116423</v>
      </c>
      <c r="J138" s="26">
        <f t="shared" si="5"/>
        <v>9325235.158</v>
      </c>
    </row>
    <row r="139" ht="15.75" customHeight="1">
      <c r="A139" s="2" t="s">
        <v>197</v>
      </c>
      <c r="B139" s="20" t="s">
        <v>244</v>
      </c>
      <c r="C139" s="12">
        <v>1603.0</v>
      </c>
      <c r="D139" s="24">
        <f t="shared" si="1"/>
        <v>4809000</v>
      </c>
      <c r="E139" s="25">
        <v>0.0247813411078717</v>
      </c>
      <c r="F139" s="25">
        <v>0.00291545189504373</v>
      </c>
      <c r="G139" s="17">
        <f t="shared" si="2"/>
        <v>1558.602041</v>
      </c>
      <c r="H139" s="17">
        <f t="shared" si="3"/>
        <v>39.7244898</v>
      </c>
      <c r="I139" s="12">
        <f t="shared" si="4"/>
        <v>4.673469388</v>
      </c>
      <c r="J139" s="26">
        <f t="shared" si="5"/>
        <v>4755255.102</v>
      </c>
    </row>
    <row r="140" ht="15.75" customHeight="1">
      <c r="A140" s="2" t="s">
        <v>199</v>
      </c>
      <c r="B140" s="20" t="s">
        <v>244</v>
      </c>
      <c r="C140" s="12">
        <v>6457.0</v>
      </c>
      <c r="D140" s="24">
        <f t="shared" si="1"/>
        <v>19371000</v>
      </c>
      <c r="E140" s="25">
        <v>0.0322481572481572</v>
      </c>
      <c r="F140" s="25">
        <v>0.0</v>
      </c>
      <c r="G140" s="17">
        <f t="shared" si="2"/>
        <v>6248.773649</v>
      </c>
      <c r="H140" s="17">
        <f t="shared" si="3"/>
        <v>208.2263514</v>
      </c>
      <c r="I140" s="12">
        <f t="shared" si="4"/>
        <v>0</v>
      </c>
      <c r="J140" s="26">
        <f t="shared" si="5"/>
        <v>19162773.65</v>
      </c>
    </row>
    <row r="141" ht="15.75" customHeight="1">
      <c r="A141" s="2" t="s">
        <v>201</v>
      </c>
      <c r="B141" s="20" t="s">
        <v>244</v>
      </c>
      <c r="C141" s="12">
        <v>2954.0</v>
      </c>
      <c r="D141" s="24">
        <f t="shared" si="1"/>
        <v>8862000</v>
      </c>
      <c r="E141" s="25">
        <v>0.0138181818181818</v>
      </c>
      <c r="F141" s="25">
        <v>0.00229357798165137</v>
      </c>
      <c r="G141" s="17">
        <f t="shared" si="2"/>
        <v>2906.405862</v>
      </c>
      <c r="H141" s="17">
        <f t="shared" si="3"/>
        <v>40.81890909</v>
      </c>
      <c r="I141" s="12">
        <f t="shared" si="4"/>
        <v>6.775229358</v>
      </c>
      <c r="J141" s="26">
        <f t="shared" si="5"/>
        <v>8800855.403</v>
      </c>
    </row>
    <row r="142" ht="15.75" customHeight="1">
      <c r="A142" s="2" t="s">
        <v>203</v>
      </c>
      <c r="B142" s="20" t="s">
        <v>244</v>
      </c>
      <c r="C142" s="12">
        <v>4185.0</v>
      </c>
      <c r="D142" s="24">
        <f t="shared" si="1"/>
        <v>12555000</v>
      </c>
      <c r="E142" s="25">
        <v>0.0250941028858218</v>
      </c>
      <c r="F142" s="25">
        <v>0.00125470514429109</v>
      </c>
      <c r="G142" s="17">
        <f t="shared" si="2"/>
        <v>4074.730238</v>
      </c>
      <c r="H142" s="17">
        <f t="shared" si="3"/>
        <v>105.0188206</v>
      </c>
      <c r="I142" s="12">
        <f t="shared" si="4"/>
        <v>5.250941029</v>
      </c>
      <c r="J142" s="26">
        <f t="shared" si="5"/>
        <v>12434228.36</v>
      </c>
    </row>
    <row r="143" ht="15.75" customHeight="1">
      <c r="A143" s="2" t="s">
        <v>205</v>
      </c>
      <c r="B143" s="20" t="s">
        <v>244</v>
      </c>
      <c r="C143" s="12">
        <v>3972.0</v>
      </c>
      <c r="D143" s="24">
        <f t="shared" si="1"/>
        <v>11916000</v>
      </c>
      <c r="E143" s="25">
        <v>0.0229276895943562</v>
      </c>
      <c r="F143" s="25">
        <v>0.00176366843033509</v>
      </c>
      <c r="G143" s="17">
        <f t="shared" si="2"/>
        <v>3873.925926</v>
      </c>
      <c r="H143" s="17">
        <f t="shared" si="3"/>
        <v>91.06878307</v>
      </c>
      <c r="I143" s="12">
        <f t="shared" si="4"/>
        <v>7.005291005</v>
      </c>
      <c r="J143" s="26">
        <f t="shared" si="5"/>
        <v>11803915.34</v>
      </c>
    </row>
    <row r="144" ht="15.75" customHeight="1">
      <c r="A144" s="2" t="s">
        <v>207</v>
      </c>
      <c r="B144" s="20" t="s">
        <v>244</v>
      </c>
      <c r="C144" s="12">
        <v>38928.0</v>
      </c>
      <c r="D144" s="24">
        <f t="shared" si="1"/>
        <v>116784000</v>
      </c>
      <c r="E144" s="25">
        <v>0.090512844291941</v>
      </c>
      <c r="F144" s="25">
        <v>0.0154873411851989</v>
      </c>
      <c r="G144" s="17">
        <f t="shared" si="2"/>
        <v>34801.62478</v>
      </c>
      <c r="H144" s="17">
        <f t="shared" si="3"/>
        <v>3523.484003</v>
      </c>
      <c r="I144" s="12">
        <f t="shared" si="4"/>
        <v>602.8912177</v>
      </c>
      <c r="J144" s="26">
        <f t="shared" si="5"/>
        <v>111451842.3</v>
      </c>
    </row>
    <row r="145" ht="15.75" customHeight="1">
      <c r="A145" s="2" t="s">
        <v>209</v>
      </c>
      <c r="B145" s="20" t="s">
        <v>244</v>
      </c>
      <c r="C145" s="12">
        <v>4763.0</v>
      </c>
      <c r="D145" s="24">
        <f t="shared" si="1"/>
        <v>14289000</v>
      </c>
      <c r="E145" s="25">
        <v>0.0263883418668767</v>
      </c>
      <c r="F145" s="25">
        <v>0.0</v>
      </c>
      <c r="G145" s="17">
        <f t="shared" si="2"/>
        <v>4637.312328</v>
      </c>
      <c r="H145" s="17">
        <f t="shared" si="3"/>
        <v>125.6876723</v>
      </c>
      <c r="I145" s="12">
        <f t="shared" si="4"/>
        <v>0</v>
      </c>
      <c r="J145" s="26">
        <f t="shared" si="5"/>
        <v>14163312.33</v>
      </c>
    </row>
    <row r="146" ht="15.75" customHeight="1">
      <c r="A146" s="2" t="s">
        <v>211</v>
      </c>
      <c r="B146" s="20" t="s">
        <v>244</v>
      </c>
      <c r="C146" s="12">
        <v>4763.0</v>
      </c>
      <c r="D146" s="24">
        <f t="shared" si="1"/>
        <v>14289000</v>
      </c>
      <c r="E146" s="25">
        <v>0.0170575692963752</v>
      </c>
      <c r="F146" s="25">
        <v>0.00106609808102345</v>
      </c>
      <c r="G146" s="17">
        <f t="shared" si="2"/>
        <v>4676.676972</v>
      </c>
      <c r="H146" s="17">
        <f t="shared" si="3"/>
        <v>81.24520256</v>
      </c>
      <c r="I146" s="12">
        <f t="shared" si="4"/>
        <v>5.07782516</v>
      </c>
      <c r="J146" s="26">
        <f t="shared" si="5"/>
        <v>14192521.32</v>
      </c>
    </row>
    <row r="147" ht="15.75" customHeight="1">
      <c r="A147" s="2" t="s">
        <v>213</v>
      </c>
      <c r="B147" s="20" t="s">
        <v>244</v>
      </c>
      <c r="C147" s="12">
        <v>3238.0</v>
      </c>
      <c r="D147" s="24">
        <f t="shared" si="1"/>
        <v>9714000</v>
      </c>
      <c r="E147" s="25">
        <v>0.0357374918778427</v>
      </c>
      <c r="F147" s="25">
        <v>0.0031055900621118</v>
      </c>
      <c r="G147" s="17">
        <f t="shared" si="2"/>
        <v>3112.226101</v>
      </c>
      <c r="H147" s="17">
        <f t="shared" si="3"/>
        <v>115.7179987</v>
      </c>
      <c r="I147" s="12">
        <f t="shared" si="4"/>
        <v>10.05590062</v>
      </c>
      <c r="J147" s="26">
        <f t="shared" si="5"/>
        <v>9568114.299</v>
      </c>
    </row>
    <row r="148" ht="15.75" customHeight="1">
      <c r="A148" s="2" t="s">
        <v>215</v>
      </c>
      <c r="B148" s="20" t="s">
        <v>244</v>
      </c>
      <c r="C148" s="12">
        <v>10599.0</v>
      </c>
      <c r="D148" s="24">
        <f t="shared" si="1"/>
        <v>31797000</v>
      </c>
      <c r="E148" s="25">
        <v>0.0691511387163561</v>
      </c>
      <c r="F148" s="25">
        <v>0.00393374741200828</v>
      </c>
      <c r="G148" s="17">
        <f t="shared" si="2"/>
        <v>9824.373292</v>
      </c>
      <c r="H148" s="17">
        <f t="shared" si="3"/>
        <v>732.9329193</v>
      </c>
      <c r="I148" s="12">
        <f t="shared" si="4"/>
        <v>41.69378882</v>
      </c>
      <c r="J148" s="26">
        <f t="shared" si="5"/>
        <v>30938985.71</v>
      </c>
    </row>
    <row r="149" ht="15.75" customHeight="1">
      <c r="A149" s="2" t="s">
        <v>217</v>
      </c>
      <c r="B149" s="20" t="s">
        <v>244</v>
      </c>
      <c r="C149" s="12">
        <v>9934.0</v>
      </c>
      <c r="D149" s="24">
        <f t="shared" si="1"/>
        <v>29802000</v>
      </c>
      <c r="E149" s="25">
        <v>0.0380021715526601</v>
      </c>
      <c r="F149" s="25">
        <v>0.001628664495114</v>
      </c>
      <c r="G149" s="17">
        <f t="shared" si="2"/>
        <v>9540.307275</v>
      </c>
      <c r="H149" s="17">
        <f t="shared" si="3"/>
        <v>377.5135722</v>
      </c>
      <c r="I149" s="12">
        <f t="shared" si="4"/>
        <v>16.17915309</v>
      </c>
      <c r="J149" s="26">
        <f t="shared" si="5"/>
        <v>29375948.97</v>
      </c>
    </row>
    <row r="150" ht="15.75" customHeight="1">
      <c r="A150" s="2" t="s">
        <v>219</v>
      </c>
      <c r="B150" s="20" t="s">
        <v>244</v>
      </c>
      <c r="C150" s="12">
        <v>8793.0</v>
      </c>
      <c r="D150" s="24">
        <f t="shared" si="1"/>
        <v>26379000</v>
      </c>
      <c r="E150" s="25">
        <v>0.0641399416909621</v>
      </c>
      <c r="F150" s="25">
        <v>0.00437317784256559</v>
      </c>
      <c r="G150" s="17">
        <f t="shared" si="2"/>
        <v>8190.56414</v>
      </c>
      <c r="H150" s="17">
        <f t="shared" si="3"/>
        <v>563.9825073</v>
      </c>
      <c r="I150" s="12">
        <f t="shared" si="4"/>
        <v>38.45335277</v>
      </c>
      <c r="J150" s="26">
        <f t="shared" si="5"/>
        <v>25699657.43</v>
      </c>
    </row>
    <row r="151" ht="15.75" customHeight="1">
      <c r="A151" s="2" t="s">
        <v>221</v>
      </c>
      <c r="B151" s="20" t="s">
        <v>244</v>
      </c>
      <c r="C151" s="12">
        <v>3708.0</v>
      </c>
      <c r="D151" s="24">
        <f t="shared" si="1"/>
        <v>11124000</v>
      </c>
      <c r="E151" s="25">
        <v>0.0114041339985744</v>
      </c>
      <c r="F151" s="25">
        <v>7.12758374910905E-4</v>
      </c>
      <c r="G151" s="17">
        <f t="shared" si="2"/>
        <v>3663.070563</v>
      </c>
      <c r="H151" s="17">
        <f t="shared" si="3"/>
        <v>42.28652887</v>
      </c>
      <c r="I151" s="12">
        <f t="shared" si="4"/>
        <v>2.642908054</v>
      </c>
      <c r="J151" s="26">
        <f t="shared" si="5"/>
        <v>11073784.75</v>
      </c>
    </row>
    <row r="152" ht="15.75" customHeight="1">
      <c r="A152" s="2" t="s">
        <v>223</v>
      </c>
      <c r="B152" s="20" t="s">
        <v>244</v>
      </c>
      <c r="C152" s="12">
        <v>5363.0</v>
      </c>
      <c r="D152" s="24">
        <f t="shared" si="1"/>
        <v>16089000</v>
      </c>
      <c r="E152" s="25">
        <v>0.0348343245539507</v>
      </c>
      <c r="F152" s="25">
        <v>0.0030946065428824</v>
      </c>
      <c r="G152" s="17">
        <f t="shared" si="2"/>
        <v>5159.587143</v>
      </c>
      <c r="H152" s="17">
        <f t="shared" si="3"/>
        <v>186.8164826</v>
      </c>
      <c r="I152" s="12">
        <f t="shared" si="4"/>
        <v>16.59637489</v>
      </c>
      <c r="J152" s="26">
        <f t="shared" si="5"/>
        <v>15852394.39</v>
      </c>
    </row>
    <row r="153" ht="15.75" customHeight="1">
      <c r="A153" s="2" t="s">
        <v>225</v>
      </c>
      <c r="B153" s="20" t="s">
        <v>244</v>
      </c>
      <c r="C153" s="12">
        <v>6711.0</v>
      </c>
      <c r="D153" s="24">
        <f t="shared" si="1"/>
        <v>20133000</v>
      </c>
      <c r="E153" s="25">
        <v>0.0391244870041039</v>
      </c>
      <c r="F153" s="25">
        <v>0.0021551724137931</v>
      </c>
      <c r="G153" s="17">
        <f t="shared" si="2"/>
        <v>6433.972206</v>
      </c>
      <c r="H153" s="17">
        <f t="shared" si="3"/>
        <v>262.5644323</v>
      </c>
      <c r="I153" s="12">
        <f t="shared" si="4"/>
        <v>14.46336207</v>
      </c>
      <c r="J153" s="26">
        <f t="shared" si="5"/>
        <v>19827045.48</v>
      </c>
    </row>
    <row r="154" ht="15.75" customHeight="1">
      <c r="A154" s="2" t="s">
        <v>227</v>
      </c>
      <c r="B154" s="20" t="s">
        <v>244</v>
      </c>
      <c r="C154" s="12">
        <v>1146.0</v>
      </c>
      <c r="D154" s="24">
        <f t="shared" si="1"/>
        <v>3438000</v>
      </c>
      <c r="E154" s="25">
        <v>0.0188284518828451</v>
      </c>
      <c r="F154" s="25">
        <v>0.0</v>
      </c>
      <c r="G154" s="17">
        <f t="shared" si="2"/>
        <v>1124.422594</v>
      </c>
      <c r="H154" s="17">
        <f t="shared" si="3"/>
        <v>21.57740586</v>
      </c>
      <c r="I154" s="12">
        <f t="shared" si="4"/>
        <v>0</v>
      </c>
      <c r="J154" s="26">
        <f t="shared" si="5"/>
        <v>3416422.594</v>
      </c>
    </row>
    <row r="155" ht="15.75" customHeight="1">
      <c r="A155" s="2" t="s">
        <v>229</v>
      </c>
      <c r="B155" s="20" t="s">
        <v>244</v>
      </c>
      <c r="C155" s="12">
        <v>3106.0</v>
      </c>
      <c r="D155" s="24">
        <f t="shared" si="1"/>
        <v>9318000</v>
      </c>
      <c r="E155" s="25">
        <v>0.0157894736842105</v>
      </c>
      <c r="F155" s="25">
        <v>0.0</v>
      </c>
      <c r="G155" s="17">
        <f t="shared" si="2"/>
        <v>3056.957895</v>
      </c>
      <c r="H155" s="17">
        <f t="shared" si="3"/>
        <v>49.04210526</v>
      </c>
      <c r="I155" s="12">
        <f t="shared" si="4"/>
        <v>0</v>
      </c>
      <c r="J155" s="26">
        <f t="shared" si="5"/>
        <v>9268957.895</v>
      </c>
    </row>
    <row r="156" ht="15.75" customHeight="1">
      <c r="A156" s="2" t="s">
        <v>231</v>
      </c>
      <c r="B156" s="20" t="s">
        <v>244</v>
      </c>
      <c r="C156" s="12">
        <v>4303.0</v>
      </c>
      <c r="D156" s="24">
        <f t="shared" si="1"/>
        <v>12909000</v>
      </c>
      <c r="E156" s="25">
        <v>0.0134730538922155</v>
      </c>
      <c r="F156" s="25">
        <v>0.0</v>
      </c>
      <c r="G156" s="17">
        <f t="shared" si="2"/>
        <v>4245.025449</v>
      </c>
      <c r="H156" s="17">
        <f t="shared" si="3"/>
        <v>57.9745509</v>
      </c>
      <c r="I156" s="12">
        <f t="shared" si="4"/>
        <v>0</v>
      </c>
      <c r="J156" s="26">
        <f t="shared" si="5"/>
        <v>12851025.45</v>
      </c>
    </row>
    <row r="157" ht="15.75" customHeight="1">
      <c r="A157" s="2" t="s">
        <v>233</v>
      </c>
      <c r="B157" s="20" t="s">
        <v>244</v>
      </c>
      <c r="C157" s="12">
        <v>4379.0</v>
      </c>
      <c r="D157" s="24">
        <f t="shared" si="1"/>
        <v>13137000</v>
      </c>
      <c r="E157" s="25">
        <v>0.0265168539325842</v>
      </c>
      <c r="F157" s="25">
        <v>8.98876404494382E-4</v>
      </c>
      <c r="G157" s="17">
        <f t="shared" si="2"/>
        <v>4258.946517</v>
      </c>
      <c r="H157" s="17">
        <f t="shared" si="3"/>
        <v>116.1173034</v>
      </c>
      <c r="I157" s="12">
        <f t="shared" si="4"/>
        <v>3.936179775</v>
      </c>
      <c r="J157" s="26">
        <f t="shared" si="5"/>
        <v>13009074.16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2" width="8.0"/>
    <col customWidth="1" min="3" max="3" width="10.25"/>
    <col customWidth="1" min="4" max="4" width="7.5"/>
    <col customWidth="1" min="5" max="5" width="17.5"/>
    <col customWidth="1" min="6" max="6" width="21.13"/>
    <col customWidth="1" min="7" max="7" width="14.63"/>
    <col customWidth="1" min="8" max="8" width="15.13"/>
    <col customWidth="1" min="9" max="9" width="27.25"/>
    <col customWidth="1" min="10" max="10" width="12.75"/>
    <col customWidth="1" min="11" max="11" width="11.75"/>
    <col customWidth="1" min="12" max="12" width="14.25"/>
    <col customWidth="1" min="13" max="13" width="17.88"/>
    <col customWidth="1" min="14" max="14" width="15.38"/>
    <col customWidth="1" min="15" max="15" width="17.75"/>
    <col customWidth="1" min="16" max="16" width="16.38"/>
    <col customWidth="1" min="17" max="17" width="18.75"/>
    <col customWidth="1" min="18" max="18" width="15.5"/>
    <col customWidth="1" min="19" max="19" width="13.0"/>
  </cols>
  <sheetData>
    <row r="1">
      <c r="A1" s="19" t="s">
        <v>71</v>
      </c>
      <c r="B1" s="36" t="s">
        <v>257</v>
      </c>
      <c r="C1" s="36" t="s">
        <v>258</v>
      </c>
      <c r="D1" s="37" t="s">
        <v>259</v>
      </c>
      <c r="E1" s="5" t="s">
        <v>260</v>
      </c>
      <c r="F1" s="38" t="s">
        <v>261</v>
      </c>
      <c r="G1" s="5" t="s">
        <v>242</v>
      </c>
      <c r="H1" s="39" t="s">
        <v>262</v>
      </c>
      <c r="I1" s="40" t="s">
        <v>263</v>
      </c>
      <c r="J1" s="36" t="s">
        <v>264</v>
      </c>
      <c r="K1" s="41" t="s">
        <v>265</v>
      </c>
      <c r="L1" s="42" t="s">
        <v>266</v>
      </c>
      <c r="M1" s="40" t="s">
        <v>267</v>
      </c>
      <c r="N1" s="36" t="s">
        <v>268</v>
      </c>
      <c r="O1" s="36" t="s">
        <v>269</v>
      </c>
      <c r="P1" s="36" t="s">
        <v>270</v>
      </c>
      <c r="Q1" s="36" t="s">
        <v>271</v>
      </c>
      <c r="R1" s="36" t="s">
        <v>272</v>
      </c>
      <c r="S1" s="43" t="s">
        <v>273</v>
      </c>
    </row>
    <row r="2">
      <c r="A2" s="2" t="s">
        <v>79</v>
      </c>
      <c r="B2" s="12">
        <f t="shared" ref="B2:B79" si="1">K2/L2</f>
        <v>802.4193548</v>
      </c>
      <c r="C2" s="17">
        <f t="shared" ref="C2:C79" si="2">D2-B2</f>
        <v>2488.580645</v>
      </c>
      <c r="D2" s="12">
        <v>3291.0</v>
      </c>
      <c r="E2" s="44">
        <f t="shared" ref="E2:E79" si="3">B2*3600</f>
        <v>2888709.677</v>
      </c>
      <c r="F2" s="12">
        <f t="shared" ref="F2:F79" si="4">C2*3000</f>
        <v>7465741.935</v>
      </c>
      <c r="G2" s="44">
        <f t="shared" ref="G2:G79" si="5">SUM(E2,F2)</f>
        <v>10354451.61</v>
      </c>
      <c r="H2" s="4">
        <v>0.738</v>
      </c>
      <c r="I2" s="45"/>
      <c r="J2" s="17">
        <f t="shared" ref="J2:J79" si="6">(B2+C2)*H2</f>
        <v>2428.758</v>
      </c>
      <c r="K2" s="17">
        <v>597.0</v>
      </c>
      <c r="L2" s="46">
        <v>0.744</v>
      </c>
      <c r="M2" s="47"/>
      <c r="N2" s="12">
        <v>1105.0</v>
      </c>
      <c r="O2" s="48">
        <v>0.717</v>
      </c>
      <c r="P2" s="12">
        <v>1608.0</v>
      </c>
      <c r="Q2" s="48">
        <v>0.729</v>
      </c>
      <c r="R2" s="17">
        <f t="shared" ref="R2:R79" si="7">SUM(N2,P2)</f>
        <v>2713</v>
      </c>
      <c r="S2" s="49">
        <f t="shared" ref="S2:S79" si="8">(N2/O2)+(P2/Q2)</f>
        <v>3746.904971</v>
      </c>
    </row>
    <row r="3">
      <c r="A3" s="2" t="s">
        <v>81</v>
      </c>
      <c r="B3" s="12">
        <f t="shared" si="1"/>
        <v>1506.024096</v>
      </c>
      <c r="C3" s="17">
        <f t="shared" si="2"/>
        <v>4607.975904</v>
      </c>
      <c r="D3" s="12">
        <v>6114.0</v>
      </c>
      <c r="E3" s="44">
        <f t="shared" si="3"/>
        <v>5421686.747</v>
      </c>
      <c r="F3" s="12">
        <f t="shared" si="4"/>
        <v>13823927.71</v>
      </c>
      <c r="G3" s="44">
        <f t="shared" si="5"/>
        <v>19245614.46</v>
      </c>
      <c r="H3" s="4">
        <v>0.569</v>
      </c>
      <c r="I3" s="45"/>
      <c r="J3" s="17">
        <f t="shared" si="6"/>
        <v>3478.866</v>
      </c>
      <c r="K3" s="17">
        <v>1000.0</v>
      </c>
      <c r="L3" s="46">
        <v>0.664</v>
      </c>
      <c r="M3" s="47"/>
      <c r="N3" s="12">
        <v>2338.0</v>
      </c>
      <c r="O3" s="48">
        <v>0.53</v>
      </c>
      <c r="P3" s="12">
        <v>2629.0</v>
      </c>
      <c r="Q3" s="48">
        <v>0.522</v>
      </c>
      <c r="R3" s="17">
        <f t="shared" si="7"/>
        <v>4967</v>
      </c>
      <c r="S3" s="49">
        <f t="shared" si="8"/>
        <v>9447.719222</v>
      </c>
    </row>
    <row r="4">
      <c r="A4" s="2" t="s">
        <v>83</v>
      </c>
      <c r="B4" s="12">
        <f t="shared" si="1"/>
        <v>2218.958611</v>
      </c>
      <c r="C4" s="17">
        <f t="shared" si="2"/>
        <v>6939.041389</v>
      </c>
      <c r="D4" s="12">
        <v>9158.0</v>
      </c>
      <c r="E4" s="44">
        <f t="shared" si="3"/>
        <v>7988251.001</v>
      </c>
      <c r="F4" s="12">
        <f t="shared" si="4"/>
        <v>20817124.17</v>
      </c>
      <c r="G4" s="44">
        <f t="shared" si="5"/>
        <v>28805375.17</v>
      </c>
      <c r="H4" s="4">
        <v>0.635</v>
      </c>
      <c r="I4" s="45"/>
      <c r="J4" s="17">
        <f t="shared" si="6"/>
        <v>5815.33</v>
      </c>
      <c r="K4" s="17">
        <v>1662.0</v>
      </c>
      <c r="L4" s="46">
        <v>0.749</v>
      </c>
      <c r="M4" s="47"/>
      <c r="N4" s="12">
        <v>3231.0</v>
      </c>
      <c r="O4" s="48">
        <v>0.602</v>
      </c>
      <c r="P4" s="12">
        <v>4343.0</v>
      </c>
      <c r="Q4" s="48">
        <v>0.584</v>
      </c>
      <c r="R4" s="17">
        <f t="shared" si="7"/>
        <v>7574</v>
      </c>
      <c r="S4" s="49">
        <f t="shared" si="8"/>
        <v>12803.75347</v>
      </c>
    </row>
    <row r="5">
      <c r="A5" s="2" t="s">
        <v>85</v>
      </c>
      <c r="B5" s="12">
        <f t="shared" si="1"/>
        <v>1012.738854</v>
      </c>
      <c r="C5" s="17">
        <f t="shared" si="2"/>
        <v>3427.261146</v>
      </c>
      <c r="D5" s="12">
        <v>4440.0</v>
      </c>
      <c r="E5" s="44">
        <f t="shared" si="3"/>
        <v>3645859.873</v>
      </c>
      <c r="F5" s="12">
        <f t="shared" si="4"/>
        <v>10281783.44</v>
      </c>
      <c r="G5" s="44">
        <f t="shared" si="5"/>
        <v>13927643.31</v>
      </c>
      <c r="H5" s="4">
        <v>0.66</v>
      </c>
      <c r="I5" s="45"/>
      <c r="J5" s="17">
        <f t="shared" si="6"/>
        <v>2930.4</v>
      </c>
      <c r="K5" s="17">
        <v>795.0</v>
      </c>
      <c r="L5" s="46">
        <v>0.785</v>
      </c>
      <c r="M5" s="47"/>
      <c r="N5" s="12">
        <v>1492.0</v>
      </c>
      <c r="O5" s="48">
        <v>0.715</v>
      </c>
      <c r="P5" s="12">
        <v>2276.0</v>
      </c>
      <c r="Q5" s="48">
        <v>0.561</v>
      </c>
      <c r="R5" s="17">
        <f t="shared" si="7"/>
        <v>3768</v>
      </c>
      <c r="S5" s="49">
        <f t="shared" si="8"/>
        <v>6143.754285</v>
      </c>
    </row>
    <row r="6">
      <c r="A6" s="2" t="s">
        <v>87</v>
      </c>
      <c r="B6" s="12">
        <f t="shared" si="1"/>
        <v>1047.619048</v>
      </c>
      <c r="C6" s="17">
        <f t="shared" si="2"/>
        <v>2894.380952</v>
      </c>
      <c r="D6" s="12">
        <v>3942.0</v>
      </c>
      <c r="E6" s="44">
        <f t="shared" si="3"/>
        <v>3771428.571</v>
      </c>
      <c r="F6" s="12">
        <f t="shared" si="4"/>
        <v>8683142.857</v>
      </c>
      <c r="G6" s="44">
        <f t="shared" si="5"/>
        <v>12454571.43</v>
      </c>
      <c r="H6" s="4">
        <v>0.609</v>
      </c>
      <c r="I6" s="45"/>
      <c r="J6" s="17">
        <f t="shared" si="6"/>
        <v>2400.678</v>
      </c>
      <c r="K6" s="17">
        <v>594.0</v>
      </c>
      <c r="L6" s="46">
        <v>0.567</v>
      </c>
      <c r="M6" s="47"/>
      <c r="N6" s="12">
        <v>1565.0</v>
      </c>
      <c r="O6" s="48">
        <v>0.674</v>
      </c>
      <c r="P6" s="12">
        <v>1645.0</v>
      </c>
      <c r="Q6" s="48">
        <v>0.595</v>
      </c>
      <c r="R6" s="17">
        <f t="shared" si="7"/>
        <v>3210</v>
      </c>
      <c r="S6" s="49">
        <f t="shared" si="8"/>
        <v>5086.664339</v>
      </c>
    </row>
    <row r="7">
      <c r="A7" s="2" t="s">
        <v>89</v>
      </c>
      <c r="B7" s="12">
        <f t="shared" si="1"/>
        <v>964.1744548</v>
      </c>
      <c r="C7" s="17">
        <f t="shared" si="2"/>
        <v>3441.825545</v>
      </c>
      <c r="D7" s="12">
        <v>4406.0</v>
      </c>
      <c r="E7" s="44">
        <f t="shared" si="3"/>
        <v>3471028.037</v>
      </c>
      <c r="F7" s="12">
        <f t="shared" si="4"/>
        <v>10325476.64</v>
      </c>
      <c r="G7" s="44">
        <f t="shared" si="5"/>
        <v>13796504.67</v>
      </c>
      <c r="H7" s="4">
        <v>0.553</v>
      </c>
      <c r="I7" s="45"/>
      <c r="J7" s="17">
        <f t="shared" si="6"/>
        <v>2436.518</v>
      </c>
      <c r="K7" s="17">
        <v>619.0</v>
      </c>
      <c r="L7" s="46">
        <v>0.642</v>
      </c>
      <c r="M7" s="47"/>
      <c r="N7" s="12">
        <v>1839.0</v>
      </c>
      <c r="O7" s="48">
        <v>0.486</v>
      </c>
      <c r="P7" s="12">
        <v>1953.0</v>
      </c>
      <c r="Q7" s="48">
        <v>0.55</v>
      </c>
      <c r="R7" s="17">
        <f t="shared" si="7"/>
        <v>3792</v>
      </c>
      <c r="S7" s="49">
        <f t="shared" si="8"/>
        <v>7334.859708</v>
      </c>
    </row>
    <row r="8">
      <c r="A8" s="2" t="s">
        <v>91</v>
      </c>
      <c r="B8" s="12">
        <f t="shared" si="1"/>
        <v>3633.431085</v>
      </c>
      <c r="C8" s="17">
        <f t="shared" si="2"/>
        <v>10695.56891</v>
      </c>
      <c r="D8" s="12">
        <v>14329.0</v>
      </c>
      <c r="E8" s="44">
        <f t="shared" si="3"/>
        <v>13080351.91</v>
      </c>
      <c r="F8" s="12">
        <f t="shared" si="4"/>
        <v>32086706.74</v>
      </c>
      <c r="G8" s="44">
        <f t="shared" si="5"/>
        <v>45167058.65</v>
      </c>
      <c r="H8" s="4">
        <v>0.608</v>
      </c>
      <c r="I8" s="45"/>
      <c r="J8" s="17">
        <f t="shared" si="6"/>
        <v>8712.032</v>
      </c>
      <c r="K8" s="17">
        <v>2478.0</v>
      </c>
      <c r="L8" s="46">
        <v>0.682</v>
      </c>
      <c r="M8" s="47"/>
      <c r="N8" s="12">
        <v>5168.0</v>
      </c>
      <c r="O8" s="48">
        <v>0.584</v>
      </c>
      <c r="P8" s="12">
        <v>6481.0</v>
      </c>
      <c r="Q8" s="48">
        <v>0.577</v>
      </c>
      <c r="R8" s="17">
        <f t="shared" si="7"/>
        <v>11649</v>
      </c>
      <c r="S8" s="49">
        <f t="shared" si="8"/>
        <v>20081.55077</v>
      </c>
    </row>
    <row r="9">
      <c r="A9" s="2" t="s">
        <v>93</v>
      </c>
      <c r="B9" s="12">
        <f t="shared" si="1"/>
        <v>795.8656331</v>
      </c>
      <c r="C9" s="17">
        <f t="shared" si="2"/>
        <v>2683.134367</v>
      </c>
      <c r="D9" s="12">
        <v>3479.0</v>
      </c>
      <c r="E9" s="44">
        <f t="shared" si="3"/>
        <v>2865116.279</v>
      </c>
      <c r="F9" s="12">
        <f t="shared" si="4"/>
        <v>8049403.101</v>
      </c>
      <c r="G9" s="44">
        <f t="shared" si="5"/>
        <v>10914519.38</v>
      </c>
      <c r="H9" s="4">
        <v>0.756</v>
      </c>
      <c r="I9" s="45"/>
      <c r="J9" s="17">
        <f t="shared" si="6"/>
        <v>2630.124</v>
      </c>
      <c r="K9" s="17">
        <v>616.0</v>
      </c>
      <c r="L9" s="46">
        <v>0.774</v>
      </c>
      <c r="M9" s="47"/>
      <c r="N9" s="12">
        <v>1309.0</v>
      </c>
      <c r="O9" s="48">
        <v>0.747</v>
      </c>
      <c r="P9" s="12">
        <v>1553.0</v>
      </c>
      <c r="Q9" s="48">
        <v>0.728</v>
      </c>
      <c r="R9" s="17">
        <f t="shared" si="7"/>
        <v>2862</v>
      </c>
      <c r="S9" s="49">
        <f t="shared" si="8"/>
        <v>3885.584462</v>
      </c>
    </row>
    <row r="10">
      <c r="A10" s="2" t="s">
        <v>95</v>
      </c>
      <c r="B10" s="12">
        <f t="shared" si="1"/>
        <v>1149.908592</v>
      </c>
      <c r="C10" s="17">
        <f t="shared" si="2"/>
        <v>3250.091408</v>
      </c>
      <c r="D10" s="12">
        <v>4400.0</v>
      </c>
      <c r="E10" s="44">
        <f t="shared" si="3"/>
        <v>4139670.932</v>
      </c>
      <c r="F10" s="12">
        <f t="shared" si="4"/>
        <v>9750274.223</v>
      </c>
      <c r="G10" s="44">
        <f t="shared" si="5"/>
        <v>13889945.16</v>
      </c>
      <c r="H10" s="4">
        <v>0.64</v>
      </c>
      <c r="I10" s="45"/>
      <c r="J10" s="17">
        <f t="shared" si="6"/>
        <v>2816</v>
      </c>
      <c r="K10" s="17">
        <v>629.0</v>
      </c>
      <c r="L10" s="46">
        <v>0.547</v>
      </c>
      <c r="M10" s="47"/>
      <c r="N10" s="12">
        <v>1445.0</v>
      </c>
      <c r="O10" s="48">
        <v>0.778</v>
      </c>
      <c r="P10" s="12">
        <v>2097.0</v>
      </c>
      <c r="Q10" s="48">
        <v>0.587</v>
      </c>
      <c r="R10" s="17">
        <f t="shared" si="7"/>
        <v>3542</v>
      </c>
      <c r="S10" s="49">
        <f t="shared" si="8"/>
        <v>5429.728522</v>
      </c>
    </row>
    <row r="11">
      <c r="A11" s="2" t="s">
        <v>97</v>
      </c>
      <c r="B11" s="12">
        <f t="shared" si="1"/>
        <v>1548.346056</v>
      </c>
      <c r="C11" s="17">
        <f t="shared" si="2"/>
        <v>4310.653944</v>
      </c>
      <c r="D11" s="12">
        <v>5859.0</v>
      </c>
      <c r="E11" s="44">
        <f t="shared" si="3"/>
        <v>5574045.802</v>
      </c>
      <c r="F11" s="12">
        <f t="shared" si="4"/>
        <v>12931961.83</v>
      </c>
      <c r="G11" s="44">
        <f t="shared" si="5"/>
        <v>18506007.63</v>
      </c>
      <c r="H11" s="4">
        <v>0.716</v>
      </c>
      <c r="I11" s="45"/>
      <c r="J11" s="17">
        <f t="shared" si="6"/>
        <v>4195.044</v>
      </c>
      <c r="K11" s="17">
        <v>1217.0</v>
      </c>
      <c r="L11" s="46">
        <v>0.786</v>
      </c>
      <c r="M11" s="47"/>
      <c r="N11" s="12">
        <v>2040.0</v>
      </c>
      <c r="O11" s="48">
        <v>0.722</v>
      </c>
      <c r="P11" s="12">
        <v>2324.0</v>
      </c>
      <c r="Q11" s="48">
        <v>0.66</v>
      </c>
      <c r="R11" s="17">
        <f t="shared" si="7"/>
        <v>4364</v>
      </c>
      <c r="S11" s="49">
        <f t="shared" si="8"/>
        <v>6346.696886</v>
      </c>
    </row>
    <row r="12">
      <c r="A12" s="2" t="s">
        <v>99</v>
      </c>
      <c r="B12" s="12">
        <f t="shared" si="1"/>
        <v>7414.285714</v>
      </c>
      <c r="C12" s="17">
        <f t="shared" si="2"/>
        <v>21101.71429</v>
      </c>
      <c r="D12" s="12">
        <v>28516.0</v>
      </c>
      <c r="E12" s="44">
        <f t="shared" si="3"/>
        <v>26691428.57</v>
      </c>
      <c r="F12" s="12">
        <f t="shared" si="4"/>
        <v>63305142.86</v>
      </c>
      <c r="G12" s="44">
        <f t="shared" si="5"/>
        <v>89996571.43</v>
      </c>
      <c r="H12" s="4">
        <v>0.499</v>
      </c>
      <c r="I12" s="45"/>
      <c r="J12" s="17">
        <f t="shared" si="6"/>
        <v>14229.484</v>
      </c>
      <c r="K12" s="17">
        <v>4152.0</v>
      </c>
      <c r="L12" s="46">
        <v>0.56</v>
      </c>
      <c r="M12" s="47"/>
      <c r="N12" s="12">
        <v>11231.0</v>
      </c>
      <c r="O12" s="48">
        <v>0.515</v>
      </c>
      <c r="P12" s="12">
        <v>12015.0</v>
      </c>
      <c r="Q12" s="48">
        <v>0.431</v>
      </c>
      <c r="R12" s="17">
        <f t="shared" si="7"/>
        <v>23246</v>
      </c>
      <c r="S12" s="49">
        <f t="shared" si="8"/>
        <v>49684.79715</v>
      </c>
    </row>
    <row r="13">
      <c r="A13" s="2" t="s">
        <v>101</v>
      </c>
      <c r="B13" s="12">
        <f t="shared" si="1"/>
        <v>1772.382398</v>
      </c>
      <c r="C13" s="17">
        <f t="shared" si="2"/>
        <v>6183.617602</v>
      </c>
      <c r="D13" s="12">
        <v>7956.0</v>
      </c>
      <c r="E13" s="44">
        <f t="shared" si="3"/>
        <v>6380576.631</v>
      </c>
      <c r="F13" s="12">
        <f t="shared" si="4"/>
        <v>18550852.81</v>
      </c>
      <c r="G13" s="44">
        <f t="shared" si="5"/>
        <v>24931429.44</v>
      </c>
      <c r="H13" s="4">
        <v>0.604</v>
      </c>
      <c r="I13" s="45"/>
      <c r="J13" s="17">
        <f t="shared" si="6"/>
        <v>4805.424</v>
      </c>
      <c r="K13" s="17">
        <v>1168.0</v>
      </c>
      <c r="L13" s="46">
        <v>0.659</v>
      </c>
      <c r="M13" s="47"/>
      <c r="N13" s="12">
        <v>2979.0</v>
      </c>
      <c r="O13" s="48">
        <v>0.569</v>
      </c>
      <c r="P13" s="12">
        <v>3637.0</v>
      </c>
      <c r="Q13" s="48">
        <v>0.573</v>
      </c>
      <c r="R13" s="17">
        <f t="shared" si="7"/>
        <v>6616</v>
      </c>
      <c r="S13" s="49">
        <f t="shared" si="8"/>
        <v>11582.79582</v>
      </c>
    </row>
    <row r="14">
      <c r="A14" s="2" t="s">
        <v>103</v>
      </c>
      <c r="B14" s="12">
        <f t="shared" si="1"/>
        <v>5208.080808</v>
      </c>
      <c r="C14" s="17">
        <f t="shared" si="2"/>
        <v>16893.91919</v>
      </c>
      <c r="D14" s="12">
        <v>22102.0</v>
      </c>
      <c r="E14" s="44">
        <f t="shared" si="3"/>
        <v>18749090.91</v>
      </c>
      <c r="F14" s="12">
        <f t="shared" si="4"/>
        <v>50681757.58</v>
      </c>
      <c r="G14" s="44">
        <f t="shared" si="5"/>
        <v>69430848.48</v>
      </c>
      <c r="H14" s="4">
        <v>0.481</v>
      </c>
      <c r="I14" s="45"/>
      <c r="J14" s="17">
        <f t="shared" si="6"/>
        <v>10631.062</v>
      </c>
      <c r="K14" s="17">
        <v>2578.0</v>
      </c>
      <c r="L14" s="46">
        <v>0.495</v>
      </c>
      <c r="M14" s="47"/>
      <c r="N14" s="12">
        <v>8984.0</v>
      </c>
      <c r="O14" s="48">
        <v>0.496</v>
      </c>
      <c r="P14" s="12">
        <v>9517.0</v>
      </c>
      <c r="Q14" s="48">
        <v>0.459</v>
      </c>
      <c r="R14" s="17">
        <f t="shared" si="7"/>
        <v>18501</v>
      </c>
      <c r="S14" s="49">
        <f t="shared" si="8"/>
        <v>38847.10802</v>
      </c>
    </row>
    <row r="15">
      <c r="A15" s="2" t="s">
        <v>105</v>
      </c>
      <c r="B15" s="12">
        <f t="shared" si="1"/>
        <v>1317.249698</v>
      </c>
      <c r="C15" s="17">
        <f t="shared" si="2"/>
        <v>3969.750302</v>
      </c>
      <c r="D15" s="12">
        <v>5287.0</v>
      </c>
      <c r="E15" s="44">
        <f t="shared" si="3"/>
        <v>4742098.914</v>
      </c>
      <c r="F15" s="12">
        <f t="shared" si="4"/>
        <v>11909250.9</v>
      </c>
      <c r="G15" s="44">
        <f t="shared" si="5"/>
        <v>16651349.82</v>
      </c>
      <c r="H15" s="4">
        <v>0.677</v>
      </c>
      <c r="I15" s="45"/>
      <c r="J15" s="17">
        <f t="shared" si="6"/>
        <v>3579.299</v>
      </c>
      <c r="K15" s="17">
        <v>1092.0</v>
      </c>
      <c r="L15" s="46">
        <v>0.829</v>
      </c>
      <c r="M15" s="47"/>
      <c r="N15" s="12">
        <v>1948.0</v>
      </c>
      <c r="O15" s="48">
        <v>0.664</v>
      </c>
      <c r="P15" s="12">
        <v>2464.0</v>
      </c>
      <c r="Q15" s="48">
        <v>0.603</v>
      </c>
      <c r="R15" s="17">
        <f t="shared" si="7"/>
        <v>4412</v>
      </c>
      <c r="S15" s="49">
        <f t="shared" si="8"/>
        <v>7019.970429</v>
      </c>
    </row>
    <row r="16">
      <c r="A16" s="2" t="s">
        <v>107</v>
      </c>
      <c r="B16" s="12">
        <f t="shared" si="1"/>
        <v>2105.072464</v>
      </c>
      <c r="C16" s="17">
        <f t="shared" si="2"/>
        <v>6452.927536</v>
      </c>
      <c r="D16" s="12">
        <v>8558.0</v>
      </c>
      <c r="E16" s="44">
        <f t="shared" si="3"/>
        <v>7578260.87</v>
      </c>
      <c r="F16" s="12">
        <f t="shared" si="4"/>
        <v>19358782.61</v>
      </c>
      <c r="G16" s="44">
        <f t="shared" si="5"/>
        <v>26937043.48</v>
      </c>
      <c r="H16" s="4">
        <v>0.528</v>
      </c>
      <c r="I16" s="45"/>
      <c r="J16" s="17">
        <f t="shared" si="6"/>
        <v>4518.624</v>
      </c>
      <c r="K16" s="17">
        <v>1162.0</v>
      </c>
      <c r="L16" s="46">
        <v>0.552</v>
      </c>
      <c r="M16" s="47"/>
      <c r="N16" s="12">
        <v>3214.0</v>
      </c>
      <c r="O16" s="48">
        <v>0.54</v>
      </c>
      <c r="P16" s="12">
        <v>3728.0</v>
      </c>
      <c r="Q16" s="48">
        <v>0.483</v>
      </c>
      <c r="R16" s="17">
        <f t="shared" si="7"/>
        <v>6942</v>
      </c>
      <c r="S16" s="49">
        <f t="shared" si="8"/>
        <v>13670.27835</v>
      </c>
    </row>
    <row r="17">
      <c r="A17" s="2" t="s">
        <v>109</v>
      </c>
      <c r="B17" s="12">
        <f t="shared" si="1"/>
        <v>6373.469388</v>
      </c>
      <c r="C17" s="17">
        <f t="shared" si="2"/>
        <v>18619.53061</v>
      </c>
      <c r="D17" s="12">
        <v>24993.0</v>
      </c>
      <c r="E17" s="44">
        <f t="shared" si="3"/>
        <v>22944489.8</v>
      </c>
      <c r="F17" s="12">
        <f t="shared" si="4"/>
        <v>55858591.84</v>
      </c>
      <c r="G17" s="44">
        <f t="shared" si="5"/>
        <v>78803081.63</v>
      </c>
      <c r="H17" s="4">
        <v>0.448</v>
      </c>
      <c r="I17" s="45"/>
      <c r="J17" s="17">
        <f t="shared" si="6"/>
        <v>11196.864</v>
      </c>
      <c r="K17" s="17">
        <v>3123.0</v>
      </c>
      <c r="L17" s="46">
        <v>0.49</v>
      </c>
      <c r="M17" s="47"/>
      <c r="N17" s="12">
        <v>9342.0</v>
      </c>
      <c r="O17" s="48">
        <v>0.443</v>
      </c>
      <c r="P17" s="12">
        <v>11643.0</v>
      </c>
      <c r="Q17" s="48">
        <v>0.423</v>
      </c>
      <c r="R17" s="17">
        <f t="shared" si="7"/>
        <v>20985</v>
      </c>
      <c r="S17" s="49">
        <f t="shared" si="8"/>
        <v>48612.85881</v>
      </c>
    </row>
    <row r="18">
      <c r="A18" s="2" t="s">
        <v>111</v>
      </c>
      <c r="B18" s="12">
        <f t="shared" si="1"/>
        <v>1103.915663</v>
      </c>
      <c r="C18" s="17">
        <f t="shared" si="2"/>
        <v>3210.084337</v>
      </c>
      <c r="D18" s="12">
        <v>4314.0</v>
      </c>
      <c r="E18" s="44">
        <f t="shared" si="3"/>
        <v>3974096.386</v>
      </c>
      <c r="F18" s="12">
        <f t="shared" si="4"/>
        <v>9630253.012</v>
      </c>
      <c r="G18" s="44">
        <f t="shared" si="5"/>
        <v>13604349.4</v>
      </c>
      <c r="H18" s="4">
        <v>0.625</v>
      </c>
      <c r="I18" s="45"/>
      <c r="J18" s="17">
        <f t="shared" si="6"/>
        <v>2696.25</v>
      </c>
      <c r="K18" s="17">
        <v>733.0</v>
      </c>
      <c r="L18" s="46">
        <v>0.664</v>
      </c>
      <c r="M18" s="47"/>
      <c r="N18" s="12">
        <v>1730.0</v>
      </c>
      <c r="O18" s="48">
        <v>0.657</v>
      </c>
      <c r="P18" s="12">
        <v>1785.0</v>
      </c>
      <c r="Q18" s="48">
        <v>0.554</v>
      </c>
      <c r="R18" s="17">
        <f t="shared" si="7"/>
        <v>3515</v>
      </c>
      <c r="S18" s="49">
        <f t="shared" si="8"/>
        <v>5855.202787</v>
      </c>
    </row>
    <row r="19">
      <c r="A19" s="2" t="s">
        <v>113</v>
      </c>
      <c r="B19" s="12">
        <f t="shared" si="1"/>
        <v>1786.707883</v>
      </c>
      <c r="C19" s="17">
        <f t="shared" si="2"/>
        <v>5558.292117</v>
      </c>
      <c r="D19" s="12">
        <v>7345.0</v>
      </c>
      <c r="E19" s="44">
        <f t="shared" si="3"/>
        <v>6432148.377</v>
      </c>
      <c r="F19" s="12">
        <f t="shared" si="4"/>
        <v>16674876.35</v>
      </c>
      <c r="G19" s="44">
        <f t="shared" si="5"/>
        <v>23107024.73</v>
      </c>
      <c r="H19" s="4">
        <v>0.557</v>
      </c>
      <c r="I19" s="45"/>
      <c r="J19" s="17">
        <f t="shared" si="6"/>
        <v>4091.165</v>
      </c>
      <c r="K19" s="17">
        <v>1156.0</v>
      </c>
      <c r="L19" s="46">
        <v>0.647</v>
      </c>
      <c r="M19" s="47"/>
      <c r="N19" s="12">
        <v>2779.0</v>
      </c>
      <c r="O19" s="48">
        <v>0.614</v>
      </c>
      <c r="P19" s="12">
        <v>3122.0</v>
      </c>
      <c r="Q19" s="48">
        <v>0.44</v>
      </c>
      <c r="R19" s="17">
        <f t="shared" si="7"/>
        <v>5901</v>
      </c>
      <c r="S19" s="49">
        <f t="shared" si="8"/>
        <v>11621.51318</v>
      </c>
    </row>
    <row r="20">
      <c r="A20" s="2" t="s">
        <v>115</v>
      </c>
      <c r="B20" s="12">
        <f t="shared" si="1"/>
        <v>477.2079772</v>
      </c>
      <c r="C20" s="17">
        <f t="shared" si="2"/>
        <v>1348.792023</v>
      </c>
      <c r="D20" s="12">
        <v>1826.0</v>
      </c>
      <c r="E20" s="44">
        <f t="shared" si="3"/>
        <v>1717948.718</v>
      </c>
      <c r="F20" s="12">
        <f t="shared" si="4"/>
        <v>4046376.068</v>
      </c>
      <c r="G20" s="44">
        <f t="shared" si="5"/>
        <v>5764324.786</v>
      </c>
      <c r="H20" s="4">
        <v>0.54</v>
      </c>
      <c r="I20" s="45"/>
      <c r="J20" s="17">
        <f t="shared" si="6"/>
        <v>986.04</v>
      </c>
      <c r="K20" s="17">
        <v>335.0</v>
      </c>
      <c r="L20" s="46">
        <v>0.702</v>
      </c>
      <c r="M20" s="47"/>
      <c r="N20" s="12">
        <v>714.0</v>
      </c>
      <c r="O20" s="48">
        <v>0.541</v>
      </c>
      <c r="P20" s="2">
        <v>866.0</v>
      </c>
      <c r="Q20" s="48">
        <v>0.447</v>
      </c>
      <c r="R20" s="17">
        <f t="shared" si="7"/>
        <v>1580</v>
      </c>
      <c r="S20" s="49">
        <f t="shared" si="8"/>
        <v>3257.138368</v>
      </c>
    </row>
    <row r="21" ht="15.75" customHeight="1">
      <c r="A21" s="2" t="s">
        <v>117</v>
      </c>
      <c r="B21" s="12">
        <f t="shared" si="1"/>
        <v>799.4186047</v>
      </c>
      <c r="C21" s="17">
        <f t="shared" si="2"/>
        <v>2105.581395</v>
      </c>
      <c r="D21" s="12">
        <v>2905.0</v>
      </c>
      <c r="E21" s="44">
        <f t="shared" si="3"/>
        <v>2877906.977</v>
      </c>
      <c r="F21" s="12">
        <f t="shared" si="4"/>
        <v>6316744.186</v>
      </c>
      <c r="G21" s="44">
        <f t="shared" si="5"/>
        <v>9194651.163</v>
      </c>
      <c r="H21" s="4">
        <v>0.637</v>
      </c>
      <c r="I21" s="45"/>
      <c r="J21" s="17">
        <f t="shared" si="6"/>
        <v>1850.485</v>
      </c>
      <c r="K21" s="17">
        <v>550.0</v>
      </c>
      <c r="L21" s="46">
        <v>0.688</v>
      </c>
      <c r="M21" s="47"/>
      <c r="N21" s="12">
        <v>1125.0</v>
      </c>
      <c r="O21" s="48">
        <v>0.703</v>
      </c>
      <c r="P21" s="12">
        <v>1084.0</v>
      </c>
      <c r="Q21" s="48">
        <v>0.542</v>
      </c>
      <c r="R21" s="17">
        <f t="shared" si="7"/>
        <v>2209</v>
      </c>
      <c r="S21" s="49">
        <f t="shared" si="8"/>
        <v>3600.284495</v>
      </c>
    </row>
    <row r="22" ht="15.75" customHeight="1">
      <c r="A22" s="2" t="s">
        <v>119</v>
      </c>
      <c r="B22" s="12">
        <f t="shared" si="1"/>
        <v>1823.429542</v>
      </c>
      <c r="C22" s="17">
        <f t="shared" si="2"/>
        <v>5380.570458</v>
      </c>
      <c r="D22" s="12">
        <v>7204.0</v>
      </c>
      <c r="E22" s="44">
        <f t="shared" si="3"/>
        <v>6564346.35</v>
      </c>
      <c r="F22" s="12">
        <f t="shared" si="4"/>
        <v>16141711.38</v>
      </c>
      <c r="G22" s="44">
        <f t="shared" si="5"/>
        <v>22706057.72</v>
      </c>
      <c r="H22" s="4">
        <v>0.543</v>
      </c>
      <c r="I22" s="45"/>
      <c r="J22" s="17">
        <f t="shared" si="6"/>
        <v>3911.772</v>
      </c>
      <c r="K22" s="17">
        <v>1074.0</v>
      </c>
      <c r="L22" s="46">
        <v>0.589</v>
      </c>
      <c r="M22" s="47"/>
      <c r="N22" s="12">
        <v>2490.0</v>
      </c>
      <c r="O22" s="48">
        <v>0.591</v>
      </c>
      <c r="P22" s="12">
        <v>3133.0</v>
      </c>
      <c r="Q22" s="48">
        <v>0.47</v>
      </c>
      <c r="R22" s="17">
        <f t="shared" si="7"/>
        <v>5623</v>
      </c>
      <c r="S22" s="49">
        <f t="shared" si="8"/>
        <v>10879.15542</v>
      </c>
    </row>
    <row r="23" ht="15.75" customHeight="1">
      <c r="A23" s="2" t="s">
        <v>121</v>
      </c>
      <c r="B23" s="12">
        <f t="shared" si="1"/>
        <v>1640.809444</v>
      </c>
      <c r="C23" s="17">
        <f t="shared" si="2"/>
        <v>5459.190556</v>
      </c>
      <c r="D23" s="12">
        <v>7100.0</v>
      </c>
      <c r="E23" s="44">
        <f t="shared" si="3"/>
        <v>5906913.997</v>
      </c>
      <c r="F23" s="12">
        <f t="shared" si="4"/>
        <v>16377571.67</v>
      </c>
      <c r="G23" s="44">
        <f t="shared" si="5"/>
        <v>22284485.67</v>
      </c>
      <c r="H23" s="4">
        <v>0.563</v>
      </c>
      <c r="I23" s="45"/>
      <c r="J23" s="17">
        <f t="shared" si="6"/>
        <v>3997.3</v>
      </c>
      <c r="K23" s="17">
        <v>973.0</v>
      </c>
      <c r="L23" s="46">
        <v>0.593</v>
      </c>
      <c r="M23" s="47"/>
      <c r="N23" s="12">
        <v>2841.0</v>
      </c>
      <c r="O23" s="48">
        <v>0.551</v>
      </c>
      <c r="P23" s="12">
        <v>3114.0</v>
      </c>
      <c r="Q23" s="48">
        <v>0.549</v>
      </c>
      <c r="R23" s="17">
        <f t="shared" si="7"/>
        <v>5955</v>
      </c>
      <c r="S23" s="49">
        <f t="shared" si="8"/>
        <v>10828.211</v>
      </c>
    </row>
    <row r="24" ht="15.75" customHeight="1">
      <c r="A24" s="2" t="s">
        <v>123</v>
      </c>
      <c r="B24" s="12">
        <f t="shared" si="1"/>
        <v>869.6369637</v>
      </c>
      <c r="C24" s="17">
        <f t="shared" si="2"/>
        <v>2666.363036</v>
      </c>
      <c r="D24" s="12">
        <v>3536.0</v>
      </c>
      <c r="E24" s="44">
        <f t="shared" si="3"/>
        <v>3130693.069</v>
      </c>
      <c r="F24" s="12">
        <f t="shared" si="4"/>
        <v>7999089.109</v>
      </c>
      <c r="G24" s="44">
        <f t="shared" si="5"/>
        <v>11129782.18</v>
      </c>
      <c r="H24" s="4">
        <v>0.694</v>
      </c>
      <c r="I24" s="45"/>
      <c r="J24" s="17">
        <f t="shared" si="6"/>
        <v>2453.984</v>
      </c>
      <c r="K24" s="17">
        <v>527.0</v>
      </c>
      <c r="L24" s="46">
        <v>0.606</v>
      </c>
      <c r="M24" s="47"/>
      <c r="N24" s="12">
        <v>988.0</v>
      </c>
      <c r="O24" s="48">
        <v>0.664</v>
      </c>
      <c r="P24" s="12">
        <v>1831.0</v>
      </c>
      <c r="Q24" s="48">
        <v>0.738</v>
      </c>
      <c r="R24" s="17">
        <f t="shared" si="7"/>
        <v>2819</v>
      </c>
      <c r="S24" s="49">
        <f t="shared" si="8"/>
        <v>3968.981618</v>
      </c>
    </row>
    <row r="25" ht="15.75" customHeight="1">
      <c r="A25" s="2" t="s">
        <v>125</v>
      </c>
      <c r="B25" s="12">
        <f t="shared" si="1"/>
        <v>1607.594937</v>
      </c>
      <c r="C25" s="17">
        <f t="shared" si="2"/>
        <v>4729.405063</v>
      </c>
      <c r="D25" s="12">
        <v>6337.0</v>
      </c>
      <c r="E25" s="44">
        <f t="shared" si="3"/>
        <v>5787341.772</v>
      </c>
      <c r="F25" s="12">
        <f t="shared" si="4"/>
        <v>14188215.19</v>
      </c>
      <c r="G25" s="44">
        <f t="shared" si="5"/>
        <v>19975556.96</v>
      </c>
      <c r="H25" s="4">
        <v>0.682</v>
      </c>
      <c r="I25" s="45"/>
      <c r="J25" s="17">
        <f t="shared" si="6"/>
        <v>4321.834</v>
      </c>
      <c r="K25" s="17">
        <v>1270.0</v>
      </c>
      <c r="L25" s="46">
        <v>0.79</v>
      </c>
      <c r="M25" s="47"/>
      <c r="N25" s="12">
        <v>2525.0</v>
      </c>
      <c r="O25" s="48">
        <v>0.694</v>
      </c>
      <c r="P25" s="12">
        <v>2644.0</v>
      </c>
      <c r="Q25" s="48">
        <v>0.587</v>
      </c>
      <c r="R25" s="17">
        <f t="shared" si="7"/>
        <v>5169</v>
      </c>
      <c r="S25" s="49">
        <f t="shared" si="8"/>
        <v>8142.587474</v>
      </c>
    </row>
    <row r="26" ht="15.75" customHeight="1">
      <c r="A26" s="2" t="s">
        <v>127</v>
      </c>
      <c r="B26" s="12">
        <f t="shared" si="1"/>
        <v>46.03580563</v>
      </c>
      <c r="C26" s="17">
        <f t="shared" si="2"/>
        <v>256.9641944</v>
      </c>
      <c r="D26" s="2">
        <v>303.0</v>
      </c>
      <c r="E26" s="44">
        <f t="shared" si="3"/>
        <v>165728.9003</v>
      </c>
      <c r="F26" s="12">
        <f t="shared" si="4"/>
        <v>770892.5831</v>
      </c>
      <c r="G26" s="44">
        <f t="shared" si="5"/>
        <v>936621.4834</v>
      </c>
      <c r="H26" s="4">
        <v>0.451</v>
      </c>
      <c r="I26" s="45"/>
      <c r="J26" s="17">
        <f t="shared" si="6"/>
        <v>136.653</v>
      </c>
      <c r="K26" s="17">
        <v>18.0</v>
      </c>
      <c r="L26" s="46">
        <v>0.391</v>
      </c>
      <c r="M26" s="47"/>
      <c r="N26" s="2">
        <v>117.0</v>
      </c>
      <c r="O26" s="48">
        <v>0.402</v>
      </c>
      <c r="P26" s="2">
        <v>64.0</v>
      </c>
      <c r="Q26" s="48">
        <v>0.641</v>
      </c>
      <c r="R26" s="50">
        <f t="shared" si="7"/>
        <v>181</v>
      </c>
      <c r="S26" s="49">
        <f t="shared" si="8"/>
        <v>390.8887699</v>
      </c>
    </row>
    <row r="27" ht="15.75" customHeight="1">
      <c r="A27" s="2" t="s">
        <v>129</v>
      </c>
      <c r="B27" s="12">
        <f t="shared" si="1"/>
        <v>1682.539683</v>
      </c>
      <c r="C27" s="17">
        <f t="shared" si="2"/>
        <v>5506.460317</v>
      </c>
      <c r="D27" s="12">
        <v>7189.0</v>
      </c>
      <c r="E27" s="44">
        <f t="shared" si="3"/>
        <v>6057142.857</v>
      </c>
      <c r="F27" s="12">
        <f t="shared" si="4"/>
        <v>16519380.95</v>
      </c>
      <c r="G27" s="44">
        <f t="shared" si="5"/>
        <v>22576523.81</v>
      </c>
      <c r="H27" s="4">
        <v>0.347</v>
      </c>
      <c r="I27" s="45"/>
      <c r="J27" s="17">
        <f t="shared" si="6"/>
        <v>2494.583</v>
      </c>
      <c r="K27" s="17">
        <v>636.0</v>
      </c>
      <c r="L27" s="46">
        <v>0.378</v>
      </c>
      <c r="M27" s="47"/>
      <c r="N27" s="12">
        <v>2773.0</v>
      </c>
      <c r="O27" s="48">
        <v>0.394</v>
      </c>
      <c r="P27" s="12">
        <v>3203.0</v>
      </c>
      <c r="Q27" s="48">
        <v>0.294</v>
      </c>
      <c r="R27" s="17">
        <f t="shared" si="7"/>
        <v>5976</v>
      </c>
      <c r="S27" s="49">
        <f t="shared" si="8"/>
        <v>17932.62889</v>
      </c>
    </row>
    <row r="28" ht="15.75" customHeight="1">
      <c r="A28" s="2" t="s">
        <v>131</v>
      </c>
      <c r="B28" s="12">
        <f t="shared" si="1"/>
        <v>1465.732087</v>
      </c>
      <c r="C28" s="17">
        <f t="shared" si="2"/>
        <v>3965.267913</v>
      </c>
      <c r="D28" s="12">
        <v>5431.0</v>
      </c>
      <c r="E28" s="44">
        <f t="shared" si="3"/>
        <v>5276635.514</v>
      </c>
      <c r="F28" s="12">
        <f t="shared" si="4"/>
        <v>11895803.74</v>
      </c>
      <c r="G28" s="44">
        <f t="shared" si="5"/>
        <v>17172439.25</v>
      </c>
      <c r="H28" s="4">
        <v>0.605</v>
      </c>
      <c r="I28" s="45"/>
      <c r="J28" s="17">
        <f t="shared" si="6"/>
        <v>3285.755</v>
      </c>
      <c r="K28" s="17">
        <v>941.0</v>
      </c>
      <c r="L28" s="46">
        <v>0.642</v>
      </c>
      <c r="M28" s="47"/>
      <c r="N28" s="12">
        <v>2012.0</v>
      </c>
      <c r="O28" s="48">
        <v>0.638</v>
      </c>
      <c r="P28" s="12">
        <v>2484.0</v>
      </c>
      <c r="Q28" s="48">
        <v>0.543</v>
      </c>
      <c r="R28" s="17">
        <f t="shared" si="7"/>
        <v>4496</v>
      </c>
      <c r="S28" s="49">
        <f t="shared" si="8"/>
        <v>7728.190651</v>
      </c>
    </row>
    <row r="29" ht="15.75" customHeight="1">
      <c r="A29" s="2" t="s">
        <v>133</v>
      </c>
      <c r="B29" s="12">
        <f t="shared" si="1"/>
        <v>574.3405276</v>
      </c>
      <c r="C29" s="17">
        <f t="shared" si="2"/>
        <v>1593.659472</v>
      </c>
      <c r="D29" s="12">
        <v>2168.0</v>
      </c>
      <c r="E29" s="44">
        <f t="shared" si="3"/>
        <v>2067625.899</v>
      </c>
      <c r="F29" s="12">
        <f t="shared" si="4"/>
        <v>4780978.417</v>
      </c>
      <c r="G29" s="44">
        <f t="shared" si="5"/>
        <v>6848604.317</v>
      </c>
      <c r="H29" s="4">
        <v>0.723</v>
      </c>
      <c r="I29" s="45"/>
      <c r="J29" s="17">
        <f t="shared" si="6"/>
        <v>1567.464</v>
      </c>
      <c r="K29" s="17">
        <v>479.0</v>
      </c>
      <c r="L29" s="46">
        <v>0.834</v>
      </c>
      <c r="M29" s="47"/>
      <c r="N29" s="12">
        <v>676.0</v>
      </c>
      <c r="O29" s="48">
        <v>0.726</v>
      </c>
      <c r="P29" s="12">
        <v>1010.0</v>
      </c>
      <c r="Q29" s="48">
        <v>0.641</v>
      </c>
      <c r="R29" s="17">
        <f t="shared" si="7"/>
        <v>1686</v>
      </c>
      <c r="S29" s="49">
        <f t="shared" si="8"/>
        <v>2506.792503</v>
      </c>
    </row>
    <row r="30" ht="15.75" customHeight="1">
      <c r="A30" s="2" t="s">
        <v>135</v>
      </c>
      <c r="B30" s="12">
        <f t="shared" si="1"/>
        <v>810.2272727</v>
      </c>
      <c r="C30" s="17">
        <f t="shared" si="2"/>
        <v>2111.772727</v>
      </c>
      <c r="D30" s="12">
        <v>2922.0</v>
      </c>
      <c r="E30" s="44">
        <f t="shared" si="3"/>
        <v>2916818.182</v>
      </c>
      <c r="F30" s="12">
        <f t="shared" si="4"/>
        <v>6335318.182</v>
      </c>
      <c r="G30" s="44">
        <f t="shared" si="5"/>
        <v>9252136.364</v>
      </c>
      <c r="H30" s="4">
        <v>0.764</v>
      </c>
      <c r="I30" s="45"/>
      <c r="J30" s="17">
        <f t="shared" si="6"/>
        <v>2232.408</v>
      </c>
      <c r="K30" s="17">
        <v>713.0</v>
      </c>
      <c r="L30" s="46">
        <v>0.88</v>
      </c>
      <c r="M30" s="47"/>
      <c r="N30" s="12">
        <v>1015.0</v>
      </c>
      <c r="O30" s="48">
        <v>0.766</v>
      </c>
      <c r="P30" s="12">
        <v>1429.0</v>
      </c>
      <c r="Q30" s="48">
        <v>0.687</v>
      </c>
      <c r="R30" s="17">
        <f t="shared" si="7"/>
        <v>2444</v>
      </c>
      <c r="S30" s="49">
        <f t="shared" si="8"/>
        <v>3405.123498</v>
      </c>
    </row>
    <row r="31" ht="15.75" customHeight="1">
      <c r="A31" s="2" t="s">
        <v>137</v>
      </c>
      <c r="B31" s="12">
        <f t="shared" si="1"/>
        <v>1725.626741</v>
      </c>
      <c r="C31" s="17">
        <f t="shared" si="2"/>
        <v>5650.373259</v>
      </c>
      <c r="D31" s="12">
        <v>7376.0</v>
      </c>
      <c r="E31" s="44">
        <f t="shared" si="3"/>
        <v>6212256.267</v>
      </c>
      <c r="F31" s="12">
        <f t="shared" si="4"/>
        <v>16951119.78</v>
      </c>
      <c r="G31" s="44">
        <f t="shared" si="5"/>
        <v>23163376.04</v>
      </c>
      <c r="H31" s="4">
        <v>0.658</v>
      </c>
      <c r="I31" s="45"/>
      <c r="J31" s="17">
        <f t="shared" si="6"/>
        <v>4853.408</v>
      </c>
      <c r="K31" s="17">
        <v>1239.0</v>
      </c>
      <c r="L31" s="46">
        <v>0.718</v>
      </c>
      <c r="M31" s="47"/>
      <c r="N31" s="12">
        <v>3116.0</v>
      </c>
      <c r="O31" s="48">
        <v>0.689</v>
      </c>
      <c r="P31" s="12">
        <v>3066.0</v>
      </c>
      <c r="Q31" s="48">
        <v>0.583</v>
      </c>
      <c r="R31" s="17">
        <f t="shared" si="7"/>
        <v>6182</v>
      </c>
      <c r="S31" s="49">
        <f t="shared" si="8"/>
        <v>9781.501517</v>
      </c>
    </row>
    <row r="32" ht="15.75" customHeight="1">
      <c r="A32" s="2" t="s">
        <v>139</v>
      </c>
      <c r="B32" s="12">
        <f t="shared" si="1"/>
        <v>854.5216252</v>
      </c>
      <c r="C32" s="17">
        <f t="shared" si="2"/>
        <v>2551.478375</v>
      </c>
      <c r="D32" s="12">
        <v>3406.0</v>
      </c>
      <c r="E32" s="44">
        <f t="shared" si="3"/>
        <v>3076277.851</v>
      </c>
      <c r="F32" s="12">
        <f t="shared" si="4"/>
        <v>7654435.125</v>
      </c>
      <c r="G32" s="44">
        <f t="shared" si="5"/>
        <v>10730712.98</v>
      </c>
      <c r="H32" s="4">
        <v>0.737</v>
      </c>
      <c r="I32" s="45"/>
      <c r="J32" s="17">
        <f t="shared" si="6"/>
        <v>2510.222</v>
      </c>
      <c r="K32" s="17">
        <v>652.0</v>
      </c>
      <c r="L32" s="46">
        <v>0.763</v>
      </c>
      <c r="M32" s="47"/>
      <c r="N32" s="12">
        <v>1181.0</v>
      </c>
      <c r="O32" s="48">
        <v>0.766</v>
      </c>
      <c r="P32" s="12">
        <v>1619.0</v>
      </c>
      <c r="Q32" s="48">
        <v>0.69</v>
      </c>
      <c r="R32" s="17">
        <f t="shared" si="7"/>
        <v>2800</v>
      </c>
      <c r="S32" s="49">
        <f t="shared" si="8"/>
        <v>3888.152269</v>
      </c>
    </row>
    <row r="33" ht="15.75" customHeight="1">
      <c r="A33" s="2" t="s">
        <v>141</v>
      </c>
      <c r="B33" s="12">
        <f t="shared" si="1"/>
        <v>3237.442922</v>
      </c>
      <c r="C33" s="17">
        <f t="shared" si="2"/>
        <v>9600.557078</v>
      </c>
      <c r="D33" s="12">
        <v>12838.0</v>
      </c>
      <c r="E33" s="44">
        <f t="shared" si="3"/>
        <v>11654794.52</v>
      </c>
      <c r="F33" s="12">
        <f t="shared" si="4"/>
        <v>28801671.23</v>
      </c>
      <c r="G33" s="44">
        <f t="shared" si="5"/>
        <v>40456465.75</v>
      </c>
      <c r="H33" s="4">
        <v>0.353</v>
      </c>
      <c r="I33" s="45"/>
      <c r="J33" s="17">
        <f t="shared" si="6"/>
        <v>4531.814</v>
      </c>
      <c r="K33" s="17">
        <v>1418.0</v>
      </c>
      <c r="L33" s="46">
        <v>0.438</v>
      </c>
      <c r="M33" s="47"/>
      <c r="N33" s="12">
        <v>5027.0</v>
      </c>
      <c r="O33" s="48">
        <v>0.321</v>
      </c>
      <c r="P33" s="12">
        <v>5438.0</v>
      </c>
      <c r="Q33" s="48">
        <v>0.332</v>
      </c>
      <c r="R33" s="17">
        <f t="shared" si="7"/>
        <v>10465</v>
      </c>
      <c r="S33" s="49">
        <f t="shared" si="8"/>
        <v>32039.95421</v>
      </c>
    </row>
    <row r="34" ht="15.75" customHeight="1">
      <c r="A34" s="2" t="s">
        <v>143</v>
      </c>
      <c r="B34" s="12">
        <f t="shared" si="1"/>
        <v>1866.666667</v>
      </c>
      <c r="C34" s="17">
        <f t="shared" si="2"/>
        <v>6944.333333</v>
      </c>
      <c r="D34" s="12">
        <v>8811.0</v>
      </c>
      <c r="E34" s="44">
        <f t="shared" si="3"/>
        <v>6720000</v>
      </c>
      <c r="F34" s="12">
        <f t="shared" si="4"/>
        <v>20833000</v>
      </c>
      <c r="G34" s="44">
        <f t="shared" si="5"/>
        <v>27553000</v>
      </c>
      <c r="H34" s="4">
        <v>0.345</v>
      </c>
      <c r="I34" s="45"/>
      <c r="J34" s="17">
        <f t="shared" si="6"/>
        <v>3039.795</v>
      </c>
      <c r="K34" s="17">
        <v>812.0</v>
      </c>
      <c r="L34" s="46">
        <v>0.435</v>
      </c>
      <c r="M34" s="47"/>
      <c r="N34" s="12">
        <v>3170.0</v>
      </c>
      <c r="O34" s="48">
        <v>0.374</v>
      </c>
      <c r="P34" s="12">
        <v>4029.0</v>
      </c>
      <c r="Q34" s="48">
        <v>0.295</v>
      </c>
      <c r="R34" s="17">
        <f t="shared" si="7"/>
        <v>7199</v>
      </c>
      <c r="S34" s="49">
        <f t="shared" si="8"/>
        <v>22133.56295</v>
      </c>
    </row>
    <row r="35" ht="15.75" customHeight="1">
      <c r="A35" s="2" t="s">
        <v>145</v>
      </c>
      <c r="B35" s="12">
        <f t="shared" si="1"/>
        <v>1513.559322</v>
      </c>
      <c r="C35" s="17">
        <f t="shared" si="2"/>
        <v>5200.440678</v>
      </c>
      <c r="D35" s="12">
        <v>6714.0</v>
      </c>
      <c r="E35" s="44">
        <f t="shared" si="3"/>
        <v>5448813.559</v>
      </c>
      <c r="F35" s="12">
        <f t="shared" si="4"/>
        <v>15601322.03</v>
      </c>
      <c r="G35" s="44">
        <f t="shared" si="5"/>
        <v>21050135.59</v>
      </c>
      <c r="H35" s="4">
        <v>0.489</v>
      </c>
      <c r="I35" s="45"/>
      <c r="J35" s="17">
        <f t="shared" si="6"/>
        <v>3283.146</v>
      </c>
      <c r="K35" s="17">
        <v>893.0</v>
      </c>
      <c r="L35" s="46">
        <v>0.59</v>
      </c>
      <c r="M35" s="47"/>
      <c r="N35" s="12">
        <v>2467.0</v>
      </c>
      <c r="O35" s="48">
        <v>0.45</v>
      </c>
      <c r="P35" s="12">
        <v>3058.0</v>
      </c>
      <c r="Q35" s="48">
        <v>0.46</v>
      </c>
      <c r="R35" s="17">
        <f t="shared" si="7"/>
        <v>5525</v>
      </c>
      <c r="S35" s="49">
        <f t="shared" si="8"/>
        <v>12130.04831</v>
      </c>
    </row>
    <row r="36" ht="15.75" customHeight="1">
      <c r="A36" s="2" t="s">
        <v>147</v>
      </c>
      <c r="B36" s="12">
        <f t="shared" si="1"/>
        <v>534.0909091</v>
      </c>
      <c r="C36" s="17">
        <f t="shared" si="2"/>
        <v>1847.909091</v>
      </c>
      <c r="D36" s="12">
        <v>2382.0</v>
      </c>
      <c r="E36" s="44">
        <f t="shared" si="3"/>
        <v>1922727.273</v>
      </c>
      <c r="F36" s="12">
        <f t="shared" si="4"/>
        <v>5543727.273</v>
      </c>
      <c r="G36" s="44">
        <f t="shared" si="5"/>
        <v>7466454.545</v>
      </c>
      <c r="H36" s="4">
        <v>0.6</v>
      </c>
      <c r="I36" s="45"/>
      <c r="J36" s="17">
        <f t="shared" si="6"/>
        <v>1429.2</v>
      </c>
      <c r="K36" s="17">
        <v>329.0</v>
      </c>
      <c r="L36" s="46">
        <v>0.616</v>
      </c>
      <c r="M36" s="47"/>
      <c r="N36" s="12">
        <v>866.0</v>
      </c>
      <c r="O36" s="48">
        <v>0.701</v>
      </c>
      <c r="P36" s="12">
        <v>1191.0</v>
      </c>
      <c r="Q36" s="48">
        <v>0.534</v>
      </c>
      <c r="R36" s="17">
        <f t="shared" si="7"/>
        <v>2057</v>
      </c>
      <c r="S36" s="49">
        <f t="shared" si="8"/>
        <v>3465.71511</v>
      </c>
    </row>
    <row r="37" ht="15.75" customHeight="1">
      <c r="A37" s="2" t="s">
        <v>149</v>
      </c>
      <c r="B37" s="12">
        <f t="shared" si="1"/>
        <v>2274.509804</v>
      </c>
      <c r="C37" s="17">
        <f t="shared" si="2"/>
        <v>6548.490196</v>
      </c>
      <c r="D37" s="12">
        <v>8823.0</v>
      </c>
      <c r="E37" s="44">
        <f t="shared" si="3"/>
        <v>8188235.294</v>
      </c>
      <c r="F37" s="12">
        <f t="shared" si="4"/>
        <v>19645470.59</v>
      </c>
      <c r="G37" s="44">
        <f t="shared" si="5"/>
        <v>27833705.88</v>
      </c>
      <c r="H37" s="4">
        <v>0.607</v>
      </c>
      <c r="I37" s="45"/>
      <c r="J37" s="17">
        <f t="shared" si="6"/>
        <v>5355.561</v>
      </c>
      <c r="K37" s="17">
        <v>1624.0</v>
      </c>
      <c r="L37" s="46">
        <v>0.714</v>
      </c>
      <c r="M37" s="47"/>
      <c r="N37" s="12">
        <v>3505.0</v>
      </c>
      <c r="O37" s="48">
        <v>0.579</v>
      </c>
      <c r="P37" s="12">
        <v>3642.0</v>
      </c>
      <c r="Q37" s="48">
        <v>0.586</v>
      </c>
      <c r="R37" s="17">
        <f t="shared" si="7"/>
        <v>7147</v>
      </c>
      <c r="S37" s="49">
        <f t="shared" si="8"/>
        <v>12268.55765</v>
      </c>
    </row>
    <row r="38" ht="15.75" customHeight="1">
      <c r="A38" s="2" t="s">
        <v>151</v>
      </c>
      <c r="B38" s="12">
        <f t="shared" si="1"/>
        <v>1607.963247</v>
      </c>
      <c r="C38" s="17">
        <f t="shared" si="2"/>
        <v>5344.036753</v>
      </c>
      <c r="D38" s="12">
        <v>6952.0</v>
      </c>
      <c r="E38" s="44">
        <f t="shared" si="3"/>
        <v>5788667.688</v>
      </c>
      <c r="F38" s="12">
        <f t="shared" si="4"/>
        <v>16032110.26</v>
      </c>
      <c r="G38" s="44">
        <f t="shared" si="5"/>
        <v>21820777.95</v>
      </c>
      <c r="H38" s="4">
        <v>0.638</v>
      </c>
      <c r="I38" s="45"/>
      <c r="J38" s="17">
        <f t="shared" si="6"/>
        <v>4435.376</v>
      </c>
      <c r="K38" s="17">
        <v>1050.0</v>
      </c>
      <c r="L38" s="46">
        <v>0.653</v>
      </c>
      <c r="M38" s="47"/>
      <c r="N38" s="12">
        <v>2830.0</v>
      </c>
      <c r="O38" s="48">
        <v>0.639</v>
      </c>
      <c r="P38" s="12">
        <v>3084.0</v>
      </c>
      <c r="Q38" s="48">
        <v>0.645</v>
      </c>
      <c r="R38" s="17">
        <f t="shared" si="7"/>
        <v>5914</v>
      </c>
      <c r="S38" s="49">
        <f t="shared" si="8"/>
        <v>9210.190341</v>
      </c>
    </row>
    <row r="39" ht="15.75" customHeight="1">
      <c r="A39" s="2" t="s">
        <v>153</v>
      </c>
      <c r="B39" s="12">
        <f t="shared" si="1"/>
        <v>744.2143727</v>
      </c>
      <c r="C39" s="17">
        <f t="shared" si="2"/>
        <v>2139.785627</v>
      </c>
      <c r="D39" s="12">
        <v>2884.0</v>
      </c>
      <c r="E39" s="44">
        <f t="shared" si="3"/>
        <v>2679171.742</v>
      </c>
      <c r="F39" s="12">
        <f t="shared" si="4"/>
        <v>6419356.882</v>
      </c>
      <c r="G39" s="44">
        <f t="shared" si="5"/>
        <v>9098528.624</v>
      </c>
      <c r="H39" s="4">
        <v>0.729</v>
      </c>
      <c r="I39" s="45"/>
      <c r="J39" s="17">
        <f t="shared" si="6"/>
        <v>2102.436</v>
      </c>
      <c r="K39" s="17">
        <v>611.0</v>
      </c>
      <c r="L39" s="46">
        <v>0.821</v>
      </c>
      <c r="M39" s="47"/>
      <c r="N39" s="12">
        <v>1177.0</v>
      </c>
      <c r="O39" s="48">
        <v>0.874</v>
      </c>
      <c r="P39" s="12">
        <v>1281.0</v>
      </c>
      <c r="Q39" s="48">
        <v>0.536</v>
      </c>
      <c r="R39" s="17">
        <f t="shared" si="7"/>
        <v>2458</v>
      </c>
      <c r="S39" s="49">
        <f t="shared" si="8"/>
        <v>3736.607295</v>
      </c>
    </row>
    <row r="40" ht="15.75" customHeight="1">
      <c r="A40" s="2" t="s">
        <v>155</v>
      </c>
      <c r="B40" s="12">
        <f t="shared" si="1"/>
        <v>2334.782609</v>
      </c>
      <c r="C40" s="17">
        <f t="shared" si="2"/>
        <v>6651.217391</v>
      </c>
      <c r="D40" s="12">
        <v>8986.0</v>
      </c>
      <c r="E40" s="44">
        <f t="shared" si="3"/>
        <v>8405217.391</v>
      </c>
      <c r="F40" s="12">
        <f t="shared" si="4"/>
        <v>19953652.17</v>
      </c>
      <c r="G40" s="44">
        <f t="shared" si="5"/>
        <v>28358869.57</v>
      </c>
      <c r="H40" s="4">
        <v>0.557</v>
      </c>
      <c r="I40" s="45"/>
      <c r="J40" s="17">
        <f t="shared" si="6"/>
        <v>5005.202</v>
      </c>
      <c r="K40" s="17">
        <v>1611.0</v>
      </c>
      <c r="L40" s="46">
        <v>0.69</v>
      </c>
      <c r="M40" s="47"/>
      <c r="N40" s="12">
        <v>3582.0</v>
      </c>
      <c r="O40" s="48">
        <v>0.615</v>
      </c>
      <c r="P40" s="12">
        <v>3469.0</v>
      </c>
      <c r="Q40" s="48">
        <v>0.423</v>
      </c>
      <c r="R40" s="17">
        <f t="shared" si="7"/>
        <v>7051</v>
      </c>
      <c r="S40" s="49">
        <f t="shared" si="8"/>
        <v>14025.33587</v>
      </c>
    </row>
    <row r="41" ht="15.75" customHeight="1">
      <c r="A41" s="2" t="s">
        <v>157</v>
      </c>
      <c r="B41" s="12">
        <f t="shared" si="1"/>
        <v>1811.940299</v>
      </c>
      <c r="C41" s="17">
        <f t="shared" si="2"/>
        <v>5758.059701</v>
      </c>
      <c r="D41" s="12">
        <v>7570.0</v>
      </c>
      <c r="E41" s="44">
        <f t="shared" si="3"/>
        <v>6522985.075</v>
      </c>
      <c r="F41" s="12">
        <f t="shared" si="4"/>
        <v>17274179.1</v>
      </c>
      <c r="G41" s="44">
        <f t="shared" si="5"/>
        <v>23797164.18</v>
      </c>
      <c r="H41" s="4">
        <v>0.564</v>
      </c>
      <c r="I41" s="45"/>
      <c r="J41" s="17">
        <f t="shared" si="6"/>
        <v>4269.48</v>
      </c>
      <c r="K41" s="17">
        <v>1214.0</v>
      </c>
      <c r="L41" s="46">
        <v>0.67</v>
      </c>
      <c r="M41" s="47"/>
      <c r="N41" s="12">
        <v>2867.0</v>
      </c>
      <c r="O41" s="48">
        <v>0.522</v>
      </c>
      <c r="P41" s="12">
        <v>3207.0</v>
      </c>
      <c r="Q41" s="48">
        <v>0.502</v>
      </c>
      <c r="R41" s="17">
        <f t="shared" si="7"/>
        <v>6074</v>
      </c>
      <c r="S41" s="49">
        <f t="shared" si="8"/>
        <v>11880.78338</v>
      </c>
    </row>
    <row r="42" ht="15.75" customHeight="1">
      <c r="A42" s="2" t="s">
        <v>159</v>
      </c>
      <c r="B42" s="12">
        <f t="shared" si="1"/>
        <v>887.6146789</v>
      </c>
      <c r="C42" s="17">
        <f t="shared" si="2"/>
        <v>2780.385321</v>
      </c>
      <c r="D42" s="12">
        <v>3668.0</v>
      </c>
      <c r="E42" s="44">
        <f t="shared" si="3"/>
        <v>3195412.844</v>
      </c>
      <c r="F42" s="12">
        <f t="shared" si="4"/>
        <v>8341155.963</v>
      </c>
      <c r="G42" s="44">
        <f t="shared" si="5"/>
        <v>11536568.81</v>
      </c>
      <c r="H42" s="4">
        <v>0.827</v>
      </c>
      <c r="I42" s="45"/>
      <c r="J42" s="17">
        <f t="shared" si="6"/>
        <v>3033.436</v>
      </c>
      <c r="K42" s="17">
        <v>774.0</v>
      </c>
      <c r="L42" s="46">
        <v>0.872</v>
      </c>
      <c r="M42" s="47"/>
      <c r="N42" s="12">
        <v>1548.0</v>
      </c>
      <c r="O42" s="48">
        <v>0.822</v>
      </c>
      <c r="P42" s="12">
        <v>1519.0</v>
      </c>
      <c r="Q42" s="48">
        <v>0.845</v>
      </c>
      <c r="R42" s="17">
        <f t="shared" si="7"/>
        <v>3067</v>
      </c>
      <c r="S42" s="49">
        <f t="shared" si="8"/>
        <v>3680.844815</v>
      </c>
    </row>
    <row r="43" ht="15.75" customHeight="1">
      <c r="A43" s="2" t="s">
        <v>161</v>
      </c>
      <c r="B43" s="12">
        <f t="shared" si="1"/>
        <v>1152.517986</v>
      </c>
      <c r="C43" s="17">
        <f t="shared" si="2"/>
        <v>3136.482014</v>
      </c>
      <c r="D43" s="12">
        <v>4289.0</v>
      </c>
      <c r="E43" s="44">
        <f t="shared" si="3"/>
        <v>4149064.748</v>
      </c>
      <c r="F43" s="12">
        <f t="shared" si="4"/>
        <v>9409446.043</v>
      </c>
      <c r="G43" s="44">
        <f t="shared" si="5"/>
        <v>13558510.79</v>
      </c>
      <c r="H43" s="4">
        <v>0.637</v>
      </c>
      <c r="I43" s="45"/>
      <c r="J43" s="17">
        <f t="shared" si="6"/>
        <v>2732.093</v>
      </c>
      <c r="K43" s="17">
        <v>801.0</v>
      </c>
      <c r="L43" s="46">
        <v>0.695</v>
      </c>
      <c r="M43" s="47"/>
      <c r="N43" s="12">
        <v>1454.0</v>
      </c>
      <c r="O43" s="48">
        <v>0.623</v>
      </c>
      <c r="P43" s="12">
        <v>2085.0</v>
      </c>
      <c r="Q43" s="48">
        <v>0.604</v>
      </c>
      <c r="R43" s="17">
        <f t="shared" si="7"/>
        <v>3539</v>
      </c>
      <c r="S43" s="49">
        <f t="shared" si="8"/>
        <v>5785.855134</v>
      </c>
    </row>
    <row r="44" ht="15.75" customHeight="1">
      <c r="A44" s="2" t="s">
        <v>163</v>
      </c>
      <c r="B44" s="12">
        <f t="shared" si="1"/>
        <v>235.9550562</v>
      </c>
      <c r="C44" s="17">
        <f t="shared" si="2"/>
        <v>1290.044944</v>
      </c>
      <c r="D44" s="12">
        <v>1526.0</v>
      </c>
      <c r="E44" s="44">
        <f t="shared" si="3"/>
        <v>849438.2022</v>
      </c>
      <c r="F44" s="12">
        <f t="shared" si="4"/>
        <v>3870134.831</v>
      </c>
      <c r="G44" s="44">
        <f t="shared" si="5"/>
        <v>4719573.034</v>
      </c>
      <c r="H44" s="4">
        <v>0.639</v>
      </c>
      <c r="I44" s="45"/>
      <c r="J44" s="17">
        <f t="shared" si="6"/>
        <v>975.114</v>
      </c>
      <c r="K44" s="17">
        <v>189.0</v>
      </c>
      <c r="L44" s="46">
        <v>0.801</v>
      </c>
      <c r="M44" s="47"/>
      <c r="N44" s="12">
        <v>686.0</v>
      </c>
      <c r="O44" s="48">
        <v>0.509</v>
      </c>
      <c r="P44" s="2">
        <v>731.0</v>
      </c>
      <c r="Q44" s="48">
        <v>0.696</v>
      </c>
      <c r="R44" s="17">
        <f t="shared" si="7"/>
        <v>1417</v>
      </c>
      <c r="S44" s="49">
        <f t="shared" si="8"/>
        <v>2398.028024</v>
      </c>
    </row>
    <row r="45" ht="15.75" customHeight="1">
      <c r="A45" s="2" t="s">
        <v>165</v>
      </c>
      <c r="B45" s="12">
        <f t="shared" si="1"/>
        <v>1569.18239</v>
      </c>
      <c r="C45" s="17">
        <f t="shared" si="2"/>
        <v>5316.81761</v>
      </c>
      <c r="D45" s="12">
        <v>6886.0</v>
      </c>
      <c r="E45" s="44">
        <f t="shared" si="3"/>
        <v>5649056.604</v>
      </c>
      <c r="F45" s="12">
        <f t="shared" si="4"/>
        <v>15950452.83</v>
      </c>
      <c r="G45" s="44">
        <f t="shared" si="5"/>
        <v>21599509.43</v>
      </c>
      <c r="H45" s="4">
        <v>0.509</v>
      </c>
      <c r="I45" s="45"/>
      <c r="J45" s="17">
        <f t="shared" si="6"/>
        <v>3504.974</v>
      </c>
      <c r="K45" s="17">
        <v>998.0</v>
      </c>
      <c r="L45" s="46">
        <v>0.636</v>
      </c>
      <c r="M45" s="47"/>
      <c r="N45" s="12">
        <v>2887.0</v>
      </c>
      <c r="O45" s="48">
        <v>0.488</v>
      </c>
      <c r="P45" s="12">
        <v>2858.0</v>
      </c>
      <c r="Q45" s="48">
        <v>0.457</v>
      </c>
      <c r="R45" s="17">
        <f t="shared" si="7"/>
        <v>5745</v>
      </c>
      <c r="S45" s="49">
        <f t="shared" si="8"/>
        <v>12169.81293</v>
      </c>
    </row>
    <row r="46" ht="15.75" customHeight="1">
      <c r="A46" s="2" t="s">
        <v>167</v>
      </c>
      <c r="B46" s="12">
        <f t="shared" si="1"/>
        <v>1110.807114</v>
      </c>
      <c r="C46" s="17">
        <f t="shared" si="2"/>
        <v>3629.192886</v>
      </c>
      <c r="D46" s="12">
        <v>4740.0</v>
      </c>
      <c r="E46" s="44">
        <f t="shared" si="3"/>
        <v>3998905.609</v>
      </c>
      <c r="F46" s="12">
        <f t="shared" si="4"/>
        <v>10887578.66</v>
      </c>
      <c r="G46" s="44">
        <f t="shared" si="5"/>
        <v>14886484.27</v>
      </c>
      <c r="H46" s="4">
        <v>0.667</v>
      </c>
      <c r="I46" s="45"/>
      <c r="J46" s="17">
        <f t="shared" si="6"/>
        <v>3161.58</v>
      </c>
      <c r="K46" s="17">
        <v>812.0</v>
      </c>
      <c r="L46" s="46">
        <v>0.731</v>
      </c>
      <c r="M46" s="47"/>
      <c r="N46" s="12">
        <v>2100.0</v>
      </c>
      <c r="O46" s="48">
        <v>0.668</v>
      </c>
      <c r="P46" s="12">
        <v>1904.0</v>
      </c>
      <c r="Q46" s="48">
        <v>0.61</v>
      </c>
      <c r="R46" s="17">
        <f t="shared" si="7"/>
        <v>4004</v>
      </c>
      <c r="S46" s="49">
        <f t="shared" si="8"/>
        <v>6265.02405</v>
      </c>
    </row>
    <row r="47" ht="15.75" customHeight="1">
      <c r="A47" s="2" t="s">
        <v>169</v>
      </c>
      <c r="B47" s="12">
        <f t="shared" si="1"/>
        <v>711.7794486</v>
      </c>
      <c r="C47" s="17">
        <f t="shared" si="2"/>
        <v>2436.220551</v>
      </c>
      <c r="D47" s="12">
        <v>3148.0</v>
      </c>
      <c r="E47" s="44">
        <f t="shared" si="3"/>
        <v>2562406.015</v>
      </c>
      <c r="F47" s="12">
        <f t="shared" si="4"/>
        <v>7308661.654</v>
      </c>
      <c r="G47" s="44">
        <f t="shared" si="5"/>
        <v>9871067.669</v>
      </c>
      <c r="H47" s="4">
        <v>0.566</v>
      </c>
      <c r="I47" s="45"/>
      <c r="J47" s="17">
        <f t="shared" si="6"/>
        <v>1781.768</v>
      </c>
      <c r="K47" s="17">
        <v>568.0</v>
      </c>
      <c r="L47" s="46">
        <v>0.798</v>
      </c>
      <c r="M47" s="47"/>
      <c r="N47" s="12">
        <v>1138.0</v>
      </c>
      <c r="O47" s="48">
        <v>0.619</v>
      </c>
      <c r="P47" s="12">
        <v>1449.0</v>
      </c>
      <c r="Q47" s="48">
        <v>0.417</v>
      </c>
      <c r="R47" s="17">
        <f t="shared" si="7"/>
        <v>2587</v>
      </c>
      <c r="S47" s="49">
        <f t="shared" si="8"/>
        <v>5313.269255</v>
      </c>
    </row>
    <row r="48" ht="15.75" customHeight="1">
      <c r="A48" s="2" t="s">
        <v>171</v>
      </c>
      <c r="B48" s="12">
        <f t="shared" si="1"/>
        <v>1787.5</v>
      </c>
      <c r="C48" s="17">
        <f t="shared" si="2"/>
        <v>5054.5</v>
      </c>
      <c r="D48" s="12">
        <v>6842.0</v>
      </c>
      <c r="E48" s="44">
        <f t="shared" si="3"/>
        <v>6435000</v>
      </c>
      <c r="F48" s="12">
        <f t="shared" si="4"/>
        <v>15163500</v>
      </c>
      <c r="G48" s="44">
        <f t="shared" si="5"/>
        <v>21598500</v>
      </c>
      <c r="H48" s="4">
        <v>0.575</v>
      </c>
      <c r="I48" s="45"/>
      <c r="J48" s="17">
        <f t="shared" si="6"/>
        <v>3934.15</v>
      </c>
      <c r="K48" s="17">
        <v>1144.0</v>
      </c>
      <c r="L48" s="46">
        <v>0.64</v>
      </c>
      <c r="M48" s="47"/>
      <c r="N48" s="12">
        <v>2454.0</v>
      </c>
      <c r="O48" s="48">
        <v>0.59</v>
      </c>
      <c r="P48" s="12">
        <v>3093.0</v>
      </c>
      <c r="Q48" s="48">
        <v>0.534</v>
      </c>
      <c r="R48" s="17">
        <f t="shared" si="7"/>
        <v>5547</v>
      </c>
      <c r="S48" s="49">
        <f t="shared" si="8"/>
        <v>9951.456865</v>
      </c>
    </row>
    <row r="49" ht="15.75" customHeight="1">
      <c r="A49" s="2" t="s">
        <v>173</v>
      </c>
      <c r="B49" s="12">
        <f t="shared" si="1"/>
        <v>274.8815166</v>
      </c>
      <c r="C49" s="17">
        <f t="shared" si="2"/>
        <v>687.1184834</v>
      </c>
      <c r="D49" s="2">
        <v>962.0</v>
      </c>
      <c r="E49" s="44">
        <f t="shared" si="3"/>
        <v>989573.4597</v>
      </c>
      <c r="F49" s="12">
        <f t="shared" si="4"/>
        <v>2061355.45</v>
      </c>
      <c r="G49" s="44">
        <f t="shared" si="5"/>
        <v>3050928.91</v>
      </c>
      <c r="H49" s="4">
        <v>0.82</v>
      </c>
      <c r="I49" s="45"/>
      <c r="J49" s="17">
        <f t="shared" si="6"/>
        <v>788.84</v>
      </c>
      <c r="K49" s="17">
        <v>232.0</v>
      </c>
      <c r="L49" s="46">
        <v>0.844</v>
      </c>
      <c r="M49" s="47"/>
      <c r="N49" s="2">
        <v>357.0</v>
      </c>
      <c r="O49" s="48">
        <v>0.899</v>
      </c>
      <c r="P49" s="2">
        <v>431.0</v>
      </c>
      <c r="Q49" s="48">
        <v>0.698</v>
      </c>
      <c r="R49" s="50">
        <f t="shared" si="7"/>
        <v>788</v>
      </c>
      <c r="S49" s="49">
        <f t="shared" si="8"/>
        <v>1014.586408</v>
      </c>
    </row>
    <row r="50" ht="15.75" customHeight="1">
      <c r="A50" s="2" t="s">
        <v>175</v>
      </c>
      <c r="B50" s="12">
        <f t="shared" si="1"/>
        <v>460.8567208</v>
      </c>
      <c r="C50" s="17">
        <f t="shared" si="2"/>
        <v>1357.143279</v>
      </c>
      <c r="D50" s="12">
        <v>1818.0</v>
      </c>
      <c r="E50" s="44">
        <f t="shared" si="3"/>
        <v>1659084.195</v>
      </c>
      <c r="F50" s="12">
        <f t="shared" si="4"/>
        <v>4071429.838</v>
      </c>
      <c r="G50" s="44">
        <f t="shared" si="5"/>
        <v>5730514.032</v>
      </c>
      <c r="H50" s="4">
        <v>0.561</v>
      </c>
      <c r="I50" s="45"/>
      <c r="J50" s="17">
        <f t="shared" si="6"/>
        <v>1019.898</v>
      </c>
      <c r="K50" s="17">
        <v>312.0</v>
      </c>
      <c r="L50" s="46">
        <v>0.677</v>
      </c>
      <c r="M50" s="47"/>
      <c r="N50" s="12">
        <v>801.0</v>
      </c>
      <c r="O50" s="48">
        <v>0.489</v>
      </c>
      <c r="P50" s="2">
        <v>722.0</v>
      </c>
      <c r="Q50" s="48">
        <v>0.605</v>
      </c>
      <c r="R50" s="17">
        <f t="shared" si="7"/>
        <v>1523</v>
      </c>
      <c r="S50" s="49">
        <f t="shared" si="8"/>
        <v>2831.42524</v>
      </c>
    </row>
    <row r="51" ht="15.75" customHeight="1">
      <c r="A51" s="2" t="s">
        <v>177</v>
      </c>
      <c r="B51" s="12">
        <f t="shared" si="1"/>
        <v>2915.567282</v>
      </c>
      <c r="C51" s="17">
        <f t="shared" si="2"/>
        <v>8965.432718</v>
      </c>
      <c r="D51" s="12">
        <v>11881.0</v>
      </c>
      <c r="E51" s="44">
        <f t="shared" si="3"/>
        <v>10496042.22</v>
      </c>
      <c r="F51" s="12">
        <f t="shared" si="4"/>
        <v>26896298.15</v>
      </c>
      <c r="G51" s="44">
        <f t="shared" si="5"/>
        <v>37392340.37</v>
      </c>
      <c r="H51" s="4">
        <v>0.723</v>
      </c>
      <c r="I51" s="45"/>
      <c r="J51" s="17">
        <f t="shared" si="6"/>
        <v>8589.963</v>
      </c>
      <c r="K51" s="17">
        <v>2210.0</v>
      </c>
      <c r="L51" s="46">
        <v>0.758</v>
      </c>
      <c r="M51" s="47"/>
      <c r="N51" s="12">
        <v>4339.0</v>
      </c>
      <c r="O51" s="48">
        <v>0.733</v>
      </c>
      <c r="P51" s="12">
        <v>4936.0</v>
      </c>
      <c r="Q51" s="48">
        <v>0.661</v>
      </c>
      <c r="R51" s="17">
        <f t="shared" si="7"/>
        <v>9275</v>
      </c>
      <c r="S51" s="49">
        <f t="shared" si="8"/>
        <v>13386.98239</v>
      </c>
    </row>
    <row r="52" ht="15.75" customHeight="1">
      <c r="A52" s="2" t="s">
        <v>179</v>
      </c>
      <c r="B52" s="12">
        <f t="shared" si="1"/>
        <v>1626.168224</v>
      </c>
      <c r="C52" s="17">
        <f t="shared" si="2"/>
        <v>4940.831776</v>
      </c>
      <c r="D52" s="12">
        <v>6567.0</v>
      </c>
      <c r="E52" s="44">
        <f t="shared" si="3"/>
        <v>5854205.607</v>
      </c>
      <c r="F52" s="12">
        <f t="shared" si="4"/>
        <v>14822495.33</v>
      </c>
      <c r="G52" s="44">
        <f t="shared" si="5"/>
        <v>20676700.93</v>
      </c>
      <c r="H52" s="4">
        <v>0.607</v>
      </c>
      <c r="I52" s="45"/>
      <c r="J52" s="17">
        <f t="shared" si="6"/>
        <v>3986.169</v>
      </c>
      <c r="K52" s="17">
        <v>1044.0</v>
      </c>
      <c r="L52" s="46">
        <v>0.642</v>
      </c>
      <c r="M52" s="47"/>
      <c r="N52" s="12">
        <v>2631.0</v>
      </c>
      <c r="O52" s="48">
        <v>0.664</v>
      </c>
      <c r="P52" s="12">
        <v>2870.0</v>
      </c>
      <c r="Q52" s="48">
        <v>0.519</v>
      </c>
      <c r="R52" s="17">
        <f t="shared" si="7"/>
        <v>5501</v>
      </c>
      <c r="S52" s="49">
        <f t="shared" si="8"/>
        <v>9492.214523</v>
      </c>
    </row>
    <row r="53" ht="15.75" customHeight="1">
      <c r="A53" s="2" t="s">
        <v>181</v>
      </c>
      <c r="B53" s="12">
        <f t="shared" si="1"/>
        <v>1389.718076</v>
      </c>
      <c r="C53" s="17">
        <f t="shared" si="2"/>
        <v>4446.281924</v>
      </c>
      <c r="D53" s="12">
        <v>5836.0</v>
      </c>
      <c r="E53" s="44">
        <f t="shared" si="3"/>
        <v>5002985.075</v>
      </c>
      <c r="F53" s="12">
        <f t="shared" si="4"/>
        <v>13338845.77</v>
      </c>
      <c r="G53" s="44">
        <f t="shared" si="5"/>
        <v>18341830.85</v>
      </c>
      <c r="H53" s="4">
        <v>0.539</v>
      </c>
      <c r="I53" s="45"/>
      <c r="J53" s="17">
        <f t="shared" si="6"/>
        <v>3145.604</v>
      </c>
      <c r="K53" s="17">
        <v>838.0</v>
      </c>
      <c r="L53" s="46">
        <v>0.603</v>
      </c>
      <c r="M53" s="47"/>
      <c r="N53" s="12">
        <v>2084.0</v>
      </c>
      <c r="O53" s="48">
        <v>0.577</v>
      </c>
      <c r="P53" s="12">
        <v>2856.0</v>
      </c>
      <c r="Q53" s="48">
        <v>0.467</v>
      </c>
      <c r="R53" s="17">
        <f t="shared" si="7"/>
        <v>4940</v>
      </c>
      <c r="S53" s="49">
        <f t="shared" si="8"/>
        <v>9727.416787</v>
      </c>
    </row>
    <row r="54" ht="15.75" customHeight="1">
      <c r="A54" s="2" t="s">
        <v>183</v>
      </c>
      <c r="B54" s="12">
        <f t="shared" si="1"/>
        <v>1158.520476</v>
      </c>
      <c r="C54" s="17">
        <f t="shared" si="2"/>
        <v>4183.479524</v>
      </c>
      <c r="D54" s="12">
        <v>5342.0</v>
      </c>
      <c r="E54" s="44">
        <f t="shared" si="3"/>
        <v>4170673.712</v>
      </c>
      <c r="F54" s="12">
        <f t="shared" si="4"/>
        <v>12550438.57</v>
      </c>
      <c r="G54" s="44">
        <f t="shared" si="5"/>
        <v>16721112.29</v>
      </c>
      <c r="H54" s="4">
        <v>0.697</v>
      </c>
      <c r="I54" s="45"/>
      <c r="J54" s="17">
        <f t="shared" si="6"/>
        <v>3723.374</v>
      </c>
      <c r="K54" s="17">
        <v>877.0</v>
      </c>
      <c r="L54" s="46">
        <v>0.757</v>
      </c>
      <c r="M54" s="47"/>
      <c r="N54" s="12">
        <v>2134.0</v>
      </c>
      <c r="O54" s="48">
        <v>0.642</v>
      </c>
      <c r="P54" s="12">
        <v>1980.0</v>
      </c>
      <c r="Q54" s="48">
        <v>0.668</v>
      </c>
      <c r="R54" s="17">
        <f t="shared" si="7"/>
        <v>4114</v>
      </c>
      <c r="S54" s="49">
        <f t="shared" si="8"/>
        <v>6288.059395</v>
      </c>
    </row>
    <row r="55" ht="15.75" customHeight="1">
      <c r="A55" s="2" t="s">
        <v>185</v>
      </c>
      <c r="B55" s="12">
        <f t="shared" si="1"/>
        <v>1382.596685</v>
      </c>
      <c r="C55" s="17">
        <f t="shared" si="2"/>
        <v>3730.403315</v>
      </c>
      <c r="D55" s="12">
        <v>5113.0</v>
      </c>
      <c r="E55" s="44">
        <f t="shared" si="3"/>
        <v>4977348.066</v>
      </c>
      <c r="F55" s="12">
        <f t="shared" si="4"/>
        <v>11191209.94</v>
      </c>
      <c r="G55" s="44">
        <f t="shared" si="5"/>
        <v>16168558.01</v>
      </c>
      <c r="H55" s="4">
        <v>0.555</v>
      </c>
      <c r="I55" s="45"/>
      <c r="J55" s="17">
        <f t="shared" si="6"/>
        <v>2837.715</v>
      </c>
      <c r="K55" s="17">
        <v>1001.0</v>
      </c>
      <c r="L55" s="46">
        <v>0.724</v>
      </c>
      <c r="M55" s="47"/>
      <c r="N55" s="12">
        <v>1526.0</v>
      </c>
      <c r="O55" s="48">
        <v>0.495</v>
      </c>
      <c r="P55" s="12">
        <v>2362.0</v>
      </c>
      <c r="Q55" s="48">
        <v>0.497</v>
      </c>
      <c r="R55" s="17">
        <f t="shared" si="7"/>
        <v>3888</v>
      </c>
      <c r="S55" s="49">
        <f t="shared" si="8"/>
        <v>7835.343373</v>
      </c>
    </row>
    <row r="56" ht="15.75" customHeight="1">
      <c r="A56" s="2" t="s">
        <v>187</v>
      </c>
      <c r="B56" s="12">
        <f t="shared" si="1"/>
        <v>1077.427822</v>
      </c>
      <c r="C56" s="17">
        <f t="shared" si="2"/>
        <v>2891.572178</v>
      </c>
      <c r="D56" s="12">
        <v>3969.0</v>
      </c>
      <c r="E56" s="44">
        <f t="shared" si="3"/>
        <v>3878740.157</v>
      </c>
      <c r="F56" s="12">
        <f t="shared" si="4"/>
        <v>8674716.535</v>
      </c>
      <c r="G56" s="44">
        <f t="shared" si="5"/>
        <v>12553456.69</v>
      </c>
      <c r="H56" s="4">
        <v>0.68</v>
      </c>
      <c r="I56" s="45"/>
      <c r="J56" s="17">
        <f t="shared" si="6"/>
        <v>2698.92</v>
      </c>
      <c r="K56" s="17">
        <v>821.0</v>
      </c>
      <c r="L56" s="46">
        <v>0.762</v>
      </c>
      <c r="M56" s="47"/>
      <c r="N56" s="12">
        <v>1556.0</v>
      </c>
      <c r="O56" s="48">
        <v>0.708</v>
      </c>
      <c r="P56" s="12">
        <v>1687.0</v>
      </c>
      <c r="Q56" s="48">
        <v>0.608</v>
      </c>
      <c r="R56" s="17">
        <f t="shared" si="7"/>
        <v>3243</v>
      </c>
      <c r="S56" s="49">
        <f t="shared" si="8"/>
        <v>4972.411166</v>
      </c>
    </row>
    <row r="57" ht="15.75" customHeight="1">
      <c r="A57" s="2" t="s">
        <v>189</v>
      </c>
      <c r="B57" s="12">
        <f t="shared" si="1"/>
        <v>675.3554502</v>
      </c>
      <c r="C57" s="17">
        <f t="shared" si="2"/>
        <v>2086.64455</v>
      </c>
      <c r="D57" s="12">
        <v>2762.0</v>
      </c>
      <c r="E57" s="44">
        <f t="shared" si="3"/>
        <v>2431279.621</v>
      </c>
      <c r="F57" s="12">
        <f t="shared" si="4"/>
        <v>6259933.649</v>
      </c>
      <c r="G57" s="44">
        <f t="shared" si="5"/>
        <v>8691213.27</v>
      </c>
      <c r="H57" s="4">
        <v>0.642</v>
      </c>
      <c r="I57" s="45"/>
      <c r="J57" s="17">
        <f t="shared" si="6"/>
        <v>1773.204</v>
      </c>
      <c r="K57" s="17">
        <v>570.0</v>
      </c>
      <c r="L57" s="46">
        <v>0.844</v>
      </c>
      <c r="M57" s="47"/>
      <c r="N57" s="12">
        <v>868.0</v>
      </c>
      <c r="O57" s="48">
        <v>0.565</v>
      </c>
      <c r="P57" s="12">
        <v>1373.0</v>
      </c>
      <c r="Q57" s="48">
        <v>0.586</v>
      </c>
      <c r="R57" s="17">
        <f t="shared" si="7"/>
        <v>2241</v>
      </c>
      <c r="S57" s="49">
        <f t="shared" si="8"/>
        <v>3879.286599</v>
      </c>
    </row>
    <row r="58" ht="15.75" customHeight="1">
      <c r="A58" s="2" t="s">
        <v>191</v>
      </c>
      <c r="B58" s="12">
        <f t="shared" si="1"/>
        <v>1105.670103</v>
      </c>
      <c r="C58" s="17">
        <f t="shared" si="2"/>
        <v>2986.329897</v>
      </c>
      <c r="D58" s="12">
        <v>4092.0</v>
      </c>
      <c r="E58" s="44">
        <f t="shared" si="3"/>
        <v>3980412.371</v>
      </c>
      <c r="F58" s="12">
        <f t="shared" si="4"/>
        <v>8958989.691</v>
      </c>
      <c r="G58" s="44">
        <f t="shared" si="5"/>
        <v>12939402.06</v>
      </c>
      <c r="H58" s="4">
        <v>0.718</v>
      </c>
      <c r="I58" s="45"/>
      <c r="J58" s="17">
        <f t="shared" si="6"/>
        <v>2938.056</v>
      </c>
      <c r="K58" s="17">
        <v>858.0</v>
      </c>
      <c r="L58" s="46">
        <v>0.776</v>
      </c>
      <c r="M58" s="47"/>
      <c r="N58" s="12">
        <v>1550.0</v>
      </c>
      <c r="O58" s="48">
        <v>0.737</v>
      </c>
      <c r="P58" s="12">
        <v>1805.0</v>
      </c>
      <c r="Q58" s="48">
        <v>0.67</v>
      </c>
      <c r="R58" s="17">
        <f t="shared" si="7"/>
        <v>3355</v>
      </c>
      <c r="S58" s="49">
        <f t="shared" si="8"/>
        <v>4797.150611</v>
      </c>
    </row>
    <row r="59" ht="15.75" customHeight="1">
      <c r="A59" s="2" t="s">
        <v>193</v>
      </c>
      <c r="B59" s="12">
        <f t="shared" si="1"/>
        <v>6691.79004</v>
      </c>
      <c r="C59" s="17">
        <f t="shared" si="2"/>
        <v>17829.20996</v>
      </c>
      <c r="D59" s="12">
        <v>24521.0</v>
      </c>
      <c r="E59" s="44">
        <f t="shared" si="3"/>
        <v>24090444.15</v>
      </c>
      <c r="F59" s="12">
        <f t="shared" si="4"/>
        <v>53487629.88</v>
      </c>
      <c r="G59" s="44">
        <f t="shared" si="5"/>
        <v>77578074.02</v>
      </c>
      <c r="H59" s="4">
        <v>0.692</v>
      </c>
      <c r="I59" s="45"/>
      <c r="J59" s="17">
        <f t="shared" si="6"/>
        <v>16968.532</v>
      </c>
      <c r="K59" s="17">
        <v>4972.0</v>
      </c>
      <c r="L59" s="46">
        <v>0.743</v>
      </c>
      <c r="M59" s="47"/>
      <c r="N59" s="12">
        <v>9166.0</v>
      </c>
      <c r="O59" s="48">
        <v>0.713</v>
      </c>
      <c r="P59" s="12">
        <v>10239.0</v>
      </c>
      <c r="Q59" s="48">
        <v>0.632</v>
      </c>
      <c r="R59" s="17">
        <f t="shared" si="7"/>
        <v>19405</v>
      </c>
      <c r="S59" s="49">
        <f t="shared" si="8"/>
        <v>29056.48934</v>
      </c>
    </row>
    <row r="60" ht="15.75" customHeight="1">
      <c r="A60" s="2" t="s">
        <v>195</v>
      </c>
      <c r="B60" s="12">
        <f t="shared" si="1"/>
        <v>1017.268446</v>
      </c>
      <c r="C60" s="17">
        <f t="shared" si="2"/>
        <v>3134.731554</v>
      </c>
      <c r="D60" s="12">
        <v>4152.0</v>
      </c>
      <c r="E60" s="44">
        <f t="shared" si="3"/>
        <v>3662166.405</v>
      </c>
      <c r="F60" s="12">
        <f t="shared" si="4"/>
        <v>9404194.662</v>
      </c>
      <c r="G60" s="44">
        <f t="shared" si="5"/>
        <v>13066361.07</v>
      </c>
      <c r="H60" s="4">
        <v>0.623</v>
      </c>
      <c r="I60" s="45"/>
      <c r="J60" s="17">
        <f t="shared" si="6"/>
        <v>2586.696</v>
      </c>
      <c r="K60" s="17">
        <v>648.0</v>
      </c>
      <c r="L60" s="46">
        <v>0.637</v>
      </c>
      <c r="M60" s="47"/>
      <c r="N60" s="12">
        <v>1647.0</v>
      </c>
      <c r="O60" s="48">
        <v>0.611</v>
      </c>
      <c r="P60" s="12">
        <v>1901.0</v>
      </c>
      <c r="Q60" s="48">
        <v>0.614</v>
      </c>
      <c r="R60" s="17">
        <f t="shared" si="7"/>
        <v>3548</v>
      </c>
      <c r="S60" s="49">
        <f t="shared" si="8"/>
        <v>5791.67222</v>
      </c>
    </row>
    <row r="61" ht="15.75" customHeight="1">
      <c r="A61" s="2" t="s">
        <v>197</v>
      </c>
      <c r="B61" s="12">
        <f t="shared" si="1"/>
        <v>536.9127517</v>
      </c>
      <c r="C61" s="17">
        <f t="shared" si="2"/>
        <v>1603.087248</v>
      </c>
      <c r="D61" s="12">
        <v>2140.0</v>
      </c>
      <c r="E61" s="44">
        <f t="shared" si="3"/>
        <v>1932885.906</v>
      </c>
      <c r="F61" s="12">
        <f t="shared" si="4"/>
        <v>4809261.745</v>
      </c>
      <c r="G61" s="44">
        <f t="shared" si="5"/>
        <v>6742147.651</v>
      </c>
      <c r="H61" s="4">
        <v>0.566</v>
      </c>
      <c r="I61" s="45"/>
      <c r="J61" s="17">
        <f t="shared" si="6"/>
        <v>1211.24</v>
      </c>
      <c r="K61" s="17">
        <v>320.0</v>
      </c>
      <c r="L61" s="46">
        <v>0.596</v>
      </c>
      <c r="M61" s="47"/>
      <c r="N61" s="12">
        <v>913.0</v>
      </c>
      <c r="O61" s="48">
        <v>0.556</v>
      </c>
      <c r="P61" s="12">
        <v>895.0</v>
      </c>
      <c r="Q61" s="48">
        <v>0.513</v>
      </c>
      <c r="R61" s="17">
        <f t="shared" si="7"/>
        <v>1808</v>
      </c>
      <c r="S61" s="49">
        <f t="shared" si="8"/>
        <v>3386.725707</v>
      </c>
    </row>
    <row r="62" ht="15.75" customHeight="1">
      <c r="A62" s="2" t="s">
        <v>199</v>
      </c>
      <c r="B62" s="12">
        <f t="shared" si="1"/>
        <v>1989.329268</v>
      </c>
      <c r="C62" s="17">
        <f t="shared" si="2"/>
        <v>6456.670732</v>
      </c>
      <c r="D62" s="12">
        <v>8446.0</v>
      </c>
      <c r="E62" s="44">
        <f t="shared" si="3"/>
        <v>7161585.366</v>
      </c>
      <c r="F62" s="12">
        <f t="shared" si="4"/>
        <v>19370012.2</v>
      </c>
      <c r="G62" s="44">
        <f t="shared" si="5"/>
        <v>26531597.56</v>
      </c>
      <c r="H62" s="4">
        <v>0.505</v>
      </c>
      <c r="I62" s="45"/>
      <c r="J62" s="17">
        <f t="shared" si="6"/>
        <v>4265.23</v>
      </c>
      <c r="K62" s="17">
        <v>1305.0</v>
      </c>
      <c r="L62" s="46">
        <v>0.656</v>
      </c>
      <c r="M62" s="47"/>
      <c r="N62" s="12">
        <v>3174.0</v>
      </c>
      <c r="O62" s="48">
        <v>0.465</v>
      </c>
      <c r="P62" s="12">
        <v>3838.0</v>
      </c>
      <c r="Q62" s="48">
        <v>0.47</v>
      </c>
      <c r="R62" s="17">
        <f t="shared" si="7"/>
        <v>7012</v>
      </c>
      <c r="S62" s="49">
        <f t="shared" si="8"/>
        <v>14991.7639</v>
      </c>
    </row>
    <row r="63" ht="15.75" customHeight="1">
      <c r="A63" s="2" t="s">
        <v>201</v>
      </c>
      <c r="B63" s="12">
        <f t="shared" si="1"/>
        <v>1000</v>
      </c>
      <c r="C63" s="17">
        <f t="shared" si="2"/>
        <v>2954</v>
      </c>
      <c r="D63" s="12">
        <v>3954.0</v>
      </c>
      <c r="E63" s="44">
        <f t="shared" si="3"/>
        <v>3600000</v>
      </c>
      <c r="F63" s="12">
        <f t="shared" si="4"/>
        <v>8862000</v>
      </c>
      <c r="G63" s="44">
        <f t="shared" si="5"/>
        <v>12462000</v>
      </c>
      <c r="H63" s="4">
        <v>0.442</v>
      </c>
      <c r="I63" s="45"/>
      <c r="J63" s="17">
        <f t="shared" si="6"/>
        <v>1747.668</v>
      </c>
      <c r="K63" s="17">
        <v>459.0</v>
      </c>
      <c r="L63" s="46">
        <v>0.459</v>
      </c>
      <c r="M63" s="47"/>
      <c r="N63" s="12">
        <v>1536.0</v>
      </c>
      <c r="O63" s="48">
        <v>0.466</v>
      </c>
      <c r="P63" s="12">
        <v>1898.0</v>
      </c>
      <c r="Q63" s="48">
        <v>0.41</v>
      </c>
      <c r="R63" s="17">
        <f t="shared" si="7"/>
        <v>3434</v>
      </c>
      <c r="S63" s="49">
        <f t="shared" si="8"/>
        <v>7925.405632</v>
      </c>
    </row>
    <row r="64" ht="15.75" customHeight="1">
      <c r="A64" s="2" t="s">
        <v>203</v>
      </c>
      <c r="B64" s="12">
        <f t="shared" si="1"/>
        <v>1313.394018</v>
      </c>
      <c r="C64" s="17">
        <f t="shared" si="2"/>
        <v>4184.605982</v>
      </c>
      <c r="D64" s="12">
        <v>5498.0</v>
      </c>
      <c r="E64" s="44">
        <f t="shared" si="3"/>
        <v>4728218.466</v>
      </c>
      <c r="F64" s="12">
        <f t="shared" si="4"/>
        <v>12553817.95</v>
      </c>
      <c r="G64" s="44">
        <f t="shared" si="5"/>
        <v>17282036.41</v>
      </c>
      <c r="H64" s="4">
        <v>0.678</v>
      </c>
      <c r="I64" s="45"/>
      <c r="J64" s="17">
        <f t="shared" si="6"/>
        <v>3727.644</v>
      </c>
      <c r="K64" s="17">
        <v>1010.0</v>
      </c>
      <c r="L64" s="46">
        <v>0.769</v>
      </c>
      <c r="M64" s="47"/>
      <c r="N64" s="12">
        <v>2088.0</v>
      </c>
      <c r="O64" s="48">
        <v>0.729</v>
      </c>
      <c r="P64" s="12">
        <v>2480.0</v>
      </c>
      <c r="Q64" s="48">
        <v>0.586</v>
      </c>
      <c r="R64" s="17">
        <f t="shared" si="7"/>
        <v>4568</v>
      </c>
      <c r="S64" s="49">
        <f t="shared" si="8"/>
        <v>7096.279442</v>
      </c>
    </row>
    <row r="65" ht="15.75" customHeight="1">
      <c r="A65" s="2" t="s">
        <v>205</v>
      </c>
      <c r="B65" s="12">
        <f t="shared" si="1"/>
        <v>1402.173913</v>
      </c>
      <c r="C65" s="17">
        <f t="shared" si="2"/>
        <v>3971.826087</v>
      </c>
      <c r="D65" s="12">
        <v>5374.0</v>
      </c>
      <c r="E65" s="44">
        <f t="shared" si="3"/>
        <v>5047826.087</v>
      </c>
      <c r="F65" s="12">
        <f t="shared" si="4"/>
        <v>11915478.26</v>
      </c>
      <c r="G65" s="44">
        <f t="shared" si="5"/>
        <v>16963304.35</v>
      </c>
      <c r="H65" s="4">
        <v>0.647</v>
      </c>
      <c r="I65" s="45"/>
      <c r="J65" s="17">
        <f t="shared" si="6"/>
        <v>3476.978</v>
      </c>
      <c r="K65" s="17">
        <v>903.0</v>
      </c>
      <c r="L65" s="46">
        <v>0.644</v>
      </c>
      <c r="M65" s="47"/>
      <c r="N65" s="12">
        <v>1993.0</v>
      </c>
      <c r="O65" s="48">
        <v>0.674</v>
      </c>
      <c r="P65" s="12">
        <v>1940.0</v>
      </c>
      <c r="Q65" s="48">
        <v>0.611</v>
      </c>
      <c r="R65" s="17">
        <f t="shared" si="7"/>
        <v>3933</v>
      </c>
      <c r="S65" s="49">
        <f t="shared" si="8"/>
        <v>6132.096043</v>
      </c>
    </row>
    <row r="66" ht="15.75" customHeight="1">
      <c r="A66" s="2" t="s">
        <v>207</v>
      </c>
      <c r="B66" s="12">
        <f t="shared" si="1"/>
        <v>14527.52294</v>
      </c>
      <c r="C66" s="17">
        <f t="shared" si="2"/>
        <v>38928.47706</v>
      </c>
      <c r="D66" s="12">
        <v>53456.0</v>
      </c>
      <c r="E66" s="44">
        <f t="shared" si="3"/>
        <v>52299082.57</v>
      </c>
      <c r="F66" s="12">
        <f t="shared" si="4"/>
        <v>116785431.2</v>
      </c>
      <c r="G66" s="44">
        <f t="shared" si="5"/>
        <v>169084513.8</v>
      </c>
      <c r="H66" s="4">
        <v>0.595</v>
      </c>
      <c r="I66" s="45"/>
      <c r="J66" s="17">
        <f t="shared" si="6"/>
        <v>31806.32</v>
      </c>
      <c r="K66" s="17">
        <v>9501.0</v>
      </c>
      <c r="L66" s="46">
        <v>0.654</v>
      </c>
      <c r="M66" s="47"/>
      <c r="N66" s="12">
        <v>20225.0</v>
      </c>
      <c r="O66" s="48">
        <v>0.61</v>
      </c>
      <c r="P66" s="12">
        <v>22497.0</v>
      </c>
      <c r="Q66" s="48">
        <v>0.544</v>
      </c>
      <c r="R66" s="17">
        <f t="shared" si="7"/>
        <v>42722</v>
      </c>
      <c r="S66" s="49">
        <f t="shared" si="8"/>
        <v>74510.51712</v>
      </c>
    </row>
    <row r="67" ht="15.75" customHeight="1">
      <c r="A67" s="2" t="s">
        <v>209</v>
      </c>
      <c r="B67" s="12">
        <f t="shared" si="1"/>
        <v>1539.179104</v>
      </c>
      <c r="C67" s="17">
        <f t="shared" si="2"/>
        <v>4762.820896</v>
      </c>
      <c r="D67" s="12">
        <v>6302.0</v>
      </c>
      <c r="E67" s="44">
        <f t="shared" si="3"/>
        <v>5541044.776</v>
      </c>
      <c r="F67" s="12">
        <f t="shared" si="4"/>
        <v>14288462.69</v>
      </c>
      <c r="G67" s="44">
        <f t="shared" si="5"/>
        <v>19829507.46</v>
      </c>
      <c r="H67" s="4">
        <v>0.562</v>
      </c>
      <c r="I67" s="45"/>
      <c r="J67" s="17">
        <f t="shared" si="6"/>
        <v>3541.724</v>
      </c>
      <c r="K67" s="17">
        <v>825.0</v>
      </c>
      <c r="L67" s="46">
        <v>0.536</v>
      </c>
      <c r="M67" s="47"/>
      <c r="N67" s="12">
        <v>2490.0</v>
      </c>
      <c r="O67" s="48">
        <v>0.645</v>
      </c>
      <c r="P67" s="12">
        <v>2669.0</v>
      </c>
      <c r="Q67" s="48">
        <v>0.486</v>
      </c>
      <c r="R67" s="17">
        <f t="shared" si="7"/>
        <v>5159</v>
      </c>
      <c r="S67" s="49">
        <f t="shared" si="8"/>
        <v>9352.234664</v>
      </c>
    </row>
    <row r="68" ht="15.75" customHeight="1">
      <c r="A68" s="2" t="s">
        <v>211</v>
      </c>
      <c r="B68" s="12">
        <f t="shared" si="1"/>
        <v>1543.715847</v>
      </c>
      <c r="C68" s="17">
        <f t="shared" si="2"/>
        <v>4763.284153</v>
      </c>
      <c r="D68" s="12">
        <v>6307.0</v>
      </c>
      <c r="E68" s="44">
        <f t="shared" si="3"/>
        <v>5557377.049</v>
      </c>
      <c r="F68" s="12">
        <f t="shared" si="4"/>
        <v>14289852.46</v>
      </c>
      <c r="G68" s="44">
        <f t="shared" si="5"/>
        <v>19847229.51</v>
      </c>
      <c r="H68" s="4">
        <v>0.669</v>
      </c>
      <c r="I68" s="45"/>
      <c r="J68" s="17">
        <f t="shared" si="6"/>
        <v>4219.383</v>
      </c>
      <c r="K68" s="17">
        <v>1130.0</v>
      </c>
      <c r="L68" s="46">
        <v>0.732</v>
      </c>
      <c r="M68" s="47"/>
      <c r="N68" s="12">
        <v>2557.0</v>
      </c>
      <c r="O68" s="48">
        <v>0.707</v>
      </c>
      <c r="P68" s="12">
        <v>2793.0</v>
      </c>
      <c r="Q68" s="48">
        <v>0.586</v>
      </c>
      <c r="R68" s="17">
        <f t="shared" si="7"/>
        <v>5350</v>
      </c>
      <c r="S68" s="49">
        <f t="shared" si="8"/>
        <v>8382.901845</v>
      </c>
    </row>
    <row r="69" ht="15.75" customHeight="1">
      <c r="A69" s="2" t="s">
        <v>213</v>
      </c>
      <c r="B69" s="12">
        <f t="shared" si="1"/>
        <v>1001.312336</v>
      </c>
      <c r="C69" s="17">
        <f t="shared" si="2"/>
        <v>3237.687664</v>
      </c>
      <c r="D69" s="12">
        <v>4239.0</v>
      </c>
      <c r="E69" s="44">
        <f t="shared" si="3"/>
        <v>3604724.409</v>
      </c>
      <c r="F69" s="12">
        <f t="shared" si="4"/>
        <v>9713062.992</v>
      </c>
      <c r="G69" s="44">
        <f t="shared" si="5"/>
        <v>13317787.4</v>
      </c>
      <c r="H69" s="4">
        <v>0.561</v>
      </c>
      <c r="I69" s="45"/>
      <c r="J69" s="17">
        <f t="shared" si="6"/>
        <v>2378.079</v>
      </c>
      <c r="K69" s="17">
        <v>763.0</v>
      </c>
      <c r="L69" s="46">
        <v>0.762</v>
      </c>
      <c r="M69" s="47"/>
      <c r="N69" s="12">
        <v>1390.0</v>
      </c>
      <c r="O69" s="48">
        <v>0.591</v>
      </c>
      <c r="P69" s="12">
        <v>2245.0</v>
      </c>
      <c r="Q69" s="48">
        <v>0.441</v>
      </c>
      <c r="R69" s="17">
        <f t="shared" si="7"/>
        <v>3635</v>
      </c>
      <c r="S69" s="49">
        <f t="shared" si="8"/>
        <v>7442.648802</v>
      </c>
    </row>
    <row r="70" ht="15.75" customHeight="1">
      <c r="A70" s="2" t="s">
        <v>215</v>
      </c>
      <c r="B70" s="12">
        <f t="shared" si="1"/>
        <v>3030.075188</v>
      </c>
      <c r="C70" s="17">
        <f t="shared" si="2"/>
        <v>10598.92481</v>
      </c>
      <c r="D70" s="12">
        <v>13629.0</v>
      </c>
      <c r="E70" s="44">
        <f t="shared" si="3"/>
        <v>10908270.68</v>
      </c>
      <c r="F70" s="12">
        <f t="shared" si="4"/>
        <v>31796774.44</v>
      </c>
      <c r="G70" s="44">
        <f t="shared" si="5"/>
        <v>42705045.11</v>
      </c>
      <c r="H70" s="4">
        <v>0.343</v>
      </c>
      <c r="I70" s="45"/>
      <c r="J70" s="17">
        <f t="shared" si="6"/>
        <v>4674.747</v>
      </c>
      <c r="K70" s="17">
        <v>1209.0</v>
      </c>
      <c r="L70" s="46">
        <v>0.399</v>
      </c>
      <c r="M70" s="47"/>
      <c r="N70" s="12">
        <v>4874.0</v>
      </c>
      <c r="O70" s="48">
        <v>0.362</v>
      </c>
      <c r="P70" s="12">
        <v>6552.0</v>
      </c>
      <c r="Q70" s="48">
        <v>0.297</v>
      </c>
      <c r="R70" s="17">
        <f t="shared" si="7"/>
        <v>11426</v>
      </c>
      <c r="S70" s="49">
        <f t="shared" si="8"/>
        <v>35524.69446</v>
      </c>
    </row>
    <row r="71" ht="15.75" customHeight="1">
      <c r="A71" s="2" t="s">
        <v>217</v>
      </c>
      <c r="B71" s="12">
        <f t="shared" si="1"/>
        <v>3398.481973</v>
      </c>
      <c r="C71" s="17">
        <f t="shared" si="2"/>
        <v>9933.518027</v>
      </c>
      <c r="D71" s="12">
        <v>13332.0</v>
      </c>
      <c r="E71" s="44">
        <f t="shared" si="3"/>
        <v>12234535.1</v>
      </c>
      <c r="F71" s="12">
        <f t="shared" si="4"/>
        <v>29800554.08</v>
      </c>
      <c r="G71" s="44">
        <f t="shared" si="5"/>
        <v>42035089.18</v>
      </c>
      <c r="H71" s="4">
        <v>0.47</v>
      </c>
      <c r="I71" s="45"/>
      <c r="J71" s="17">
        <f t="shared" si="6"/>
        <v>6266.04</v>
      </c>
      <c r="K71" s="17">
        <v>1791.0</v>
      </c>
      <c r="L71" s="46">
        <v>0.527</v>
      </c>
      <c r="M71" s="47"/>
      <c r="N71" s="12">
        <v>5334.0</v>
      </c>
      <c r="O71" s="48">
        <v>0.439</v>
      </c>
      <c r="P71" s="12">
        <v>5928.0</v>
      </c>
      <c r="Q71" s="48">
        <v>0.457</v>
      </c>
      <c r="R71" s="17">
        <f t="shared" si="7"/>
        <v>11262</v>
      </c>
      <c r="S71" s="49">
        <f t="shared" si="8"/>
        <v>25121.8953</v>
      </c>
    </row>
    <row r="72" ht="15.75" customHeight="1">
      <c r="A72" s="2" t="s">
        <v>219</v>
      </c>
      <c r="B72" s="12">
        <f t="shared" si="1"/>
        <v>2690.58296</v>
      </c>
      <c r="C72" s="17">
        <f t="shared" si="2"/>
        <v>8793.41704</v>
      </c>
      <c r="D72" s="12">
        <v>11484.0</v>
      </c>
      <c r="E72" s="44">
        <f t="shared" si="3"/>
        <v>9686098.655</v>
      </c>
      <c r="F72" s="12">
        <f t="shared" si="4"/>
        <v>26380251.12</v>
      </c>
      <c r="G72" s="44">
        <f t="shared" si="5"/>
        <v>36066349.78</v>
      </c>
      <c r="H72" s="4">
        <v>0.407</v>
      </c>
      <c r="I72" s="45"/>
      <c r="J72" s="17">
        <f t="shared" si="6"/>
        <v>4673.988</v>
      </c>
      <c r="K72" s="17">
        <v>1200.0</v>
      </c>
      <c r="L72" s="46">
        <v>0.446</v>
      </c>
      <c r="M72" s="47"/>
      <c r="N72" s="12">
        <v>4612.0</v>
      </c>
      <c r="O72" s="48">
        <v>0.427</v>
      </c>
      <c r="P72" s="12">
        <v>5371.0</v>
      </c>
      <c r="Q72" s="48">
        <v>0.367</v>
      </c>
      <c r="R72" s="17">
        <f t="shared" si="7"/>
        <v>9983</v>
      </c>
      <c r="S72" s="49">
        <f t="shared" si="8"/>
        <v>25435.81415</v>
      </c>
    </row>
    <row r="73" ht="15.75" customHeight="1">
      <c r="A73" s="2" t="s">
        <v>221</v>
      </c>
      <c r="B73" s="12">
        <f t="shared" si="1"/>
        <v>1235.735736</v>
      </c>
      <c r="C73" s="17">
        <f t="shared" si="2"/>
        <v>3708.264264</v>
      </c>
      <c r="D73" s="12">
        <v>4944.0</v>
      </c>
      <c r="E73" s="44">
        <f t="shared" si="3"/>
        <v>4448648.649</v>
      </c>
      <c r="F73" s="12">
        <f t="shared" si="4"/>
        <v>11124792.79</v>
      </c>
      <c r="G73" s="44">
        <f t="shared" si="5"/>
        <v>15573441.44</v>
      </c>
      <c r="H73" s="4">
        <v>0.616</v>
      </c>
      <c r="I73" s="45"/>
      <c r="J73" s="17">
        <f t="shared" si="6"/>
        <v>3045.504</v>
      </c>
      <c r="K73" s="17">
        <v>823.0</v>
      </c>
      <c r="L73" s="46">
        <v>0.666</v>
      </c>
      <c r="M73" s="47"/>
      <c r="N73" s="12">
        <v>1833.0</v>
      </c>
      <c r="O73" s="48">
        <v>0.666</v>
      </c>
      <c r="P73" s="12">
        <v>2251.0</v>
      </c>
      <c r="Q73" s="48">
        <v>0.551</v>
      </c>
      <c r="R73" s="17">
        <f t="shared" si="7"/>
        <v>4084</v>
      </c>
      <c r="S73" s="49">
        <f t="shared" si="8"/>
        <v>6837.551708</v>
      </c>
    </row>
    <row r="74" ht="15.75" customHeight="1">
      <c r="A74" s="2" t="s">
        <v>223</v>
      </c>
      <c r="B74" s="12">
        <f t="shared" si="1"/>
        <v>1689.02439</v>
      </c>
      <c r="C74" s="17">
        <f t="shared" si="2"/>
        <v>5362.97561</v>
      </c>
      <c r="D74" s="12">
        <v>7052.0</v>
      </c>
      <c r="E74" s="44">
        <f t="shared" si="3"/>
        <v>6080487.805</v>
      </c>
      <c r="F74" s="12">
        <f t="shared" si="4"/>
        <v>16088926.83</v>
      </c>
      <c r="G74" s="44">
        <f t="shared" si="5"/>
        <v>22169414.63</v>
      </c>
      <c r="H74" s="4">
        <v>0.563</v>
      </c>
      <c r="I74" s="45"/>
      <c r="J74" s="17">
        <f t="shared" si="6"/>
        <v>3970.276</v>
      </c>
      <c r="K74" s="17">
        <v>1108.0</v>
      </c>
      <c r="L74" s="46">
        <v>0.656</v>
      </c>
      <c r="M74" s="47"/>
      <c r="N74" s="12">
        <v>2556.0</v>
      </c>
      <c r="O74" s="48">
        <v>0.525</v>
      </c>
      <c r="P74" s="12">
        <v>3290.0</v>
      </c>
      <c r="Q74" s="48">
        <v>0.55</v>
      </c>
      <c r="R74" s="17">
        <f t="shared" si="7"/>
        <v>5846</v>
      </c>
      <c r="S74" s="49">
        <f t="shared" si="8"/>
        <v>10850.38961</v>
      </c>
    </row>
    <row r="75" ht="15.75" customHeight="1">
      <c r="A75" s="2" t="s">
        <v>225</v>
      </c>
      <c r="B75" s="12">
        <f t="shared" si="1"/>
        <v>2325.408618</v>
      </c>
      <c r="C75" s="17">
        <f t="shared" si="2"/>
        <v>6710.591382</v>
      </c>
      <c r="D75" s="12">
        <v>9036.0</v>
      </c>
      <c r="E75" s="44">
        <f t="shared" si="3"/>
        <v>8371471.025</v>
      </c>
      <c r="F75" s="12">
        <f t="shared" si="4"/>
        <v>20131774.15</v>
      </c>
      <c r="G75" s="44">
        <f t="shared" si="5"/>
        <v>28503245.17</v>
      </c>
      <c r="H75" s="4">
        <v>0.536</v>
      </c>
      <c r="I75" s="45"/>
      <c r="J75" s="17">
        <f t="shared" si="6"/>
        <v>4843.296</v>
      </c>
      <c r="K75" s="17">
        <v>1565.0</v>
      </c>
      <c r="L75" s="46">
        <v>0.673</v>
      </c>
      <c r="M75" s="47"/>
      <c r="N75" s="12">
        <v>3611.0</v>
      </c>
      <c r="O75" s="48">
        <v>0.529</v>
      </c>
      <c r="P75" s="12">
        <v>3912.0</v>
      </c>
      <c r="Q75" s="48">
        <v>0.463</v>
      </c>
      <c r="R75" s="17">
        <f t="shared" si="7"/>
        <v>7523</v>
      </c>
      <c r="S75" s="49">
        <f t="shared" si="8"/>
        <v>15275.33102</v>
      </c>
    </row>
    <row r="76" ht="15.75" customHeight="1">
      <c r="A76" s="2" t="s">
        <v>227</v>
      </c>
      <c r="B76" s="12">
        <f t="shared" si="1"/>
        <v>396</v>
      </c>
      <c r="C76" s="17">
        <f t="shared" si="2"/>
        <v>1146</v>
      </c>
      <c r="D76" s="12">
        <v>1542.0</v>
      </c>
      <c r="E76" s="44">
        <f t="shared" si="3"/>
        <v>1425600</v>
      </c>
      <c r="F76" s="12">
        <f t="shared" si="4"/>
        <v>3438000</v>
      </c>
      <c r="G76" s="44">
        <f t="shared" si="5"/>
        <v>4863600</v>
      </c>
      <c r="H76" s="4">
        <v>0.831</v>
      </c>
      <c r="I76" s="45"/>
      <c r="J76" s="17">
        <f t="shared" si="6"/>
        <v>1281.402</v>
      </c>
      <c r="K76" s="17">
        <v>396.0</v>
      </c>
      <c r="L76" s="46">
        <v>1.0</v>
      </c>
      <c r="M76" s="47"/>
      <c r="N76" s="12">
        <v>529.0</v>
      </c>
      <c r="O76" s="48">
        <v>0.839</v>
      </c>
      <c r="P76" s="2">
        <v>521.0</v>
      </c>
      <c r="Q76" s="48">
        <v>0.693</v>
      </c>
      <c r="R76" s="17">
        <f t="shared" si="7"/>
        <v>1050</v>
      </c>
      <c r="S76" s="49">
        <f t="shared" si="8"/>
        <v>1382.316267</v>
      </c>
    </row>
    <row r="77" ht="15.75" customHeight="1">
      <c r="A77" s="2" t="s">
        <v>229</v>
      </c>
      <c r="B77" s="12">
        <f t="shared" si="1"/>
        <v>1145.922747</v>
      </c>
      <c r="C77" s="17">
        <f t="shared" si="2"/>
        <v>3106.077253</v>
      </c>
      <c r="D77" s="12">
        <v>4252.0</v>
      </c>
      <c r="E77" s="44">
        <f t="shared" si="3"/>
        <v>4125321.888</v>
      </c>
      <c r="F77" s="12">
        <f t="shared" si="4"/>
        <v>9318231.76</v>
      </c>
      <c r="G77" s="44">
        <f t="shared" si="5"/>
        <v>13443553.65</v>
      </c>
      <c r="H77" s="4">
        <v>0.627</v>
      </c>
      <c r="I77" s="45"/>
      <c r="J77" s="17">
        <f t="shared" si="6"/>
        <v>2666.004</v>
      </c>
      <c r="K77" s="17">
        <v>801.0</v>
      </c>
      <c r="L77" s="46">
        <v>0.699</v>
      </c>
      <c r="M77" s="47"/>
      <c r="N77" s="12">
        <v>1589.0</v>
      </c>
      <c r="O77" s="48">
        <v>0.728</v>
      </c>
      <c r="P77" s="12">
        <v>1755.0</v>
      </c>
      <c r="Q77" s="48">
        <v>0.484</v>
      </c>
      <c r="R77" s="17">
        <f t="shared" si="7"/>
        <v>3344</v>
      </c>
      <c r="S77" s="49">
        <f t="shared" si="8"/>
        <v>5808.725366</v>
      </c>
    </row>
    <row r="78" ht="15.75" customHeight="1">
      <c r="A78" s="2" t="s">
        <v>231</v>
      </c>
      <c r="B78" s="12">
        <f t="shared" si="1"/>
        <v>1325.452017</v>
      </c>
      <c r="C78" s="17">
        <f t="shared" si="2"/>
        <v>4302.547983</v>
      </c>
      <c r="D78" s="12">
        <v>5628.0</v>
      </c>
      <c r="E78" s="44">
        <f t="shared" si="3"/>
        <v>4771627.26</v>
      </c>
      <c r="F78" s="12">
        <f t="shared" si="4"/>
        <v>12907643.95</v>
      </c>
      <c r="G78" s="44">
        <f t="shared" si="5"/>
        <v>17679271.21</v>
      </c>
      <c r="H78" s="4">
        <v>0.662</v>
      </c>
      <c r="I78" s="45"/>
      <c r="J78" s="17">
        <f t="shared" si="6"/>
        <v>3725.736</v>
      </c>
      <c r="K78" s="17">
        <v>953.0</v>
      </c>
      <c r="L78" s="46">
        <v>0.719</v>
      </c>
      <c r="M78" s="47"/>
      <c r="N78" s="12">
        <v>2461.0</v>
      </c>
      <c r="O78" s="48">
        <v>0.703</v>
      </c>
      <c r="P78" s="12">
        <v>2387.0</v>
      </c>
      <c r="Q78" s="48">
        <v>0.561</v>
      </c>
      <c r="R78" s="17">
        <f t="shared" si="7"/>
        <v>4848</v>
      </c>
      <c r="S78" s="49">
        <f t="shared" si="8"/>
        <v>7755.613198</v>
      </c>
    </row>
    <row r="79" ht="15.75" customHeight="1">
      <c r="A79" s="2" t="s">
        <v>233</v>
      </c>
      <c r="B79" s="12">
        <f t="shared" si="1"/>
        <v>1471.138846</v>
      </c>
      <c r="C79" s="17">
        <f t="shared" si="2"/>
        <v>4378.861154</v>
      </c>
      <c r="D79" s="12">
        <v>5850.0</v>
      </c>
      <c r="E79" s="44">
        <f t="shared" si="3"/>
        <v>5296099.844</v>
      </c>
      <c r="F79" s="12">
        <f t="shared" si="4"/>
        <v>13136583.46</v>
      </c>
      <c r="G79" s="44">
        <f t="shared" si="5"/>
        <v>18432683.31</v>
      </c>
      <c r="H79" s="4">
        <v>0.601</v>
      </c>
      <c r="I79" s="45"/>
      <c r="J79" s="17">
        <f t="shared" si="6"/>
        <v>3515.85</v>
      </c>
      <c r="K79" s="17">
        <v>943.0</v>
      </c>
      <c r="L79" s="46">
        <v>0.641</v>
      </c>
      <c r="M79" s="47"/>
      <c r="N79" s="12">
        <v>2159.0</v>
      </c>
      <c r="O79" s="48">
        <v>0.625</v>
      </c>
      <c r="P79" s="12">
        <v>2668.0</v>
      </c>
      <c r="Q79" s="48">
        <v>0.553</v>
      </c>
      <c r="R79" s="17">
        <f t="shared" si="7"/>
        <v>4827</v>
      </c>
      <c r="S79" s="49">
        <f t="shared" si="8"/>
        <v>8278.993128</v>
      </c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2022-02-03T19:06:53Z</dcterms:created>
  <dc:creator>Gabriel</dc:creator>
</cp:coreProperties>
</file>