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vdeling\413 Akkrediterte Analysetjenester\413 Prosjekter\MILKYS\2016\Kvalitet\2018-19\"/>
    </mc:Choice>
  </mc:AlternateContent>
  <xr:revisionPtr revIDLastSave="0" documentId="13_ncr:1_{BEB1D99C-879D-44C3-869D-1A95DBF76142}" xr6:coauthVersionLast="43" xr6:coauthVersionMax="43" xr10:uidLastSave="{00000000-0000-0000-0000-000000000000}"/>
  <bookViews>
    <workbookView xWindow="2820" yWindow="2535" windowWidth="19185" windowHeight="10785" xr2:uid="{00000000-000D-0000-FFFF-FFFF00000000}"/>
  </bookViews>
  <sheets>
    <sheet name="QA-data" sheetId="4" r:id="rId1"/>
    <sheet name="Grunnlag" sheetId="5" r:id="rId2"/>
  </sheets>
  <definedNames>
    <definedName name="_xlnm._FilterDatabase" localSheetId="0" hidden="1">'QA-data'!$A$6:$M$28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5" l="1"/>
  <c r="M16" i="5"/>
  <c r="L16" i="5"/>
  <c r="O15" i="5"/>
  <c r="M15" i="5"/>
  <c r="L15" i="5"/>
  <c r="O14" i="5"/>
  <c r="M14" i="5"/>
  <c r="L14" i="5"/>
  <c r="O13" i="5"/>
  <c r="M13" i="5"/>
  <c r="L13" i="5"/>
  <c r="O12" i="5"/>
  <c r="M12" i="5"/>
  <c r="L12" i="5"/>
  <c r="O11" i="5"/>
  <c r="M11" i="5"/>
  <c r="L11" i="5"/>
  <c r="O10" i="5"/>
  <c r="M10" i="5"/>
  <c r="L10" i="5"/>
  <c r="O9" i="5"/>
  <c r="M9" i="5"/>
  <c r="N9" i="5" s="1"/>
  <c r="L9" i="5"/>
  <c r="O8" i="5"/>
  <c r="M8" i="5"/>
  <c r="L8" i="5"/>
  <c r="O7" i="5"/>
  <c r="M7" i="5"/>
  <c r="L7" i="5"/>
  <c r="O6" i="5"/>
  <c r="M6" i="5"/>
  <c r="L6" i="5"/>
  <c r="N15" i="5" l="1"/>
  <c r="N12" i="5"/>
  <c r="N16" i="5"/>
  <c r="N13" i="5"/>
  <c r="N8" i="5"/>
  <c r="N7" i="5"/>
  <c r="N6" i="5"/>
  <c r="N10" i="5"/>
  <c r="N14" i="5"/>
  <c r="N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tc={18DF052A-021C-420E-B64E-16198D6F1388}</author>
    <author>tc={4251FBE5-9C8F-45AE-86FE-E347FFBEBE0E}</author>
  </authors>
  <commentList>
    <comment ref="D4" authorId="0" shapeId="0" xr:uid="{18DF052A-021C-420E-B64E-16198D6F1388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spike med i prøveserien!</t>
      </text>
    </comment>
    <comment ref="K4" authorId="1" shapeId="0" xr:uid="{4251FBE5-9C8F-45AE-86FE-E347FFBEB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spike med i prøveserien!</t>
      </text>
    </comment>
  </commentList>
</comments>
</file>

<file path=xl/sharedStrings.xml><?xml version="1.0" encoding="utf-8"?>
<sst xmlns="http://schemas.openxmlformats.org/spreadsheetml/2006/main" count="365" uniqueCount="81">
  <si>
    <t>QA data for reporting to ICES - MILKYS</t>
  </si>
  <si>
    <t xml:space="preserve">Laboratory: </t>
  </si>
  <si>
    <t>Monitoring year:</t>
  </si>
  <si>
    <t>Parameter code</t>
  </si>
  <si>
    <t>Contaminant</t>
  </si>
  <si>
    <t>Eurofins method code</t>
  </si>
  <si>
    <t>Tissue type</t>
  </si>
  <si>
    <t>SRM - Reference material name</t>
  </si>
  <si>
    <t>SRM's (true) value ± confidence interval</t>
  </si>
  <si>
    <t>Determined mean value of N measurements of SRM</t>
  </si>
  <si>
    <t>Standard deviation of N measurements of SRM</t>
  </si>
  <si>
    <t>Unit</t>
  </si>
  <si>
    <t>Number of measurements (N)</t>
  </si>
  <si>
    <t>Analysed in period 
(date from - to)</t>
  </si>
  <si>
    <t>Analysed in period 
(number of weeks, W)</t>
  </si>
  <si>
    <t>Estimation of uncertainty of measurements (if available)</t>
  </si>
  <si>
    <t>Yellow marked row is example</t>
  </si>
  <si>
    <t>Ex: Snail / Mussel soft tissue / Liver / Sediment</t>
  </si>
  <si>
    <t>ex: ABCD-1234</t>
  </si>
  <si>
    <t>ex: 1.15 ± 0.02</t>
  </si>
  <si>
    <t>ex: 1.12</t>
  </si>
  <si>
    <t>Ex: 0.03</t>
  </si>
  <si>
    <t>Ex: ng/g</t>
  </si>
  <si>
    <t>Ex: 14</t>
  </si>
  <si>
    <t>Ex: 12 Nov 2012 - 22 Dec 2012</t>
  </si>
  <si>
    <t>Ex: 6</t>
  </si>
  <si>
    <t>Ex: 20%</t>
  </si>
  <si>
    <t>PFHxA</t>
  </si>
  <si>
    <t>Perfluorohexanoic acid</t>
  </si>
  <si>
    <t>LI</t>
  </si>
  <si>
    <t>PFHpA</t>
  </si>
  <si>
    <t>Perfluoroheptanoic acid</t>
  </si>
  <si>
    <t>PFOA</t>
  </si>
  <si>
    <t>Perfluorooctanoic acid</t>
  </si>
  <si>
    <t>PFNA</t>
  </si>
  <si>
    <t>Perfluorononanoic acid</t>
  </si>
  <si>
    <t>PFDA</t>
  </si>
  <si>
    <t>Perfluorodecanoic acid</t>
  </si>
  <si>
    <t>PFUdA</t>
  </si>
  <si>
    <t>Perfluoroundecanoic acid</t>
  </si>
  <si>
    <t>PFBS</t>
  </si>
  <si>
    <t>Perfluorobutane sulfonate</t>
  </si>
  <si>
    <t>PFHxS</t>
  </si>
  <si>
    <t>Perfluorohexane sulfonate</t>
  </si>
  <si>
    <t>PFOS</t>
  </si>
  <si>
    <t>Perfluorooctane sulfonate</t>
  </si>
  <si>
    <t>PFDS</t>
  </si>
  <si>
    <t>Perfluorodecane sulfonate</t>
  </si>
  <si>
    <t>PFOSA</t>
  </si>
  <si>
    <t>Perfluorooctanesulfonamide</t>
  </si>
  <si>
    <t>2018-2019</t>
  </si>
  <si>
    <t>Milkys13B</t>
  </si>
  <si>
    <t>Milkys23B</t>
  </si>
  <si>
    <t>Milkys24B</t>
  </si>
  <si>
    <t>Milkys30B</t>
  </si>
  <si>
    <t>Milkys36B</t>
  </si>
  <si>
    <t>Milkys53B</t>
  </si>
  <si>
    <t>Milkys80B</t>
  </si>
  <si>
    <t>Milkys98B</t>
  </si>
  <si>
    <t>Gj.snitt:</t>
  </si>
  <si>
    <t>Std.av.</t>
  </si>
  <si>
    <t>Cv%</t>
  </si>
  <si>
    <t>Antall:</t>
  </si>
  <si>
    <t>Analytt:</t>
  </si>
  <si>
    <t>%</t>
  </si>
  <si>
    <t>GJENVINNING FOR PFCs I MILKYS 2018-2019:</t>
  </si>
  <si>
    <t>Milkys19B</t>
  </si>
  <si>
    <t>Milkys43B2</t>
  </si>
  <si>
    <t>MILKYS1</t>
  </si>
  <si>
    <t>MILKYS2</t>
  </si>
  <si>
    <t>MILKYS10</t>
  </si>
  <si>
    <t>MILKYS11</t>
  </si>
  <si>
    <t>MILKYS3</t>
  </si>
  <si>
    <t>Serie MILKYS 4 er det ingen spike i.</t>
  </si>
  <si>
    <t>MILKYS6</t>
  </si>
  <si>
    <t>MILKYS7</t>
  </si>
  <si>
    <t>MILKYS8</t>
  </si>
  <si>
    <t>PFC-serie:</t>
  </si>
  <si>
    <t>Stasjon:</t>
  </si>
  <si>
    <t>-</t>
  </si>
  <si>
    <t>In-house spiked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</si>
</sst>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dd/mm/yyyy;@"/>
    <numFmt numFmtId="167" formatCode="0.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8"/>
      <color indexed="8"/>
      <name val="Arial"/>
      <family val="2"/>
    </font>
    <font>
      <i/>
      <sz val="8"/>
      <name val="Arial"/>
      <family val="2"/>
    </font>
    <font>
      <b/>
      <sz val="14"/>
      <color theme="1"/>
      <name val="Garamond"/>
      <family val="1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name val="Garamond"/>
      <family val="1"/>
    </font>
    <font>
      <i/>
      <sz val="10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1" fillId="0" borderId="0"/>
  </cellStyleXfs>
  <cellXfs count="67">
    <xf numFmtId="0" fontId="0" fillId="0" borderId="0" xfId="0"/>
    <xf numFmtId="0" fontId="3" fillId="0" borderId="0" xfId="1" applyFont="1" applyBorder="1"/>
    <xf numFmtId="0" fontId="2" fillId="0" borderId="0" xfId="1" applyBorder="1"/>
    <xf numFmtId="0" fontId="4" fillId="0" borderId="0" xfId="1" applyFont="1" applyBorder="1"/>
    <xf numFmtId="0" fontId="2" fillId="0" borderId="0" xfId="1" applyFont="1" applyBorder="1"/>
    <xf numFmtId="0" fontId="6" fillId="2" borderId="0" xfId="2" applyFont="1" applyFill="1" applyBorder="1" applyAlignment="1">
      <alignment horizontal="left" vertical="top" wrapText="1"/>
    </xf>
    <xf numFmtId="0" fontId="7" fillId="3" borderId="0" xfId="1" applyFont="1" applyFill="1" applyBorder="1" applyAlignment="1">
      <alignment vertical="top"/>
    </xf>
    <xf numFmtId="0" fontId="6" fillId="2" borderId="0" xfId="2" applyFont="1" applyFill="1" applyBorder="1" applyAlignment="1">
      <alignment horizontal="left" vertical="center" wrapText="1"/>
    </xf>
    <xf numFmtId="0" fontId="2" fillId="0" borderId="0" xfId="1" applyFont="1" applyBorder="1" applyAlignment="1">
      <alignment vertical="top"/>
    </xf>
    <xf numFmtId="0" fontId="6" fillId="4" borderId="0" xfId="2" applyFont="1" applyFill="1" applyBorder="1" applyAlignment="1">
      <alignment horizontal="left" vertical="top" wrapText="1"/>
    </xf>
    <xf numFmtId="0" fontId="6" fillId="5" borderId="0" xfId="2" applyFont="1" applyFill="1" applyBorder="1" applyAlignment="1">
      <alignment horizontal="left" vertical="center" wrapText="1"/>
    </xf>
    <xf numFmtId="0" fontId="7" fillId="5" borderId="0" xfId="1" applyFont="1" applyFill="1" applyBorder="1" applyAlignment="1">
      <alignment vertical="top"/>
    </xf>
    <xf numFmtId="0" fontId="6" fillId="5" borderId="0" xfId="2" applyFont="1" applyFill="1" applyBorder="1" applyAlignment="1">
      <alignment horizontal="left" wrapText="1"/>
    </xf>
    <xf numFmtId="0" fontId="6" fillId="5" borderId="0" xfId="2" applyFont="1" applyFill="1" applyBorder="1" applyAlignment="1">
      <alignment horizontal="left"/>
    </xf>
    <xf numFmtId="0" fontId="2" fillId="0" borderId="0" xfId="1" applyBorder="1" applyAlignment="1">
      <alignment vertical="top"/>
    </xf>
    <xf numFmtId="0" fontId="8" fillId="0" borderId="0" xfId="1" applyFont="1"/>
    <xf numFmtId="0" fontId="2" fillId="0" borderId="0" xfId="1" applyFont="1" applyFill="1" applyBorder="1"/>
    <xf numFmtId="0" fontId="7" fillId="0" borderId="0" xfId="1" applyFont="1" applyFill="1" applyBorder="1"/>
    <xf numFmtId="0" fontId="7" fillId="0" borderId="0" xfId="1" applyFont="1" applyBorder="1"/>
    <xf numFmtId="0" fontId="7" fillId="0" borderId="0" xfId="1" applyFont="1" applyBorder="1" applyAlignment="1">
      <alignment vertical="center"/>
    </xf>
    <xf numFmtId="0" fontId="7" fillId="0" borderId="0" xfId="1" applyFont="1" applyFill="1" applyBorder="1" applyAlignment="1">
      <alignment horizontal="center"/>
    </xf>
    <xf numFmtId="0" fontId="7" fillId="0" borderId="0" xfId="1" applyFont="1" applyBorder="1" applyAlignment="1">
      <alignment horizontal="center"/>
    </xf>
    <xf numFmtId="166" fontId="7" fillId="0" borderId="0" xfId="1" applyNumberFormat="1" applyFont="1" applyAlignment="1" applyProtection="1">
      <alignment horizontal="center"/>
    </xf>
    <xf numFmtId="9" fontId="6" fillId="0" borderId="0" xfId="2" applyNumberFormat="1" applyFont="1" applyFill="1" applyBorder="1" applyAlignment="1">
      <alignment horizontal="center"/>
    </xf>
    <xf numFmtId="166" fontId="7" fillId="0" borderId="0" xfId="1" applyNumberFormat="1" applyFont="1" applyBorder="1" applyAlignment="1" applyProtection="1">
      <alignment horizontal="center"/>
    </xf>
    <xf numFmtId="164" fontId="7" fillId="0" borderId="0" xfId="1" applyNumberFormat="1" applyFont="1" applyBorder="1" applyAlignment="1">
      <alignment horizontal="center"/>
    </xf>
    <xf numFmtId="2" fontId="7" fillId="0" borderId="0" xfId="1" applyNumberFormat="1" applyFont="1" applyBorder="1" applyAlignment="1">
      <alignment horizontal="center"/>
    </xf>
    <xf numFmtId="166" fontId="7" fillId="0" borderId="0" xfId="1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7" fillId="0" borderId="0" xfId="1" applyFont="1" applyFill="1" applyAlignment="1">
      <alignment horizontal="center"/>
    </xf>
    <xf numFmtId="0" fontId="7" fillId="0" borderId="0" xfId="1" applyFont="1" applyFill="1" applyAlignment="1">
      <alignment horizontal="right"/>
    </xf>
    <xf numFmtId="2" fontId="6" fillId="0" borderId="0" xfId="2" applyNumberFormat="1" applyFont="1" applyFill="1" applyBorder="1" applyAlignment="1">
      <alignment horizontal="center"/>
    </xf>
    <xf numFmtId="167" fontId="6" fillId="0" borderId="0" xfId="2" applyNumberFormat="1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9" fontId="7" fillId="0" borderId="0" xfId="1" applyNumberFormat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14" fontId="7" fillId="0" borderId="0" xfId="1" applyNumberFormat="1" applyFont="1" applyBorder="1" applyAlignment="1">
      <alignment horizontal="center"/>
    </xf>
    <xf numFmtId="167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0" fontId="15" fillId="0" borderId="1" xfId="1" applyFont="1" applyBorder="1"/>
    <xf numFmtId="0" fontId="13" fillId="0" borderId="1" xfId="0" applyFont="1" applyBorder="1" applyAlignment="1">
      <alignment horizontal="center"/>
    </xf>
    <xf numFmtId="1" fontId="14" fillId="0" borderId="3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3" xfId="1" applyFont="1" applyBorder="1"/>
    <xf numFmtId="0" fontId="16" fillId="0" borderId="0" xfId="0" applyFont="1" applyAlignment="1">
      <alignment horizontal="center"/>
    </xf>
    <xf numFmtId="0" fontId="8" fillId="6" borderId="0" xfId="1" applyFont="1" applyFill="1"/>
    <xf numFmtId="0" fontId="2" fillId="6" borderId="0" xfId="1" applyFont="1" applyFill="1" applyBorder="1"/>
    <xf numFmtId="0" fontId="7" fillId="6" borderId="0" xfId="1" applyFont="1" applyFill="1" applyBorder="1"/>
    <xf numFmtId="9" fontId="2" fillId="6" borderId="0" xfId="1" applyNumberFormat="1" applyFont="1" applyFill="1" applyBorder="1"/>
    <xf numFmtId="1" fontId="2" fillId="6" borderId="0" xfId="1" applyNumberFormat="1" applyFont="1" applyFill="1" applyBorder="1" applyAlignment="1">
      <alignment horizontal="center"/>
    </xf>
    <xf numFmtId="164" fontId="2" fillId="6" borderId="0" xfId="1" applyNumberFormat="1" applyFont="1" applyFill="1" applyBorder="1" applyAlignment="1">
      <alignment horizontal="center"/>
    </xf>
    <xf numFmtId="0" fontId="2" fillId="6" borderId="0" xfId="1" applyFont="1" applyFill="1" applyBorder="1" applyAlignment="1">
      <alignment horizontal="center"/>
    </xf>
    <xf numFmtId="9" fontId="2" fillId="6" borderId="0" xfId="1" applyNumberFormat="1" applyFont="1" applyFill="1" applyBorder="1" applyAlignment="1">
      <alignment horizontal="center"/>
    </xf>
    <xf numFmtId="14" fontId="2" fillId="6" borderId="0" xfId="1" applyNumberFormat="1" applyFont="1" applyFill="1" applyBorder="1"/>
    <xf numFmtId="0" fontId="9" fillId="6" borderId="0" xfId="3" applyFont="1" applyFill="1" applyBorder="1"/>
    <xf numFmtId="15" fontId="2" fillId="6" borderId="0" xfId="1" applyNumberFormat="1" applyFont="1" applyFill="1" applyBorder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_Sheet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arina Bjarnar Løken" id="{81FE2FEF-0D15-43E3-BB9C-949F7E34CE2D}" userId="S::Katharina.Loken@niva.no::3da64776-bf35-4679-922e-a527466fcb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19-06-04T13:33:57.21" personId="{81FE2FEF-0D15-43E3-BB9C-949F7E34CE2D}" id="{18DF052A-021C-420E-B64E-16198D6F1388}">
    <text>Ingen spike med i prøveserien!</text>
  </threadedComment>
  <threadedComment ref="K4" dT="2019-06-04T13:33:57.21" personId="{81FE2FEF-0D15-43E3-BB9C-949F7E34CE2D}" id="{4251FBE5-9C8F-45AE-86FE-E347FFBEBE0E}">
    <text>Ingen spike med i prøveserien!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zoomScale="115" zoomScaleNormal="115" workbookViewId="0">
      <pane xSplit="2" topLeftCell="I1" activePane="topRight" state="frozen"/>
      <selection pane="topRight" activeCell="A10" sqref="A10:M20"/>
    </sheetView>
  </sheetViews>
  <sheetFormatPr defaultColWidth="9.140625" defaultRowHeight="12.75" x14ac:dyDescent="0.2"/>
  <cols>
    <col min="1" max="1" width="10.28515625" style="2" customWidth="1"/>
    <col min="2" max="2" width="23.28515625" style="2" customWidth="1"/>
    <col min="3" max="3" width="8.28515625" style="2" customWidth="1"/>
    <col min="4" max="4" width="18" style="2" customWidth="1"/>
    <col min="5" max="5" width="13.7109375" style="2" customWidth="1"/>
    <col min="6" max="6" width="16" style="2" customWidth="1"/>
    <col min="7" max="7" width="17.28515625" style="2" customWidth="1"/>
    <col min="8" max="8" width="11.5703125" style="2" customWidth="1"/>
    <col min="9" max="9" width="6.5703125" style="2" bestFit="1" customWidth="1"/>
    <col min="10" max="10" width="16.140625" style="2" customWidth="1"/>
    <col min="11" max="11" width="20.85546875" style="2" customWidth="1"/>
    <col min="12" max="12" width="5.85546875" style="2" customWidth="1"/>
    <col min="13" max="13" width="14" style="2" customWidth="1"/>
    <col min="14" max="16384" width="9.140625" style="2"/>
  </cols>
  <sheetData>
    <row r="1" spans="1:13" ht="15.75" x14ac:dyDescent="0.25">
      <c r="A1" s="1" t="s">
        <v>0</v>
      </c>
    </row>
    <row r="2" spans="1:13" ht="15" x14ac:dyDescent="0.25">
      <c r="A2" s="3" t="s">
        <v>1</v>
      </c>
      <c r="B2" s="4"/>
    </row>
    <row r="3" spans="1:13" ht="15" x14ac:dyDescent="0.25">
      <c r="A3" s="3" t="s">
        <v>2</v>
      </c>
      <c r="B3" s="4" t="s">
        <v>50</v>
      </c>
    </row>
    <row r="4" spans="1:13" ht="15" x14ac:dyDescent="0.25">
      <c r="A4" s="3"/>
      <c r="B4" s="4"/>
    </row>
    <row r="6" spans="1:13" s="8" customFormat="1" ht="78.75" x14ac:dyDescent="0.25">
      <c r="A6" s="5" t="s">
        <v>3</v>
      </c>
      <c r="B6" s="5" t="s">
        <v>4</v>
      </c>
      <c r="C6" s="6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7" t="s">
        <v>13</v>
      </c>
      <c r="L6" s="5" t="s">
        <v>14</v>
      </c>
      <c r="M6" s="5" t="s">
        <v>15</v>
      </c>
    </row>
    <row r="7" spans="1:13" s="14" customFormat="1" ht="22.5" x14ac:dyDescent="0.2">
      <c r="A7" s="9"/>
      <c r="B7" s="10" t="s">
        <v>16</v>
      </c>
      <c r="C7" s="11"/>
      <c r="D7" s="12" t="s">
        <v>17</v>
      </c>
      <c r="E7" s="13" t="s">
        <v>18</v>
      </c>
      <c r="F7" s="13" t="s">
        <v>19</v>
      </c>
      <c r="G7" s="13" t="s">
        <v>20</v>
      </c>
      <c r="H7" s="13" t="s">
        <v>21</v>
      </c>
      <c r="I7" s="13" t="s">
        <v>22</v>
      </c>
      <c r="J7" s="13" t="s">
        <v>23</v>
      </c>
      <c r="K7" s="13" t="s">
        <v>24</v>
      </c>
      <c r="L7" s="13" t="s">
        <v>25</v>
      </c>
      <c r="M7" s="13" t="s">
        <v>26</v>
      </c>
    </row>
    <row r="10" spans="1:13" s="4" customFormat="1" ht="12.75" customHeight="1" x14ac:dyDescent="0.2">
      <c r="A10" s="56" t="s">
        <v>40</v>
      </c>
      <c r="B10" s="57" t="s">
        <v>41</v>
      </c>
      <c r="C10" s="57" t="s">
        <v>79</v>
      </c>
      <c r="D10" s="58" t="s">
        <v>29</v>
      </c>
      <c r="E10" s="58" t="s">
        <v>80</v>
      </c>
      <c r="F10" s="59" t="s">
        <v>79</v>
      </c>
      <c r="G10" s="60">
        <v>93.125</v>
      </c>
      <c r="H10" s="61">
        <v>6.2664070361617226</v>
      </c>
      <c r="I10" s="62" t="s">
        <v>64</v>
      </c>
      <c r="J10" s="62">
        <v>8</v>
      </c>
      <c r="K10" s="57"/>
      <c r="L10" s="57"/>
      <c r="M10" s="63">
        <v>0.34</v>
      </c>
    </row>
    <row r="11" spans="1:13" s="4" customFormat="1" ht="12.75" customHeight="1" x14ac:dyDescent="0.2">
      <c r="A11" s="56" t="s">
        <v>27</v>
      </c>
      <c r="B11" s="57" t="s">
        <v>28</v>
      </c>
      <c r="C11" s="57" t="s">
        <v>79</v>
      </c>
      <c r="D11" s="58" t="s">
        <v>29</v>
      </c>
      <c r="E11" s="58" t="s">
        <v>80</v>
      </c>
      <c r="F11" s="59" t="s">
        <v>79</v>
      </c>
      <c r="G11" s="60">
        <v>100</v>
      </c>
      <c r="H11" s="61">
        <v>5.6820519432432404</v>
      </c>
      <c r="I11" s="62" t="s">
        <v>64</v>
      </c>
      <c r="J11" s="62">
        <v>8</v>
      </c>
      <c r="K11" s="64"/>
      <c r="L11" s="57"/>
      <c r="M11" s="63">
        <v>0.27</v>
      </c>
    </row>
    <row r="12" spans="1:13" s="4" customFormat="1" ht="12.75" customHeight="1" x14ac:dyDescent="0.2">
      <c r="A12" s="56" t="s">
        <v>30</v>
      </c>
      <c r="B12" s="57" t="s">
        <v>31</v>
      </c>
      <c r="C12" s="57" t="s">
        <v>79</v>
      </c>
      <c r="D12" s="58" t="s">
        <v>29</v>
      </c>
      <c r="E12" s="58" t="s">
        <v>80</v>
      </c>
      <c r="F12" s="59" t="s">
        <v>79</v>
      </c>
      <c r="G12" s="60">
        <v>107.25</v>
      </c>
      <c r="H12" s="61">
        <v>17.822537898482842</v>
      </c>
      <c r="I12" s="62" t="s">
        <v>64</v>
      </c>
      <c r="J12" s="62">
        <v>8</v>
      </c>
      <c r="K12" s="64"/>
      <c r="L12" s="57"/>
      <c r="M12" s="63">
        <v>0.42</v>
      </c>
    </row>
    <row r="13" spans="1:13" s="4" customFormat="1" ht="12.75" customHeight="1" x14ac:dyDescent="0.2">
      <c r="A13" s="56" t="s">
        <v>32</v>
      </c>
      <c r="B13" s="57" t="s">
        <v>33</v>
      </c>
      <c r="C13" s="57" t="s">
        <v>79</v>
      </c>
      <c r="D13" s="58" t="s">
        <v>29</v>
      </c>
      <c r="E13" s="58" t="s">
        <v>80</v>
      </c>
      <c r="F13" s="59" t="s">
        <v>79</v>
      </c>
      <c r="G13" s="60">
        <v>108.25</v>
      </c>
      <c r="H13" s="61">
        <v>8.9880873541434987</v>
      </c>
      <c r="I13" s="62" t="s">
        <v>64</v>
      </c>
      <c r="J13" s="62">
        <v>8</v>
      </c>
      <c r="K13" s="57"/>
      <c r="L13" s="57"/>
      <c r="M13" s="63">
        <v>0.35</v>
      </c>
    </row>
    <row r="14" spans="1:13" s="4" customFormat="1" ht="12.75" customHeight="1" x14ac:dyDescent="0.2">
      <c r="A14" s="56" t="s">
        <v>34</v>
      </c>
      <c r="B14" s="57" t="s">
        <v>35</v>
      </c>
      <c r="C14" s="57" t="s">
        <v>79</v>
      </c>
      <c r="D14" s="58" t="s">
        <v>29</v>
      </c>
      <c r="E14" s="58" t="s">
        <v>80</v>
      </c>
      <c r="F14" s="59" t="s">
        <v>79</v>
      </c>
      <c r="G14" s="60">
        <v>100.75</v>
      </c>
      <c r="H14" s="61">
        <v>10.673732778581794</v>
      </c>
      <c r="I14" s="62" t="s">
        <v>64</v>
      </c>
      <c r="J14" s="62">
        <v>8</v>
      </c>
      <c r="K14" s="57"/>
      <c r="L14" s="57"/>
      <c r="M14" s="63">
        <v>0.42</v>
      </c>
    </row>
    <row r="15" spans="1:13" s="4" customFormat="1" ht="12.75" customHeight="1" x14ac:dyDescent="0.2">
      <c r="A15" s="56" t="s">
        <v>44</v>
      </c>
      <c r="B15" s="57" t="s">
        <v>45</v>
      </c>
      <c r="C15" s="57" t="s">
        <v>79</v>
      </c>
      <c r="D15" s="58" t="s">
        <v>29</v>
      </c>
      <c r="E15" s="58" t="s">
        <v>80</v>
      </c>
      <c r="F15" s="59" t="s">
        <v>79</v>
      </c>
      <c r="G15" s="60">
        <v>96.25</v>
      </c>
      <c r="H15" s="61">
        <v>3.3273756282434617</v>
      </c>
      <c r="I15" s="62" t="s">
        <v>64</v>
      </c>
      <c r="J15" s="62">
        <v>8</v>
      </c>
      <c r="K15" s="57"/>
      <c r="L15" s="57"/>
      <c r="M15" s="63">
        <v>0.27</v>
      </c>
    </row>
    <row r="16" spans="1:13" s="4" customFormat="1" ht="12.75" customHeight="1" x14ac:dyDescent="0.2">
      <c r="A16" s="56" t="s">
        <v>48</v>
      </c>
      <c r="B16" s="65" t="s">
        <v>49</v>
      </c>
      <c r="C16" s="57" t="s">
        <v>79</v>
      </c>
      <c r="D16" s="58" t="s">
        <v>29</v>
      </c>
      <c r="E16" s="58" t="s">
        <v>80</v>
      </c>
      <c r="F16" s="59" t="s">
        <v>79</v>
      </c>
      <c r="G16" s="60">
        <v>94</v>
      </c>
      <c r="H16" s="61">
        <v>8.228869042236953</v>
      </c>
      <c r="I16" s="62" t="s">
        <v>64</v>
      </c>
      <c r="J16" s="62">
        <v>8</v>
      </c>
      <c r="K16" s="66"/>
      <c r="L16" s="57"/>
      <c r="M16" s="63">
        <v>0.33</v>
      </c>
    </row>
    <row r="17" spans="1:13" s="4" customFormat="1" ht="12.75" customHeight="1" x14ac:dyDescent="0.2">
      <c r="A17" s="56" t="s">
        <v>42</v>
      </c>
      <c r="B17" s="57" t="s">
        <v>43</v>
      </c>
      <c r="C17" s="57" t="s">
        <v>79</v>
      </c>
      <c r="D17" s="58" t="s">
        <v>29</v>
      </c>
      <c r="E17" s="58" t="s">
        <v>80</v>
      </c>
      <c r="F17" s="59" t="s">
        <v>79</v>
      </c>
      <c r="G17" s="60">
        <v>89.125</v>
      </c>
      <c r="H17" s="61">
        <v>5.3569047566135213</v>
      </c>
      <c r="I17" s="62" t="s">
        <v>64</v>
      </c>
      <c r="J17" s="62">
        <v>8</v>
      </c>
      <c r="K17" s="64"/>
      <c r="L17" s="57"/>
      <c r="M17" s="63">
        <v>0.3</v>
      </c>
    </row>
    <row r="18" spans="1:13" s="4" customFormat="1" ht="12.75" customHeight="1" x14ac:dyDescent="0.2">
      <c r="A18" s="56" t="s">
        <v>36</v>
      </c>
      <c r="B18" s="57" t="s">
        <v>37</v>
      </c>
      <c r="C18" s="57" t="s">
        <v>79</v>
      </c>
      <c r="D18" s="58" t="s">
        <v>29</v>
      </c>
      <c r="E18" s="58" t="s">
        <v>80</v>
      </c>
      <c r="F18" s="59" t="s">
        <v>79</v>
      </c>
      <c r="G18" s="60">
        <v>98.375</v>
      </c>
      <c r="H18" s="61">
        <v>9.4708198468468705</v>
      </c>
      <c r="I18" s="62" t="s">
        <v>64</v>
      </c>
      <c r="J18" s="62">
        <v>8</v>
      </c>
      <c r="K18" s="57"/>
      <c r="L18" s="57"/>
      <c r="M18" s="63">
        <v>0.31</v>
      </c>
    </row>
    <row r="19" spans="1:13" s="4" customFormat="1" ht="12.75" customHeight="1" x14ac:dyDescent="0.2">
      <c r="A19" s="56" t="s">
        <v>38</v>
      </c>
      <c r="B19" s="57" t="s">
        <v>39</v>
      </c>
      <c r="C19" s="57" t="s">
        <v>79</v>
      </c>
      <c r="D19" s="58" t="s">
        <v>29</v>
      </c>
      <c r="E19" s="58" t="s">
        <v>80</v>
      </c>
      <c r="F19" s="59" t="s">
        <v>79</v>
      </c>
      <c r="G19" s="60">
        <v>94.75</v>
      </c>
      <c r="H19" s="61">
        <v>5.1754916950676568</v>
      </c>
      <c r="I19" s="62" t="s">
        <v>64</v>
      </c>
      <c r="J19" s="62">
        <v>8</v>
      </c>
      <c r="K19" s="64"/>
      <c r="L19" s="57"/>
      <c r="M19" s="63">
        <v>0.35</v>
      </c>
    </row>
    <row r="20" spans="1:13" s="4" customFormat="1" ht="12.75" customHeight="1" x14ac:dyDescent="0.2">
      <c r="A20" s="56" t="s">
        <v>46</v>
      </c>
      <c r="B20" s="57" t="s">
        <v>47</v>
      </c>
      <c r="C20" s="57" t="s">
        <v>79</v>
      </c>
      <c r="D20" s="58" t="s">
        <v>29</v>
      </c>
      <c r="E20" s="58" t="s">
        <v>80</v>
      </c>
      <c r="F20" s="59" t="s">
        <v>79</v>
      </c>
      <c r="G20" s="60">
        <v>80.625</v>
      </c>
      <c r="H20" s="61">
        <v>9.8261676877901607</v>
      </c>
      <c r="I20" s="62" t="s">
        <v>64</v>
      </c>
      <c r="J20" s="62">
        <v>8</v>
      </c>
      <c r="K20" s="64"/>
      <c r="L20" s="57"/>
      <c r="M20" s="63"/>
    </row>
    <row r="31" spans="1:13" ht="12.75" customHeight="1" x14ac:dyDescent="0.2">
      <c r="C31" s="18"/>
      <c r="D31" s="17"/>
    </row>
    <row r="32" spans="1:13" ht="12.75" customHeight="1" x14ac:dyDescent="0.2">
      <c r="C32" s="18"/>
      <c r="D32" s="17"/>
    </row>
    <row r="33" spans="3:13" ht="12.75" customHeight="1" x14ac:dyDescent="0.2">
      <c r="C33" s="18"/>
      <c r="D33" s="17"/>
    </row>
    <row r="34" spans="3:13" ht="12.75" customHeight="1" x14ac:dyDescent="0.2">
      <c r="C34" s="19"/>
      <c r="D34" s="17"/>
      <c r="F34" s="20"/>
      <c r="G34" s="21"/>
      <c r="H34" s="18"/>
      <c r="I34" s="17"/>
      <c r="J34" s="21"/>
      <c r="K34" s="22"/>
      <c r="L34" s="21"/>
      <c r="M34" s="23"/>
    </row>
    <row r="35" spans="3:13" ht="12.75" customHeight="1" x14ac:dyDescent="0.2">
      <c r="C35" s="19"/>
      <c r="D35" s="17"/>
      <c r="F35" s="20"/>
      <c r="G35" s="21"/>
      <c r="H35" s="18"/>
      <c r="I35" s="17"/>
      <c r="J35" s="21"/>
      <c r="K35" s="22"/>
      <c r="L35" s="21"/>
      <c r="M35" s="23"/>
    </row>
    <row r="36" spans="3:13" ht="12.75" customHeight="1" x14ac:dyDescent="0.2">
      <c r="C36" s="19"/>
      <c r="D36" s="17"/>
      <c r="F36" s="20"/>
      <c r="G36" s="21"/>
      <c r="H36" s="18"/>
      <c r="I36" s="17"/>
      <c r="J36" s="21"/>
      <c r="K36" s="22"/>
      <c r="L36" s="21"/>
      <c r="M36" s="23"/>
    </row>
    <row r="37" spans="3:13" ht="12.75" customHeight="1" x14ac:dyDescent="0.2">
      <c r="C37" s="19"/>
      <c r="D37" s="17"/>
      <c r="F37" s="20"/>
      <c r="G37" s="21"/>
      <c r="H37" s="17"/>
      <c r="I37" s="17"/>
      <c r="J37" s="20"/>
      <c r="K37" s="22"/>
      <c r="L37" s="20"/>
      <c r="M37" s="23"/>
    </row>
    <row r="38" spans="3:13" ht="12.75" customHeight="1" x14ac:dyDescent="0.2">
      <c r="C38" s="19"/>
      <c r="D38" s="17"/>
      <c r="F38" s="20"/>
      <c r="G38" s="21"/>
      <c r="H38" s="17"/>
      <c r="I38" s="17"/>
      <c r="J38" s="20"/>
      <c r="K38" s="24"/>
      <c r="L38" s="20"/>
      <c r="M38" s="23"/>
    </row>
    <row r="39" spans="3:13" ht="12.75" customHeight="1" x14ac:dyDescent="0.2">
      <c r="C39" s="19"/>
      <c r="D39" s="17"/>
      <c r="F39" s="20"/>
      <c r="G39" s="21"/>
      <c r="H39" s="17"/>
      <c r="I39" s="17"/>
      <c r="J39" s="20"/>
      <c r="K39" s="22"/>
      <c r="L39" s="20"/>
      <c r="M39" s="23"/>
    </row>
    <row r="40" spans="3:13" ht="12.75" customHeight="1" x14ac:dyDescent="0.2">
      <c r="C40" s="19"/>
      <c r="D40" s="17"/>
      <c r="F40" s="21"/>
      <c r="G40" s="21"/>
      <c r="H40" s="17"/>
      <c r="I40" s="17"/>
      <c r="J40" s="20"/>
      <c r="K40" s="24"/>
      <c r="L40" s="20"/>
      <c r="M40" s="23"/>
    </row>
    <row r="41" spans="3:13" ht="12.75" customHeight="1" x14ac:dyDescent="0.2">
      <c r="C41" s="19"/>
      <c r="D41" s="17"/>
      <c r="F41" s="20"/>
      <c r="G41" s="25"/>
      <c r="H41" s="17"/>
      <c r="I41" s="17"/>
      <c r="J41" s="20"/>
      <c r="K41" s="24"/>
      <c r="L41" s="20"/>
      <c r="M41" s="23"/>
    </row>
    <row r="42" spans="3:13" ht="12.75" customHeight="1" x14ac:dyDescent="0.2">
      <c r="C42" s="19"/>
      <c r="D42" s="17"/>
      <c r="F42" s="21"/>
      <c r="G42" s="21"/>
      <c r="H42" s="17"/>
      <c r="I42" s="17"/>
      <c r="J42" s="20"/>
      <c r="K42" s="24"/>
      <c r="L42" s="20"/>
      <c r="M42" s="23"/>
    </row>
    <row r="43" spans="3:13" ht="12.75" customHeight="1" x14ac:dyDescent="0.2">
      <c r="C43" s="19"/>
      <c r="D43" s="17"/>
      <c r="F43" s="21"/>
      <c r="G43" s="21"/>
      <c r="H43" s="17"/>
      <c r="I43" s="17"/>
      <c r="J43" s="20"/>
      <c r="K43" s="24"/>
      <c r="L43" s="20"/>
      <c r="M43" s="23"/>
    </row>
    <row r="44" spans="3:13" ht="12.75" customHeight="1" x14ac:dyDescent="0.2">
      <c r="C44" s="19"/>
      <c r="D44" s="17"/>
      <c r="E44" s="16"/>
      <c r="F44" s="20"/>
      <c r="G44" s="26"/>
      <c r="H44" s="17"/>
      <c r="I44" s="17"/>
      <c r="J44" s="20"/>
      <c r="K44" s="27"/>
      <c r="L44" s="20"/>
      <c r="M44" s="23"/>
    </row>
    <row r="45" spans="3:13" ht="12.75" customHeight="1" x14ac:dyDescent="0.2">
      <c r="C45" s="19"/>
      <c r="D45" s="17"/>
      <c r="E45" s="16"/>
      <c r="F45" s="28"/>
      <c r="G45" s="28"/>
      <c r="H45" s="29"/>
      <c r="I45" s="17"/>
      <c r="J45" s="28"/>
      <c r="K45" s="27"/>
      <c r="L45" s="28"/>
      <c r="M45" s="23"/>
    </row>
    <row r="46" spans="3:13" x14ac:dyDescent="0.2">
      <c r="C46" s="19"/>
      <c r="D46" s="17"/>
      <c r="E46" s="16"/>
      <c r="F46" s="28"/>
      <c r="G46" s="28"/>
      <c r="H46" s="29"/>
      <c r="I46" s="17"/>
      <c r="J46" s="28"/>
      <c r="K46" s="27"/>
      <c r="L46" s="28"/>
      <c r="M46" s="23"/>
    </row>
    <row r="47" spans="3:13" x14ac:dyDescent="0.2">
      <c r="C47" s="19"/>
      <c r="D47" s="17"/>
      <c r="E47" s="16"/>
      <c r="F47" s="28"/>
      <c r="G47" s="28"/>
      <c r="H47" s="29"/>
      <c r="I47" s="17"/>
      <c r="J47" s="28"/>
      <c r="K47" s="27"/>
      <c r="L47" s="28"/>
      <c r="M47" s="23"/>
    </row>
    <row r="48" spans="3:13" x14ac:dyDescent="0.2">
      <c r="C48" s="19"/>
      <c r="D48" s="17"/>
      <c r="E48" s="16"/>
      <c r="F48" s="28"/>
      <c r="G48" s="28"/>
      <c r="H48" s="29"/>
      <c r="I48" s="17"/>
      <c r="J48" s="28"/>
      <c r="K48" s="30"/>
      <c r="L48" s="28"/>
      <c r="M48" s="30"/>
    </row>
    <row r="49" spans="1:13" x14ac:dyDescent="0.2">
      <c r="C49" s="19"/>
      <c r="D49" s="17"/>
      <c r="E49" s="16"/>
      <c r="F49" s="28"/>
      <c r="G49" s="28"/>
      <c r="H49" s="29"/>
      <c r="I49" s="17"/>
      <c r="J49" s="28"/>
      <c r="K49" s="27"/>
      <c r="L49" s="28"/>
      <c r="M49" s="23"/>
    </row>
    <row r="50" spans="1:13" x14ac:dyDescent="0.2">
      <c r="C50" s="19"/>
      <c r="D50" s="17"/>
      <c r="E50" s="16"/>
      <c r="F50" s="28"/>
      <c r="G50" s="28"/>
      <c r="H50" s="29"/>
      <c r="I50" s="17"/>
      <c r="J50" s="28"/>
      <c r="K50" s="27"/>
      <c r="L50" s="28"/>
      <c r="M50" s="23"/>
    </row>
    <row r="51" spans="1:13" x14ac:dyDescent="0.2">
      <c r="C51" s="19"/>
      <c r="D51" s="17"/>
      <c r="E51" s="16"/>
      <c r="F51" s="28"/>
      <c r="G51" s="28"/>
      <c r="H51" s="29"/>
      <c r="I51" s="17"/>
      <c r="J51" s="28"/>
      <c r="K51" s="27"/>
      <c r="L51" s="28"/>
      <c r="M51" s="23"/>
    </row>
    <row r="52" spans="1:13" x14ac:dyDescent="0.2">
      <c r="C52" s="19"/>
      <c r="D52" s="17"/>
      <c r="E52" s="16"/>
      <c r="F52" s="28"/>
      <c r="G52" s="28"/>
      <c r="H52" s="29"/>
      <c r="I52" s="17"/>
      <c r="J52" s="28"/>
      <c r="K52" s="30"/>
      <c r="L52" s="28"/>
      <c r="M52" s="30"/>
    </row>
    <row r="53" spans="1:13" x14ac:dyDescent="0.2">
      <c r="C53" s="19"/>
      <c r="D53" s="17"/>
      <c r="E53" s="16"/>
      <c r="F53" s="28"/>
      <c r="G53" s="28"/>
      <c r="H53" s="29"/>
      <c r="I53" s="17"/>
      <c r="J53" s="28"/>
      <c r="K53" s="28"/>
      <c r="L53" s="28"/>
      <c r="M53" s="23"/>
    </row>
    <row r="54" spans="1:13" x14ac:dyDescent="0.2">
      <c r="A54" s="4"/>
      <c r="B54" s="4"/>
      <c r="C54" s="18"/>
      <c r="D54" s="17"/>
      <c r="E54" s="31"/>
      <c r="F54" s="28"/>
      <c r="G54" s="32"/>
      <c r="H54" s="33"/>
      <c r="I54" s="28"/>
      <c r="J54" s="28"/>
      <c r="K54" s="22"/>
      <c r="L54" s="28"/>
      <c r="M54" s="23"/>
    </row>
    <row r="55" spans="1:13" x14ac:dyDescent="0.2">
      <c r="A55" s="4"/>
      <c r="B55" s="4"/>
      <c r="C55" s="18"/>
      <c r="D55" s="17"/>
      <c r="E55" s="31"/>
      <c r="F55" s="28"/>
      <c r="G55" s="28"/>
      <c r="H55" s="29"/>
      <c r="I55" s="28"/>
      <c r="J55" s="28"/>
      <c r="K55" s="28"/>
      <c r="L55" s="28"/>
      <c r="M55" s="23"/>
    </row>
    <row r="56" spans="1:13" x14ac:dyDescent="0.2">
      <c r="B56" s="4"/>
      <c r="C56" s="19"/>
      <c r="D56" s="30"/>
      <c r="E56" s="28"/>
      <c r="F56" s="28"/>
      <c r="G56" s="28"/>
      <c r="H56" s="28"/>
      <c r="I56" s="21"/>
      <c r="J56" s="28"/>
      <c r="K56" s="28"/>
      <c r="L56" s="28"/>
      <c r="M56" s="23"/>
    </row>
    <row r="57" spans="1:13" x14ac:dyDescent="0.2">
      <c r="B57" s="4"/>
      <c r="C57" s="19"/>
      <c r="D57" s="30"/>
      <c r="E57" s="28"/>
      <c r="F57" s="28"/>
      <c r="G57" s="28"/>
      <c r="H57" s="28"/>
      <c r="I57" s="21"/>
      <c r="J57" s="28"/>
      <c r="K57" s="28"/>
      <c r="L57" s="28"/>
      <c r="M57" s="23"/>
    </row>
    <row r="58" spans="1:13" x14ac:dyDescent="0.2">
      <c r="B58" s="4"/>
      <c r="C58" s="19"/>
      <c r="D58" s="30"/>
      <c r="E58" s="28"/>
      <c r="F58" s="28"/>
      <c r="G58" s="28"/>
      <c r="H58" s="28"/>
      <c r="I58" s="21"/>
      <c r="J58" s="28"/>
      <c r="K58" s="28"/>
      <c r="L58" s="28"/>
      <c r="M58" s="23"/>
    </row>
    <row r="59" spans="1:13" x14ac:dyDescent="0.2">
      <c r="B59" s="4"/>
      <c r="C59" s="19"/>
      <c r="D59" s="30"/>
      <c r="E59" s="28"/>
      <c r="F59" s="28"/>
      <c r="G59" s="28"/>
      <c r="H59" s="28"/>
      <c r="I59" s="21"/>
      <c r="J59" s="28"/>
      <c r="K59" s="28"/>
      <c r="L59" s="28"/>
      <c r="M59" s="23"/>
    </row>
    <row r="60" spans="1:13" x14ac:dyDescent="0.2">
      <c r="B60" s="4"/>
      <c r="C60" s="19"/>
      <c r="D60" s="30"/>
      <c r="E60" s="28"/>
      <c r="F60" s="28"/>
      <c r="G60" s="28"/>
      <c r="H60" s="28"/>
      <c r="I60" s="21"/>
      <c r="J60" s="28"/>
      <c r="K60" s="28"/>
      <c r="L60" s="28"/>
      <c r="M60" s="23"/>
    </row>
    <row r="61" spans="1:13" x14ac:dyDescent="0.2">
      <c r="B61" s="4"/>
      <c r="C61" s="19"/>
      <c r="D61" s="30"/>
      <c r="E61" s="28"/>
      <c r="F61" s="28"/>
      <c r="G61" s="28"/>
      <c r="H61" s="28"/>
      <c r="I61" s="21"/>
      <c r="J61" s="28"/>
      <c r="K61" s="28"/>
      <c r="L61" s="28"/>
      <c r="M61" s="23"/>
    </row>
    <row r="62" spans="1:13" x14ac:dyDescent="0.2">
      <c r="B62" s="4"/>
      <c r="C62" s="19"/>
      <c r="D62" s="30"/>
      <c r="E62" s="28"/>
      <c r="F62" s="28"/>
      <c r="G62" s="28"/>
      <c r="H62" s="28"/>
      <c r="I62" s="21"/>
      <c r="J62" s="28"/>
      <c r="K62" s="28"/>
      <c r="L62" s="28"/>
      <c r="M62" s="23"/>
    </row>
    <row r="63" spans="1:13" x14ac:dyDescent="0.2">
      <c r="B63" s="4"/>
      <c r="C63" s="18"/>
      <c r="D63" s="30"/>
      <c r="E63" s="28"/>
      <c r="F63" s="28"/>
      <c r="G63" s="28"/>
      <c r="H63" s="28"/>
      <c r="I63" s="21"/>
      <c r="J63" s="28"/>
      <c r="K63" s="21"/>
      <c r="L63" s="28"/>
      <c r="M63" s="23"/>
    </row>
    <row r="64" spans="1:13" x14ac:dyDescent="0.2">
      <c r="B64" s="4"/>
      <c r="C64" s="18"/>
      <c r="D64" s="30"/>
      <c r="E64" s="28"/>
      <c r="F64" s="28"/>
      <c r="G64" s="28"/>
      <c r="H64" s="28"/>
      <c r="I64" s="21"/>
      <c r="J64" s="28"/>
      <c r="K64" s="21"/>
      <c r="L64" s="28"/>
      <c r="M64" s="23"/>
    </row>
    <row r="65" spans="2:13" x14ac:dyDescent="0.2">
      <c r="B65" s="4"/>
      <c r="C65" s="18"/>
      <c r="D65" s="30"/>
      <c r="E65" s="28"/>
      <c r="F65" s="28"/>
      <c r="G65" s="28"/>
      <c r="H65" s="28"/>
      <c r="I65" s="21"/>
      <c r="J65" s="28"/>
      <c r="K65" s="21"/>
      <c r="L65" s="28"/>
      <c r="M65" s="23"/>
    </row>
    <row r="66" spans="2:13" x14ac:dyDescent="0.2">
      <c r="B66" s="4"/>
      <c r="C66" s="18"/>
      <c r="D66" s="30"/>
      <c r="E66" s="28"/>
      <c r="F66" s="34"/>
      <c r="G66" s="28"/>
      <c r="H66" s="28"/>
      <c r="I66" s="21"/>
      <c r="J66" s="28"/>
      <c r="K66" s="21"/>
      <c r="L66" s="28"/>
      <c r="M66" s="23"/>
    </row>
    <row r="67" spans="2:13" x14ac:dyDescent="0.2">
      <c r="B67" s="4"/>
      <c r="C67" s="18"/>
      <c r="D67" s="30"/>
      <c r="E67" s="28"/>
      <c r="F67" s="28"/>
      <c r="G67" s="28"/>
      <c r="H67" s="28"/>
      <c r="I67" s="21"/>
      <c r="J67" s="28"/>
      <c r="K67" s="21"/>
      <c r="L67" s="28"/>
      <c r="M67" s="35"/>
    </row>
    <row r="68" spans="2:13" x14ac:dyDescent="0.2">
      <c r="B68" s="4"/>
      <c r="C68" s="18"/>
      <c r="D68" s="30"/>
      <c r="E68" s="28"/>
      <c r="F68" s="28"/>
      <c r="G68" s="28"/>
      <c r="H68" s="28"/>
      <c r="I68" s="21"/>
      <c r="J68" s="28"/>
      <c r="K68" s="21"/>
      <c r="L68" s="28"/>
      <c r="M68" s="35"/>
    </row>
    <row r="69" spans="2:13" ht="12.75" customHeight="1" x14ac:dyDescent="0.2">
      <c r="B69" s="4"/>
      <c r="C69" s="18"/>
      <c r="D69" s="30"/>
      <c r="E69" s="28"/>
      <c r="F69" s="28"/>
      <c r="G69" s="28"/>
      <c r="H69" s="28"/>
      <c r="I69" s="21"/>
      <c r="J69" s="28"/>
      <c r="K69" s="21"/>
      <c r="L69" s="28"/>
      <c r="M69" s="35"/>
    </row>
    <row r="70" spans="2:13" ht="12.75" customHeight="1" x14ac:dyDescent="0.2">
      <c r="C70" s="19"/>
      <c r="D70" s="30"/>
      <c r="E70" s="28"/>
      <c r="F70" s="28"/>
      <c r="G70" s="28"/>
      <c r="H70" s="28"/>
      <c r="I70" s="28"/>
      <c r="J70" s="28"/>
      <c r="K70" s="28"/>
      <c r="L70" s="28"/>
      <c r="M70" s="23"/>
    </row>
    <row r="71" spans="2:13" ht="12.75" customHeight="1" x14ac:dyDescent="0.2">
      <c r="C71" s="19"/>
      <c r="D71" s="30"/>
      <c r="E71" s="28"/>
      <c r="F71" s="28"/>
      <c r="G71" s="28"/>
      <c r="H71" s="28"/>
      <c r="I71" s="28"/>
      <c r="J71" s="28"/>
      <c r="K71" s="28"/>
      <c r="L71" s="28"/>
      <c r="M71" s="23"/>
    </row>
    <row r="72" spans="2:13" ht="12.75" customHeight="1" x14ac:dyDescent="0.2">
      <c r="C72" s="19"/>
      <c r="D72" s="30"/>
      <c r="E72" s="28"/>
      <c r="F72" s="34"/>
      <c r="G72" s="34"/>
      <c r="H72" s="28"/>
      <c r="I72" s="28"/>
      <c r="J72" s="28"/>
      <c r="K72" s="28"/>
      <c r="L72" s="28"/>
      <c r="M72" s="23"/>
    </row>
    <row r="73" spans="2:13" ht="12.75" customHeight="1" x14ac:dyDescent="0.2">
      <c r="C73" s="19"/>
      <c r="D73" s="30"/>
      <c r="E73" s="28"/>
      <c r="F73" s="28"/>
      <c r="G73" s="28"/>
      <c r="H73" s="36"/>
      <c r="I73" s="36"/>
      <c r="J73" s="28"/>
      <c r="K73" s="28"/>
      <c r="L73" s="28"/>
      <c r="M73" s="28"/>
    </row>
    <row r="74" spans="2:13" ht="12.75" customHeight="1" x14ac:dyDescent="0.2">
      <c r="C74" s="19"/>
      <c r="D74" s="30"/>
      <c r="E74" s="28"/>
      <c r="F74" s="28"/>
      <c r="G74" s="34"/>
      <c r="H74" s="28"/>
      <c r="I74" s="28"/>
      <c r="J74" s="28"/>
      <c r="K74" s="28"/>
      <c r="L74" s="28"/>
      <c r="M74" s="23"/>
    </row>
    <row r="75" spans="2:13" ht="12.75" customHeight="1" x14ac:dyDescent="0.2">
      <c r="C75" s="19"/>
      <c r="D75" s="30"/>
      <c r="E75" s="28"/>
      <c r="F75" s="28"/>
      <c r="G75" s="34"/>
      <c r="H75" s="28"/>
      <c r="I75" s="28"/>
      <c r="J75" s="28"/>
      <c r="K75" s="28"/>
      <c r="L75" s="28"/>
      <c r="M75" s="23"/>
    </row>
    <row r="76" spans="2:13" ht="12.75" customHeight="1" x14ac:dyDescent="0.2">
      <c r="C76" s="19"/>
      <c r="D76" s="30"/>
      <c r="E76" s="28"/>
      <c r="F76" s="28"/>
      <c r="G76" s="28"/>
      <c r="H76" s="28"/>
      <c r="I76" s="28"/>
      <c r="J76" s="28"/>
      <c r="K76" s="28"/>
      <c r="L76" s="28"/>
      <c r="M76" s="23"/>
    </row>
    <row r="77" spans="2:13" ht="12.75" customHeight="1" x14ac:dyDescent="0.2">
      <c r="C77" s="19"/>
      <c r="D77" s="30"/>
      <c r="E77" s="28"/>
      <c r="F77" s="28"/>
      <c r="G77" s="28"/>
      <c r="H77" s="36"/>
      <c r="I77" s="36"/>
      <c r="J77" s="28"/>
      <c r="K77" s="28"/>
      <c r="L77" s="28"/>
      <c r="M77" s="28"/>
    </row>
    <row r="78" spans="2:13" ht="12.75" customHeight="1" x14ac:dyDescent="0.2">
      <c r="C78" s="19"/>
      <c r="D78" s="30"/>
      <c r="E78" s="28"/>
      <c r="F78" s="28"/>
      <c r="G78" s="28"/>
      <c r="H78" s="36"/>
      <c r="I78" s="36"/>
      <c r="J78" s="28"/>
      <c r="K78" s="28"/>
      <c r="L78" s="28"/>
      <c r="M78" s="28"/>
    </row>
    <row r="79" spans="2:13" ht="12.75" customHeight="1" x14ac:dyDescent="0.2">
      <c r="C79" s="19"/>
      <c r="D79" s="30"/>
      <c r="E79" s="28"/>
      <c r="F79" s="21"/>
      <c r="G79" s="21"/>
      <c r="H79" s="21"/>
      <c r="I79" s="21"/>
      <c r="J79" s="28"/>
      <c r="K79" s="28"/>
      <c r="L79" s="21"/>
      <c r="M79" s="37"/>
    </row>
    <row r="80" spans="2:13" ht="12.75" customHeight="1" x14ac:dyDescent="0.2">
      <c r="C80" s="19"/>
      <c r="D80" s="30"/>
      <c r="E80" s="28"/>
      <c r="F80" s="21"/>
      <c r="G80" s="21"/>
      <c r="H80" s="21"/>
      <c r="I80" s="21"/>
      <c r="J80" s="28"/>
      <c r="K80" s="28"/>
      <c r="L80" s="21"/>
      <c r="M80" s="37"/>
    </row>
    <row r="81" spans="1:13" ht="12.75" customHeight="1" x14ac:dyDescent="0.2">
      <c r="C81" s="19"/>
      <c r="D81" s="30"/>
      <c r="E81" s="28"/>
      <c r="F81" s="38"/>
      <c r="G81" s="21"/>
      <c r="H81" s="21"/>
      <c r="I81" s="21"/>
      <c r="J81" s="21"/>
      <c r="K81" s="39"/>
      <c r="L81" s="21"/>
      <c r="M81" s="21"/>
    </row>
    <row r="82" spans="1:13" ht="12.75" customHeight="1" x14ac:dyDescent="0.2">
      <c r="C82" s="18"/>
      <c r="D82" s="30"/>
      <c r="E82" s="28"/>
      <c r="F82" s="21"/>
      <c r="G82" s="21"/>
      <c r="H82" s="21"/>
      <c r="I82" s="21"/>
      <c r="J82" s="21"/>
      <c r="K82" s="21"/>
      <c r="L82" s="28"/>
      <c r="M82" s="37"/>
    </row>
    <row r="83" spans="1:13" ht="12.75" customHeight="1" x14ac:dyDescent="0.2">
      <c r="C83" s="18"/>
      <c r="D83" s="30"/>
      <c r="E83" s="28"/>
      <c r="F83" s="21"/>
      <c r="G83" s="21"/>
      <c r="H83" s="21"/>
      <c r="I83" s="21"/>
      <c r="J83" s="21"/>
      <c r="K83" s="21"/>
      <c r="L83" s="28"/>
      <c r="M83" s="37"/>
    </row>
    <row r="84" spans="1:13" ht="12.75" customHeight="1" x14ac:dyDescent="0.2">
      <c r="C84" s="18"/>
      <c r="D84" s="30"/>
      <c r="E84" s="28"/>
      <c r="F84" s="38"/>
      <c r="G84" s="21"/>
      <c r="H84" s="21"/>
      <c r="I84" s="21"/>
      <c r="J84" s="21"/>
      <c r="K84" s="21"/>
      <c r="L84" s="28"/>
      <c r="M84" s="37"/>
    </row>
    <row r="85" spans="1:13" ht="12.75" customHeight="1" x14ac:dyDescent="0.2">
      <c r="A85" s="4"/>
      <c r="B85" s="4"/>
      <c r="C85" s="18"/>
      <c r="D85" s="17"/>
      <c r="E85" s="28"/>
      <c r="F85" s="21"/>
      <c r="G85" s="21"/>
      <c r="H85" s="21"/>
      <c r="I85" s="21"/>
      <c r="J85" s="21"/>
      <c r="K85" s="21"/>
      <c r="L85" s="28"/>
      <c r="M85" s="37"/>
    </row>
    <row r="86" spans="1:13" x14ac:dyDescent="0.2">
      <c r="A86" s="4"/>
      <c r="B86" s="4"/>
      <c r="C86" s="18"/>
      <c r="D86" s="17"/>
      <c r="E86" s="28"/>
      <c r="F86" s="21"/>
      <c r="G86" s="21"/>
      <c r="H86" s="21"/>
      <c r="I86" s="21"/>
      <c r="J86" s="21"/>
      <c r="K86" s="21"/>
      <c r="L86" s="28"/>
      <c r="M86" s="37"/>
    </row>
    <row r="87" spans="1:13" x14ac:dyDescent="0.2">
      <c r="A87" s="4"/>
      <c r="B87" s="4"/>
      <c r="C87" s="18"/>
      <c r="D87" s="17"/>
      <c r="E87" s="28"/>
      <c r="F87" s="21"/>
      <c r="G87" s="21"/>
      <c r="H87" s="21"/>
      <c r="I87" s="21"/>
      <c r="J87" s="21"/>
      <c r="K87" s="21"/>
      <c r="L87" s="28"/>
      <c r="M87" s="37"/>
    </row>
    <row r="88" spans="1:13" x14ac:dyDescent="0.2">
      <c r="A88" s="4"/>
      <c r="B88" s="4"/>
      <c r="C88" s="18"/>
      <c r="D88" s="17"/>
      <c r="E88" s="28"/>
      <c r="F88" s="21"/>
      <c r="G88" s="21"/>
      <c r="H88" s="21"/>
      <c r="I88" s="21"/>
      <c r="J88" s="21"/>
      <c r="K88" s="21"/>
      <c r="L88" s="28"/>
      <c r="M88" s="37"/>
    </row>
    <row r="89" spans="1:13" x14ac:dyDescent="0.2">
      <c r="A89" s="4"/>
      <c r="B89" s="4"/>
      <c r="C89" s="18"/>
      <c r="D89" s="17"/>
      <c r="E89" s="28"/>
      <c r="F89" s="21"/>
      <c r="G89" s="21"/>
      <c r="H89" s="21"/>
      <c r="I89" s="21"/>
      <c r="J89" s="21"/>
      <c r="K89" s="21"/>
      <c r="L89" s="28"/>
      <c r="M89" s="37"/>
    </row>
    <row r="90" spans="1:13" x14ac:dyDescent="0.2">
      <c r="A90" s="4"/>
      <c r="B90" s="4"/>
      <c r="C90" s="18"/>
      <c r="D90" s="17"/>
      <c r="E90" s="28"/>
      <c r="F90" s="21"/>
      <c r="G90" s="21"/>
      <c r="H90" s="21"/>
      <c r="I90" s="21"/>
      <c r="J90" s="21"/>
      <c r="K90" s="21"/>
      <c r="L90" s="28"/>
      <c r="M90" s="37"/>
    </row>
    <row r="91" spans="1:13" x14ac:dyDescent="0.2">
      <c r="A91" s="4"/>
      <c r="B91" s="4"/>
      <c r="C91" s="18"/>
      <c r="D91" s="17"/>
      <c r="E91" s="28"/>
      <c r="F91" s="21"/>
      <c r="G91" s="21"/>
      <c r="H91" s="21"/>
      <c r="I91" s="21"/>
      <c r="J91" s="21"/>
      <c r="K91" s="21"/>
      <c r="L91" s="28"/>
      <c r="M91" s="37"/>
    </row>
    <row r="92" spans="1:13" x14ac:dyDescent="0.2">
      <c r="A92" s="4"/>
      <c r="B92" s="4"/>
      <c r="C92" s="18"/>
      <c r="D92" s="17"/>
      <c r="E92" s="28"/>
      <c r="F92" s="21"/>
      <c r="G92" s="21"/>
      <c r="H92" s="21"/>
      <c r="I92" s="21"/>
      <c r="J92" s="21"/>
      <c r="K92" s="21"/>
      <c r="L92" s="28"/>
      <c r="M92" s="37"/>
    </row>
    <row r="93" spans="1:13" x14ac:dyDescent="0.2">
      <c r="A93" s="4"/>
      <c r="B93" s="4"/>
      <c r="C93" s="18"/>
      <c r="D93" s="17"/>
      <c r="E93" s="28"/>
      <c r="F93" s="21"/>
      <c r="G93" s="21"/>
      <c r="H93" s="21"/>
      <c r="I93" s="21"/>
      <c r="J93" s="21"/>
      <c r="K93" s="21"/>
      <c r="L93" s="28"/>
      <c r="M93" s="40"/>
    </row>
    <row r="94" spans="1:13" x14ac:dyDescent="0.2">
      <c r="A94" s="4"/>
      <c r="B94" s="4"/>
      <c r="C94" s="18"/>
      <c r="D94" s="17"/>
      <c r="E94" s="28"/>
      <c r="F94" s="21"/>
      <c r="G94" s="21"/>
      <c r="H94" s="21"/>
      <c r="I94" s="21"/>
      <c r="J94" s="21"/>
      <c r="K94" s="21"/>
      <c r="L94" s="28"/>
      <c r="M94" s="37"/>
    </row>
    <row r="95" spans="1:13" x14ac:dyDescent="0.2">
      <c r="A95" s="4"/>
      <c r="B95" s="4"/>
      <c r="C95" s="18"/>
      <c r="D95" s="17"/>
      <c r="E95" s="28"/>
      <c r="F95" s="21"/>
      <c r="G95" s="21"/>
      <c r="H95" s="21"/>
      <c r="I95" s="21"/>
      <c r="J95" s="21"/>
      <c r="K95" s="21"/>
      <c r="L95" s="28"/>
      <c r="M95" s="37"/>
    </row>
    <row r="96" spans="1:13" x14ac:dyDescent="0.2">
      <c r="A96" s="4"/>
      <c r="B96" s="4"/>
      <c r="C96" s="18"/>
      <c r="D96" s="17"/>
      <c r="E96" s="28"/>
      <c r="F96" s="26"/>
      <c r="G96" s="26"/>
      <c r="H96" s="41"/>
      <c r="I96" s="21"/>
      <c r="J96" s="21"/>
      <c r="K96" s="21"/>
      <c r="L96" s="28"/>
      <c r="M96" s="37"/>
    </row>
    <row r="97" spans="1:13" x14ac:dyDescent="0.2">
      <c r="A97" s="4"/>
      <c r="B97" s="4"/>
      <c r="C97" s="18"/>
      <c r="D97" s="17"/>
      <c r="E97" s="28"/>
      <c r="F97" s="26"/>
      <c r="G97" s="26"/>
      <c r="H97" s="41"/>
      <c r="I97" s="21"/>
      <c r="J97" s="21"/>
      <c r="K97" s="21"/>
      <c r="L97" s="28"/>
      <c r="M97" s="37"/>
    </row>
    <row r="98" spans="1:13" x14ac:dyDescent="0.2">
      <c r="A98" s="4"/>
      <c r="B98" s="4"/>
      <c r="C98" s="18"/>
      <c r="D98" s="17"/>
      <c r="E98" s="28"/>
      <c r="F98" s="26"/>
      <c r="G98" s="26"/>
      <c r="H98" s="41"/>
      <c r="I98" s="21"/>
      <c r="J98" s="21"/>
      <c r="K98" s="21"/>
      <c r="L98" s="28"/>
      <c r="M98" s="37"/>
    </row>
    <row r="99" spans="1:13" x14ac:dyDescent="0.2">
      <c r="A99" s="4"/>
      <c r="B99" s="4"/>
      <c r="C99" s="18"/>
      <c r="D99" s="17"/>
      <c r="E99" s="28"/>
      <c r="F99" s="26"/>
      <c r="G99" s="26"/>
      <c r="H99" s="41"/>
      <c r="I99" s="21"/>
      <c r="J99" s="21"/>
      <c r="K99" s="21"/>
      <c r="L99" s="28"/>
      <c r="M99" s="37"/>
    </row>
    <row r="100" spans="1:13" x14ac:dyDescent="0.2">
      <c r="A100" s="4"/>
      <c r="B100" s="4"/>
      <c r="C100" s="18"/>
      <c r="D100" s="17"/>
      <c r="E100" s="28"/>
      <c r="F100" s="26"/>
      <c r="G100" s="26"/>
      <c r="H100" s="41"/>
      <c r="I100" s="21"/>
      <c r="J100" s="21"/>
      <c r="K100" s="21"/>
      <c r="L100" s="28"/>
      <c r="M100" s="37"/>
    </row>
  </sheetData>
  <autoFilter ref="A6:M18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91B0-DA98-4F2C-B246-11BFAF48498B}">
  <dimension ref="A1:O28"/>
  <sheetViews>
    <sheetView workbookViewId="0">
      <selection activeCell="O6" sqref="O6:O16"/>
    </sheetView>
  </sheetViews>
  <sheetFormatPr defaultRowHeight="15" x14ac:dyDescent="0.25"/>
  <cols>
    <col min="1" max="1" width="10.7109375" customWidth="1"/>
    <col min="2" max="2" width="9.5703125" bestFit="1" customWidth="1"/>
    <col min="3" max="3" width="9.5703125" customWidth="1"/>
    <col min="4" max="7" width="9.7109375" bestFit="1" customWidth="1"/>
    <col min="8" max="8" width="10.5703125" bestFit="1" customWidth="1"/>
    <col min="9" max="11" width="9.7109375" bestFit="1" customWidth="1"/>
    <col min="12" max="12" width="7.7109375" bestFit="1" customWidth="1"/>
    <col min="13" max="15" width="7.28515625" customWidth="1"/>
  </cols>
  <sheetData>
    <row r="1" spans="1:15" ht="18.75" x14ac:dyDescent="0.3">
      <c r="A1" s="42" t="s">
        <v>65</v>
      </c>
    </row>
    <row r="2" spans="1:15" ht="18.75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</row>
    <row r="3" spans="1:15" x14ac:dyDescent="0.25">
      <c r="A3" s="44" t="s">
        <v>77</v>
      </c>
      <c r="B3" s="43"/>
      <c r="C3" s="55" t="s">
        <v>69</v>
      </c>
      <c r="D3" s="55"/>
      <c r="E3" s="55" t="s">
        <v>71</v>
      </c>
      <c r="F3" s="55" t="s">
        <v>70</v>
      </c>
      <c r="G3" s="55" t="s">
        <v>72</v>
      </c>
      <c r="H3" s="55" t="s">
        <v>68</v>
      </c>
      <c r="I3" s="55" t="s">
        <v>76</v>
      </c>
      <c r="J3" s="55" t="s">
        <v>74</v>
      </c>
      <c r="K3" s="55" t="s">
        <v>75</v>
      </c>
      <c r="L3" s="43"/>
      <c r="M3" s="43"/>
      <c r="N3" s="43"/>
      <c r="O3" s="44"/>
    </row>
    <row r="4" spans="1:15" x14ac:dyDescent="0.25">
      <c r="A4" s="45" t="s">
        <v>78</v>
      </c>
      <c r="B4" s="46" t="s">
        <v>51</v>
      </c>
      <c r="C4" s="46" t="s">
        <v>66</v>
      </c>
      <c r="D4" s="46" t="s">
        <v>52</v>
      </c>
      <c r="E4" s="46" t="s">
        <v>53</v>
      </c>
      <c r="F4" s="46" t="s">
        <v>54</v>
      </c>
      <c r="G4" s="46" t="s">
        <v>55</v>
      </c>
      <c r="H4" s="46" t="s">
        <v>67</v>
      </c>
      <c r="I4" s="46" t="s">
        <v>56</v>
      </c>
      <c r="J4" s="46" t="s">
        <v>57</v>
      </c>
      <c r="K4" s="46" t="s">
        <v>58</v>
      </c>
      <c r="L4" s="46" t="s">
        <v>59</v>
      </c>
      <c r="M4" s="46" t="s">
        <v>60</v>
      </c>
      <c r="N4" s="46" t="s">
        <v>61</v>
      </c>
      <c r="O4" s="45" t="s">
        <v>62</v>
      </c>
    </row>
    <row r="5" spans="1:15" ht="15.75" thickBot="1" x14ac:dyDescent="0.3">
      <c r="A5" s="47" t="s">
        <v>63</v>
      </c>
      <c r="B5" s="48" t="s">
        <v>64</v>
      </c>
      <c r="C5" s="48"/>
      <c r="D5" s="48" t="s">
        <v>64</v>
      </c>
      <c r="E5" s="48" t="s">
        <v>64</v>
      </c>
      <c r="F5" s="48" t="s">
        <v>64</v>
      </c>
      <c r="G5" s="48" t="s">
        <v>64</v>
      </c>
      <c r="H5" s="48" t="s">
        <v>64</v>
      </c>
      <c r="I5" s="48" t="s">
        <v>64</v>
      </c>
      <c r="J5" s="48" t="s">
        <v>64</v>
      </c>
      <c r="K5" s="48" t="s">
        <v>64</v>
      </c>
      <c r="L5" s="48" t="s">
        <v>64</v>
      </c>
      <c r="M5" s="48" t="s">
        <v>64</v>
      </c>
      <c r="N5" s="48" t="s">
        <v>64</v>
      </c>
      <c r="O5" s="47"/>
    </row>
    <row r="6" spans="1:15" x14ac:dyDescent="0.25">
      <c r="A6" s="49" t="s">
        <v>40</v>
      </c>
      <c r="B6" s="50">
        <v>97</v>
      </c>
      <c r="C6" s="50">
        <v>86</v>
      </c>
      <c r="D6" s="50"/>
      <c r="E6" s="50">
        <v>93</v>
      </c>
      <c r="F6" s="50">
        <v>97</v>
      </c>
      <c r="G6" s="50">
        <v>89</v>
      </c>
      <c r="H6" s="50">
        <v>97</v>
      </c>
      <c r="I6" s="50">
        <v>84</v>
      </c>
      <c r="J6" s="50">
        <v>102</v>
      </c>
      <c r="K6" s="50"/>
      <c r="L6" s="51">
        <f>AVERAGE(B6:K6)</f>
        <v>93.125</v>
      </c>
      <c r="M6" s="52">
        <f>STDEV(B6:K6)</f>
        <v>6.2664070361617226</v>
      </c>
      <c r="N6" s="52">
        <f>M6/L6*100</f>
        <v>6.729027689838091</v>
      </c>
      <c r="O6" s="53">
        <f>COUNTA(B6:K6)</f>
        <v>8</v>
      </c>
    </row>
    <row r="7" spans="1:15" x14ac:dyDescent="0.25">
      <c r="A7" s="54" t="s">
        <v>27</v>
      </c>
      <c r="B7" s="53">
        <v>104</v>
      </c>
      <c r="C7" s="53">
        <v>106</v>
      </c>
      <c r="D7" s="53"/>
      <c r="E7" s="53">
        <v>95</v>
      </c>
      <c r="F7" s="53">
        <v>104</v>
      </c>
      <c r="G7" s="53">
        <v>98</v>
      </c>
      <c r="H7" s="53">
        <v>98</v>
      </c>
      <c r="I7" s="53">
        <v>90</v>
      </c>
      <c r="J7" s="53">
        <v>105</v>
      </c>
      <c r="K7" s="53"/>
      <c r="L7" s="51">
        <f>AVERAGE(B7:K7)</f>
        <v>100</v>
      </c>
      <c r="M7" s="52">
        <f>STDEV(B7:K7)</f>
        <v>5.6820519432432404</v>
      </c>
      <c r="N7" s="52">
        <f>M7/L7*100</f>
        <v>5.6820519432432404</v>
      </c>
      <c r="O7" s="53">
        <f>COUNTA(B7:K7)</f>
        <v>8</v>
      </c>
    </row>
    <row r="8" spans="1:15" x14ac:dyDescent="0.25">
      <c r="A8" s="49" t="s">
        <v>30</v>
      </c>
      <c r="B8" s="50">
        <v>103</v>
      </c>
      <c r="C8" s="50">
        <v>151</v>
      </c>
      <c r="D8" s="50"/>
      <c r="E8" s="50">
        <v>97</v>
      </c>
      <c r="F8" s="50">
        <v>103</v>
      </c>
      <c r="G8" s="50">
        <v>102</v>
      </c>
      <c r="H8" s="50">
        <v>102</v>
      </c>
      <c r="I8" s="50">
        <v>98</v>
      </c>
      <c r="J8" s="50">
        <v>102</v>
      </c>
      <c r="K8" s="50"/>
      <c r="L8" s="51">
        <f t="shared" ref="L8:L16" si="0">AVERAGE(B8:K8)</f>
        <v>107.25</v>
      </c>
      <c r="M8" s="52">
        <f t="shared" ref="M8:M16" si="1">STDEV(B8:K8)</f>
        <v>17.822537898482842</v>
      </c>
      <c r="N8" s="52">
        <f t="shared" ref="N8:N16" si="2">M8/L8*100</f>
        <v>16.617750954296355</v>
      </c>
      <c r="O8" s="53">
        <f t="shared" ref="O8:O16" si="3">COUNTA(B8:K8)</f>
        <v>8</v>
      </c>
    </row>
    <row r="9" spans="1:15" x14ac:dyDescent="0.25">
      <c r="A9" s="49" t="s">
        <v>32</v>
      </c>
      <c r="B9" s="50">
        <v>102</v>
      </c>
      <c r="C9" s="50">
        <v>106</v>
      </c>
      <c r="D9" s="50"/>
      <c r="E9" s="50">
        <v>124</v>
      </c>
      <c r="F9" s="50">
        <v>102</v>
      </c>
      <c r="G9" s="50">
        <v>114</v>
      </c>
      <c r="H9" s="50">
        <v>117</v>
      </c>
      <c r="I9" s="50">
        <v>99</v>
      </c>
      <c r="J9" s="50">
        <v>102</v>
      </c>
      <c r="K9" s="50"/>
      <c r="L9" s="51">
        <f t="shared" si="0"/>
        <v>108.25</v>
      </c>
      <c r="M9" s="52">
        <f t="shared" si="1"/>
        <v>8.9880873541434987</v>
      </c>
      <c r="N9" s="52">
        <f t="shared" si="2"/>
        <v>8.3030830061371805</v>
      </c>
      <c r="O9" s="53">
        <f t="shared" si="3"/>
        <v>8</v>
      </c>
    </row>
    <row r="10" spans="1:15" x14ac:dyDescent="0.25">
      <c r="A10" s="49" t="s">
        <v>34</v>
      </c>
      <c r="B10" s="50">
        <v>110</v>
      </c>
      <c r="C10" s="50">
        <v>92</v>
      </c>
      <c r="D10" s="50"/>
      <c r="E10" s="50">
        <v>102</v>
      </c>
      <c r="F10" s="50">
        <v>110</v>
      </c>
      <c r="G10" s="50">
        <v>86</v>
      </c>
      <c r="H10" s="50">
        <v>113</v>
      </c>
      <c r="I10" s="50">
        <v>88</v>
      </c>
      <c r="J10" s="50">
        <v>105</v>
      </c>
      <c r="K10" s="50"/>
      <c r="L10" s="51">
        <f t="shared" si="0"/>
        <v>100.75</v>
      </c>
      <c r="M10" s="52">
        <f t="shared" si="1"/>
        <v>10.673732778581794</v>
      </c>
      <c r="N10" s="52">
        <f t="shared" si="2"/>
        <v>10.594275710751159</v>
      </c>
      <c r="O10" s="53">
        <f t="shared" si="3"/>
        <v>8</v>
      </c>
    </row>
    <row r="11" spans="1:15" x14ac:dyDescent="0.25">
      <c r="A11" s="49" t="s">
        <v>44</v>
      </c>
      <c r="B11" s="50">
        <v>98</v>
      </c>
      <c r="C11" s="50">
        <v>98</v>
      </c>
      <c r="D11" s="50"/>
      <c r="E11" s="50">
        <v>95</v>
      </c>
      <c r="F11" s="50">
        <v>89</v>
      </c>
      <c r="G11" s="50">
        <v>97</v>
      </c>
      <c r="H11" s="50">
        <v>99</v>
      </c>
      <c r="I11" s="50">
        <v>95</v>
      </c>
      <c r="J11" s="50">
        <v>99</v>
      </c>
      <c r="K11" s="50"/>
      <c r="L11" s="51">
        <f t="shared" si="0"/>
        <v>96.25</v>
      </c>
      <c r="M11" s="52">
        <f t="shared" si="1"/>
        <v>3.3273756282434617</v>
      </c>
      <c r="N11" s="52">
        <f t="shared" si="2"/>
        <v>3.4570136397334665</v>
      </c>
      <c r="O11" s="53">
        <f t="shared" si="3"/>
        <v>8</v>
      </c>
    </row>
    <row r="12" spans="1:15" x14ac:dyDescent="0.25">
      <c r="A12" s="49" t="s">
        <v>48</v>
      </c>
      <c r="B12" s="50">
        <v>83</v>
      </c>
      <c r="C12" s="50">
        <v>97</v>
      </c>
      <c r="D12" s="50"/>
      <c r="E12" s="50">
        <v>102</v>
      </c>
      <c r="F12" s="50">
        <v>83</v>
      </c>
      <c r="G12" s="50">
        <v>101</v>
      </c>
      <c r="H12" s="50">
        <v>87</v>
      </c>
      <c r="I12" s="50">
        <v>99</v>
      </c>
      <c r="J12" s="50">
        <v>100</v>
      </c>
      <c r="K12" s="50"/>
      <c r="L12" s="51">
        <f t="shared" si="0"/>
        <v>94</v>
      </c>
      <c r="M12" s="52">
        <f t="shared" si="1"/>
        <v>8.228869042236953</v>
      </c>
      <c r="N12" s="52">
        <f t="shared" si="2"/>
        <v>8.7541160023797371</v>
      </c>
      <c r="O12" s="53">
        <f t="shared" si="3"/>
        <v>8</v>
      </c>
    </row>
    <row r="13" spans="1:15" x14ac:dyDescent="0.25">
      <c r="A13" s="49" t="s">
        <v>42</v>
      </c>
      <c r="B13" s="50">
        <v>88</v>
      </c>
      <c r="C13" s="50">
        <v>82</v>
      </c>
      <c r="D13" s="50"/>
      <c r="E13" s="50">
        <v>86</v>
      </c>
      <c r="F13" s="50">
        <v>88</v>
      </c>
      <c r="G13" s="50">
        <v>89</v>
      </c>
      <c r="H13" s="50">
        <v>93</v>
      </c>
      <c r="I13" s="50">
        <v>87</v>
      </c>
      <c r="J13" s="50">
        <v>100</v>
      </c>
      <c r="K13" s="50"/>
      <c r="L13" s="51">
        <f t="shared" si="0"/>
        <v>89.125</v>
      </c>
      <c r="M13" s="52">
        <f t="shared" si="1"/>
        <v>5.3569047566135213</v>
      </c>
      <c r="N13" s="52">
        <f t="shared" si="2"/>
        <v>6.0105523215859984</v>
      </c>
      <c r="O13" s="53">
        <f t="shared" si="3"/>
        <v>8</v>
      </c>
    </row>
    <row r="14" spans="1:15" x14ac:dyDescent="0.25">
      <c r="A14" s="49" t="s">
        <v>36</v>
      </c>
      <c r="B14" s="50">
        <v>96</v>
      </c>
      <c r="C14" s="50">
        <v>92</v>
      </c>
      <c r="D14" s="50"/>
      <c r="E14" s="50">
        <v>100</v>
      </c>
      <c r="F14" s="50">
        <v>96</v>
      </c>
      <c r="G14" s="50">
        <v>83</v>
      </c>
      <c r="H14" s="50">
        <v>116</v>
      </c>
      <c r="I14" s="50">
        <v>102</v>
      </c>
      <c r="J14" s="50">
        <v>102</v>
      </c>
      <c r="K14" s="50"/>
      <c r="L14" s="51">
        <f t="shared" si="0"/>
        <v>98.375</v>
      </c>
      <c r="M14" s="52">
        <f t="shared" si="1"/>
        <v>9.4708198468468705</v>
      </c>
      <c r="N14" s="52">
        <f t="shared" si="2"/>
        <v>9.6272628684593347</v>
      </c>
      <c r="O14" s="53">
        <f t="shared" si="3"/>
        <v>8</v>
      </c>
    </row>
    <row r="15" spans="1:15" x14ac:dyDescent="0.25">
      <c r="A15" s="49" t="s">
        <v>38</v>
      </c>
      <c r="B15" s="50">
        <v>90</v>
      </c>
      <c r="C15" s="50">
        <v>95</v>
      </c>
      <c r="D15" s="50"/>
      <c r="E15" s="50">
        <v>88</v>
      </c>
      <c r="F15" s="50">
        <v>90</v>
      </c>
      <c r="G15" s="50">
        <v>94</v>
      </c>
      <c r="H15" s="50">
        <v>101</v>
      </c>
      <c r="I15" s="50">
        <v>99</v>
      </c>
      <c r="J15" s="50">
        <v>101</v>
      </c>
      <c r="K15" s="50"/>
      <c r="L15" s="51">
        <f t="shared" si="0"/>
        <v>94.75</v>
      </c>
      <c r="M15" s="52">
        <f t="shared" si="1"/>
        <v>5.1754916950676568</v>
      </c>
      <c r="N15" s="52">
        <f t="shared" si="2"/>
        <v>5.4622603641875003</v>
      </c>
      <c r="O15" s="53">
        <f t="shared" si="3"/>
        <v>8</v>
      </c>
    </row>
    <row r="16" spans="1:15" x14ac:dyDescent="0.25">
      <c r="A16" s="49" t="s">
        <v>46</v>
      </c>
      <c r="B16" s="50">
        <v>82</v>
      </c>
      <c r="C16" s="50">
        <v>92</v>
      </c>
      <c r="D16" s="50"/>
      <c r="E16" s="50">
        <v>88</v>
      </c>
      <c r="F16" s="50">
        <v>82</v>
      </c>
      <c r="G16" s="50">
        <v>77</v>
      </c>
      <c r="H16" s="50">
        <v>82</v>
      </c>
      <c r="I16" s="50">
        <v>83</v>
      </c>
      <c r="J16" s="50">
        <v>59</v>
      </c>
      <c r="K16" s="50"/>
      <c r="L16" s="51">
        <f t="shared" si="0"/>
        <v>80.625</v>
      </c>
      <c r="M16" s="52">
        <f t="shared" si="1"/>
        <v>9.8261676877901607</v>
      </c>
      <c r="N16" s="52">
        <f t="shared" si="2"/>
        <v>12.187494806561441</v>
      </c>
      <c r="O16" s="53">
        <f t="shared" si="3"/>
        <v>8</v>
      </c>
    </row>
    <row r="18" spans="1:1" x14ac:dyDescent="0.25">
      <c r="A18" s="15" t="s">
        <v>73</v>
      </c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QA-data</vt:lpstr>
      <vt:lpstr>Grunnlag</vt:lpstr>
    </vt:vector>
  </TitlesOfParts>
  <Company>NIVA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Gunnar Severinsen</dc:creator>
  <cp:lastModifiedBy>Anne Luise Ribeiro</cp:lastModifiedBy>
  <dcterms:created xsi:type="dcterms:W3CDTF">2016-07-28T06:11:00Z</dcterms:created>
  <dcterms:modified xsi:type="dcterms:W3CDTF">2019-06-16T14:47:27Z</dcterms:modified>
</cp:coreProperties>
</file>