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 Chart" sheetId="1" r:id="rId4"/>
    <sheet state="visible" name="Help" sheetId="2" r:id="rId5"/>
    <sheet state="visible" name="TermsOfUse" sheetId="3" r:id="rId6"/>
    <sheet state="visible" name="GanttChartPro" sheetId="4" r:id="rId7"/>
  </sheets>
  <definedNames>
    <definedName name="valuevx">'Gantt Chart'!$A$5</definedName>
  </definedNames>
  <calcPr/>
</workbook>
</file>

<file path=xl/sharedStrings.xml><?xml version="1.0" encoding="utf-8"?>
<sst xmlns="http://schemas.openxmlformats.org/spreadsheetml/2006/main" count="90" uniqueCount="88">
  <si>
    <t>Adaptive Cruise Control System Connected with Infotainment System</t>
  </si>
  <si>
    <r>
      <rPr>
        <rFont val="Roboto"/>
        <color rgb="FFCCCCCC"/>
        <sz val="8.0"/>
      </rPr>
      <t xml:space="preserve">Gantt Chart Template © 2020 by </t>
    </r>
    <r>
      <rPr>
        <rFont val="Roboto"/>
        <color rgb="FFCCCCCC"/>
        <sz val="8.0"/>
        <u/>
      </rPr>
      <t>Vertex42.com</t>
    </r>
  </si>
  <si>
    <t>ITI</t>
  </si>
  <si>
    <t>Project Start:</t>
  </si>
  <si>
    <t>Display Week:</t>
  </si>
  <si>
    <t>Task</t>
  </si>
  <si>
    <t>Assigned To</t>
  </si>
  <si>
    <t>Progress</t>
  </si>
  <si>
    <t>Start</t>
  </si>
  <si>
    <t>Days</t>
  </si>
  <si>
    <t>End</t>
  </si>
  <si>
    <t>Phase 1 (SW System Requirements)</t>
  </si>
  <si>
    <t>Phase 2 (SW Design)</t>
  </si>
  <si>
    <t>Ashraf &amp; Abdelrahman</t>
  </si>
  <si>
    <t>1-Module Determination</t>
  </si>
  <si>
    <t>1-1- what are the functions of each module?</t>
  </si>
  <si>
    <t>1-2- what is the purpose of each function ?</t>
  </si>
  <si>
    <t>1-3- what are the input parameters&amp; outputs of each function ?</t>
  </si>
  <si>
    <t>2- Layers of the system &amp; what are the the periphrals of each layer ?</t>
  </si>
  <si>
    <t>6- communicaton protocols used..</t>
  </si>
  <si>
    <t>Phase 3 (Coding)</t>
  </si>
  <si>
    <t>1- Interface Raspberrypi with QT</t>
  </si>
  <si>
    <t>Esraa</t>
  </si>
  <si>
    <t xml:space="preserve">2- interface STM32 with UART </t>
  </si>
  <si>
    <t>Alaa</t>
  </si>
  <si>
    <t>3- interface STM32 with Ultrasonic sensor</t>
  </si>
  <si>
    <t>Ashraf</t>
  </si>
  <si>
    <t>3-1- Implement ICU for Ultrasonic Sensor</t>
  </si>
  <si>
    <t xml:space="preserve">3-2- Test Ultrasonic distance measurement </t>
  </si>
  <si>
    <t>4- DC</t>
  </si>
  <si>
    <t>Abdelrahman</t>
  </si>
  <si>
    <t>4-1 Build Timers Driver (for PWM Mode)</t>
  </si>
  <si>
    <t>4-2 Control DC Motor Speed</t>
  </si>
  <si>
    <t>5- Interface UART with Raspberrypi</t>
  </si>
  <si>
    <t xml:space="preserve"> Alaa</t>
  </si>
  <si>
    <t>3-1- Build &amp; Test UART driver</t>
  </si>
  <si>
    <t>6- Lighting System</t>
  </si>
  <si>
    <t>Alaa &amp; Abdelrahman</t>
  </si>
  <si>
    <t>LEDs &amp; Buzzer if Danger.</t>
  </si>
  <si>
    <t>7- Integrate STM32 with RaspberryPi QT using UART</t>
  </si>
  <si>
    <t>Esraa &amp; Alaa</t>
  </si>
  <si>
    <t>4-1- Send data by STM32 to RPi &amp; display it on HMI (communication protocols study)</t>
  </si>
  <si>
    <t>4-2- Receive data sent by RPi to STM32 to configure ACC mode.</t>
  </si>
  <si>
    <t>Phase 4 (Integration &amp; Testing)</t>
  </si>
  <si>
    <t xml:space="preserve">Everyone </t>
  </si>
  <si>
    <t>1- System Integration</t>
  </si>
  <si>
    <t>1-1- Stm32 SW &amp; HW Integration</t>
  </si>
  <si>
    <t xml:space="preserve">1-2- Rasp SW &amp; HW integration </t>
  </si>
  <si>
    <t>2- System overall testing</t>
  </si>
  <si>
    <t>Phase 5 (presentation Preperation)</t>
  </si>
  <si>
    <t>Phase 6 (Documentation Preparation)</t>
  </si>
  <si>
    <t>Help</t>
  </si>
  <si>
    <t>Instead of detailed help worksheet, please do the following if you have questions about how this spreadsheet works, or how to use this spreadsheet.</t>
  </si>
  <si>
    <t>1) Watch the Video Tutorial on YouTube</t>
  </si>
  <si>
    <t>https://youtu.be/8eKk0M2zGIk</t>
  </si>
  <si>
    <t>2) Read the Following Page</t>
  </si>
  <si>
    <t>https://www.vertex42.com/ExcelTemplates/simple-gantt-chart.html</t>
  </si>
  <si>
    <t>Although the content on the above page was created originally for the Excel template, most of the information about the use of formulas and ways to customize the Gantt chart apply just as well to the Google Sheets version.</t>
  </si>
  <si>
    <t>Formula for % Complete of a summary task, based on its sub tasks:</t>
  </si>
  <si>
    <t>SUMPRODUCT(days_range,percent_complete_range)/SUM(days_range)</t>
  </si>
  <si>
    <t>To show the % Complete within the bars in the Gantt chart:</t>
  </si>
  <si>
    <t>Select a cell within the Gantt chart area and go to Format &gt; Conditional Formatting, then "turn on" the grey bar rule by changing 1=0 to 1=1 within the AND function.</t>
  </si>
  <si>
    <t>Simple Gantt Chart for Google Sheets</t>
  </si>
  <si>
    <t>© 2020 Vertex42 LLC. All rights reserved.</t>
  </si>
  <si>
    <t>This template is a copyrighted work under the Unites States and other copyright laws and is the property of Vertex42 LLC. The items listed below are additional points to help clarify how you may use this template.</t>
  </si>
  <si>
    <t>You may make archival copies and customize this template only for your personal use or use within your company or organization and not for resale or public sharing.</t>
  </si>
  <si>
    <t>You may not remove or alter any logo, trademark, copyright, disclaimer, brand, terms of use, attribution, or other proprietary notices or marks within this template.</t>
  </si>
  <si>
    <t>This template and any customized or modified version of this template may NOT be sold, distributed, published to an online gallery, hosted on a website, or placed on a public server.</t>
  </si>
  <si>
    <t>The Share Settings for this spreadsheet must always be set to "Private"</t>
  </si>
  <si>
    <t>Limited Private Sharing and Other Allowed Uses</t>
  </si>
  <si>
    <t>See the complete license agreement to learn more about how you may or may not use this template.</t>
  </si>
  <si>
    <t>View the Complete License Agreement</t>
  </si>
  <si>
    <t>Gantt Chart Template Pro for Google Sheets</t>
  </si>
  <si>
    <t>Gantt Chart Template Pro, by Vertex42.com, is a spreadsheet template designed originally for Microsoft Excel that offers more features than the free version. When you purchase it, you will also get a link to download the Pro version for Google Sheets!!</t>
  </si>
  <si>
    <t xml:space="preserve"> - Visit the web page above to view screenshots and watch demo videos</t>
  </si>
  <si>
    <t>Features in the Pro version for Google Sheets</t>
  </si>
  <si>
    <t>Define task durations by specifying the number of Work Days</t>
  </si>
  <si>
    <t xml:space="preserve"> - In this free version, the inputs to define a task are the Start Date and the Calendar Day duration. In the Pro version, the default option is to enter the Start Date and the number of Work Days.</t>
  </si>
  <si>
    <t>Choose whether to define task durations using Calendar Days or Work Days or End Dates</t>
  </si>
  <si>
    <t xml:space="preserve"> - The Pro version includes a larger set of template rows that provide more options for defining the Start date, End date, duration, and dependency of tasks.</t>
  </si>
  <si>
    <t>Exclude holidays from work days</t>
  </si>
  <si>
    <t xml:space="preserve"> - List holidays and other non-working days in a separate sheet. When defining task durations using Work Days, these dates will be excluded.</t>
  </si>
  <si>
    <t>Define what you mean by "Weekend" when using Work Days</t>
  </si>
  <si>
    <t xml:space="preserve"> - The Pro version allows you to define exactly which day(s) of the week you want to use as your weekend. The default is Saturday and Sunday.</t>
  </si>
  <si>
    <t>Color-Code bars in the Gantt chart</t>
  </si>
  <si>
    <t xml:space="preserve"> - The Pro version includes a column for entering a color code like "k", "r", or "y" to change the color of the bars in the Gantt chart. The Help worksheet explains some advanced formulas that you could use in the Color column to automatically color a bar based on the name in the Lead column.</t>
  </si>
  <si>
    <t>Define tasks dependences by specifying the predecessor WBS</t>
  </si>
  <si>
    <t xml:space="preserve"> - The template rows include an option for entering a Predecessor WBS. The Start date will be calculated as the day following the End date of the predecessor.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</si>
</sst>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quot;/&quot;m&quot;/&quot;yy"/>
    <numFmt numFmtId="165" formatCode="d"/>
    <numFmt numFmtId="166" formatCode="m/d/yyyy"/>
    <numFmt numFmtId="167" formatCode="M/d/yyyy"/>
  </numFmts>
  <fonts count="33">
    <font>
      <sz val="10.0"/>
      <color rgb="FF000000"/>
      <name val="Arial"/>
      <scheme val="minor"/>
    </font>
    <font>
      <b/>
      <sz val="14.0"/>
      <color rgb="FF0B5394"/>
      <name val="Roboto"/>
    </font>
    <font>
      <color theme="1"/>
      <name val="Roboto"/>
    </font>
    <font>
      <u/>
      <sz val="8.0"/>
      <color rgb="FFCCCCCC"/>
      <name val="Roboto"/>
    </font>
    <font>
      <b/>
      <sz val="11.0"/>
      <color theme="1"/>
      <name val="Roboto"/>
    </font>
    <font>
      <b/>
      <sz val="10.0"/>
      <color theme="1"/>
      <name val="Roboto"/>
    </font>
    <font>
      <sz val="10.0"/>
      <color theme="1"/>
      <name val="Roboto"/>
    </font>
    <font>
      <sz val="11.0"/>
      <color theme="1"/>
      <name val="Roboto"/>
    </font>
    <font>
      <b/>
      <sz val="9.0"/>
      <color theme="1"/>
      <name val="Roboto"/>
    </font>
    <font/>
    <font>
      <sz val="9.0"/>
      <color theme="1"/>
      <name val="Roboto"/>
    </font>
    <font>
      <sz val="8.0"/>
      <color theme="1"/>
      <name val="Roboto"/>
    </font>
    <font>
      <b/>
      <sz val="12.0"/>
      <color rgb="FFFFFFFF"/>
      <name val="Roboto"/>
    </font>
    <font>
      <b/>
      <sz val="11.0"/>
      <color rgb="FFFFFFFF"/>
      <name val="Roboto"/>
    </font>
    <font>
      <b/>
      <sz val="9.0"/>
      <color rgb="FFFFFFFF"/>
      <name val="Roboto"/>
    </font>
    <font>
      <b/>
      <sz val="8.0"/>
      <color rgb="FFFFFFFF"/>
      <name val="Roboto"/>
    </font>
    <font>
      <b/>
      <sz val="8.0"/>
      <color theme="1"/>
      <name val="Roboto"/>
    </font>
    <font>
      <sz val="11.0"/>
      <color rgb="FF000000"/>
      <name val="Roboto"/>
    </font>
    <font>
      <b/>
      <sz val="18.0"/>
      <color rgb="FFFFFFFF"/>
      <name val="Arial"/>
      <scheme val="minor"/>
    </font>
    <font>
      <sz val="12.0"/>
      <color theme="1"/>
      <name val="Arial"/>
      <scheme val="minor"/>
    </font>
    <font>
      <sz val="12.0"/>
      <color rgb="FF000000"/>
      <name val="Arial"/>
      <scheme val="minor"/>
    </font>
    <font>
      <b/>
      <u/>
      <sz val="12.0"/>
      <color rgb="FF0000FF"/>
    </font>
    <font>
      <i/>
      <sz val="12.0"/>
      <color theme="1"/>
      <name val="Arial"/>
      <scheme val="minor"/>
    </font>
    <font>
      <color theme="1"/>
      <name val="Arial"/>
      <scheme val="minor"/>
    </font>
    <font>
      <u/>
      <sz val="12.0"/>
      <color rgb="FF0000FF"/>
    </font>
    <font>
      <sz val="11.0"/>
      <color rgb="FF000000"/>
      <name val="Arial"/>
      <scheme val="minor"/>
    </font>
    <font>
      <sz val="11.0"/>
      <color theme="1"/>
      <name val="Arial"/>
      <scheme val="minor"/>
    </font>
    <font>
      <b/>
      <sz val="11.0"/>
      <color rgb="FF000000"/>
      <name val="Arial"/>
      <scheme val="minor"/>
    </font>
    <font>
      <u/>
      <sz val="11.0"/>
      <color rgb="FF0000FF"/>
    </font>
    <font>
      <u/>
      <sz val="14.0"/>
      <color rgb="FF0000FF"/>
    </font>
    <font>
      <b/>
      <color theme="1"/>
      <name val="Arial"/>
      <scheme val="minor"/>
    </font>
    <font>
      <b/>
      <sz val="14.0"/>
      <color rgb="FF073763"/>
      <name val="Arial"/>
    </font>
    <font>
      <color rgb="FF073763"/>
      <name val="Arial"/>
    </font>
  </fonts>
  <fills count="10">
    <fill>
      <patternFill patternType="none"/>
    </fill>
    <fill>
      <patternFill patternType="lightGray"/>
    </fill>
    <fill>
      <patternFill patternType="solid">
        <fgColor rgb="FFF3F3F3"/>
        <bgColor rgb="FFF3F3F3"/>
      </patternFill>
    </fill>
    <fill>
      <patternFill patternType="solid">
        <fgColor rgb="FF666666"/>
        <bgColor rgb="FF666666"/>
      </patternFill>
    </fill>
    <fill>
      <patternFill patternType="solid">
        <fgColor rgb="FF9FC5E8"/>
        <bgColor rgb="FF9FC5E8"/>
      </patternFill>
    </fill>
    <fill>
      <patternFill patternType="solid">
        <fgColor rgb="FFFFFFFF"/>
        <bgColor rgb="FFFFFFFF"/>
      </patternFill>
    </fill>
    <fill>
      <patternFill patternType="solid">
        <fgColor rgb="FF6FA8DC"/>
        <bgColor rgb="FF6FA8DC"/>
      </patternFill>
    </fill>
    <fill>
      <patternFill patternType="solid">
        <fgColor rgb="FF00FFFF"/>
        <bgColor rgb="FF00FFFF"/>
      </patternFill>
    </fill>
    <fill>
      <patternFill patternType="solid">
        <fgColor rgb="FF0B5394"/>
        <bgColor rgb="FF0B5394"/>
      </patternFill>
    </fill>
    <fill>
      <patternFill patternType="solid">
        <fgColor rgb="FFCFE2F3"/>
        <bgColor rgb="FFCFE2F3"/>
      </patternFill>
    </fill>
  </fills>
  <borders count="15">
    <border/>
    <border>
      <left style="thin">
        <color rgb="FFB7B7B7"/>
      </left>
      <right style="thin">
        <color rgb="FFB7B7B7"/>
      </right>
      <top style="thin">
        <color rgb="FFB7B7B7"/>
      </top>
      <bottom style="thin">
        <color rgb="FFB7B7B7"/>
      </bottom>
    </border>
    <border>
      <left style="thin">
        <color rgb="FF666666"/>
      </left>
      <top style="thin">
        <color rgb="FF666666"/>
      </top>
    </border>
    <border>
      <top style="thin">
        <color rgb="FF666666"/>
      </top>
    </border>
    <border>
      <right style="thin">
        <color rgb="FF666666"/>
      </right>
      <top style="thin">
        <color rgb="FF666666"/>
      </top>
    </border>
    <border>
      <left style="thin">
        <color rgb="FF666666"/>
      </left>
    </border>
    <border>
      <right style="thin">
        <color rgb="FF666666"/>
      </right>
    </border>
    <border>
      <left style="thin">
        <color rgb="FFB7B7B7"/>
      </left>
    </border>
    <border>
      <right style="thin">
        <color rgb="FFB7B7B7"/>
      </right>
    </border>
    <border>
      <top style="thin">
        <color rgb="FFB7B7B7"/>
      </top>
      <bottom style="thin">
        <color rgb="FFB7B7B7"/>
      </bottom>
    </border>
    <border>
      <left style="thin">
        <color rgb="FFB7B7B7"/>
      </left>
      <top style="thin">
        <color rgb="FFB7B7B7"/>
      </top>
      <bottom style="thin">
        <color rgb="FFB7B7B7"/>
      </bottom>
    </border>
    <border>
      <right style="thin">
        <color rgb="FFB7B7B7"/>
      </right>
      <top style="thin">
        <color rgb="FFB7B7B7"/>
      </top>
      <bottom style="thin">
        <color rgb="FFB7B7B7"/>
      </bottom>
    </border>
    <border>
      <left style="thin">
        <color rgb="FF000000"/>
      </left>
      <right style="thin">
        <color rgb="FF000000"/>
      </right>
      <top style="thin">
        <color rgb="FF000000"/>
      </top>
      <bottom style="thin">
        <color rgb="FF000000"/>
      </bottom>
    </border>
    <border>
      <bottom style="thin">
        <color rgb="FFB7B7B7"/>
      </bottom>
    </border>
    <border>
      <right/>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0" fontId="1" numFmtId="0" xfId="0" applyAlignment="1" applyFont="1">
      <alignment readingOrder="0" vertical="center"/>
    </xf>
    <xf borderId="0" fillId="0" fontId="2" numFmtId="0" xfId="0" applyAlignment="1" applyFont="1">
      <alignment horizontal="center" vertical="center"/>
    </xf>
    <xf borderId="0" fillId="0" fontId="2" numFmtId="0" xfId="0" applyAlignment="1" applyFont="1">
      <alignment vertical="center"/>
    </xf>
    <xf borderId="0" fillId="0" fontId="3" numFmtId="0" xfId="0" applyAlignment="1" applyFont="1">
      <alignment readingOrder="0" vertical="center"/>
    </xf>
    <xf borderId="0" fillId="0" fontId="4" numFmtId="0" xfId="0" applyAlignment="1" applyFont="1">
      <alignment readingOrder="0" vertical="center"/>
    </xf>
    <xf borderId="0" fillId="0" fontId="4" numFmtId="0" xfId="0" applyAlignment="1" applyFont="1">
      <alignment horizontal="center" vertical="center"/>
    </xf>
    <xf borderId="0" fillId="0" fontId="4" numFmtId="0" xfId="0" applyAlignment="1" applyFont="1">
      <alignment vertical="center"/>
    </xf>
    <xf borderId="0" fillId="0" fontId="5" numFmtId="0" xfId="0" applyAlignment="1" applyFont="1">
      <alignment vertical="center"/>
    </xf>
    <xf borderId="0" fillId="0" fontId="5" numFmtId="0" xfId="0" applyAlignment="1" applyFont="1">
      <alignment horizontal="right" readingOrder="0" vertical="center"/>
    </xf>
    <xf borderId="1" fillId="0" fontId="5" numFmtId="164" xfId="0" applyAlignment="1" applyBorder="1" applyFont="1" applyNumberFormat="1">
      <alignment horizontal="center" readingOrder="0" vertical="center"/>
    </xf>
    <xf borderId="0" fillId="0" fontId="6" numFmtId="0" xfId="0" applyAlignment="1" applyFont="1">
      <alignment vertical="center"/>
    </xf>
    <xf borderId="0" fillId="0" fontId="7" numFmtId="0" xfId="0" applyAlignment="1" applyFont="1">
      <alignment readingOrder="0" vertical="center"/>
    </xf>
    <xf borderId="0" fillId="0" fontId="7" numFmtId="0" xfId="0" applyAlignment="1" applyFont="1">
      <alignment horizontal="center" vertical="center"/>
    </xf>
    <xf borderId="0" fillId="0" fontId="7" numFmtId="0" xfId="0" applyAlignment="1" applyFont="1">
      <alignment vertical="center"/>
    </xf>
    <xf borderId="0" fillId="0" fontId="6" numFmtId="0" xfId="0" applyAlignment="1" applyFont="1">
      <alignment horizontal="right" readingOrder="0" vertical="center"/>
    </xf>
    <xf borderId="1" fillId="0" fontId="6" numFmtId="0" xfId="0" applyAlignment="1" applyBorder="1" applyFont="1">
      <alignment horizontal="center" readingOrder="0" vertical="center"/>
    </xf>
    <xf borderId="2" fillId="2" fontId="8" numFmtId="164" xfId="0" applyAlignment="1" applyBorder="1" applyFill="1" applyFont="1" applyNumberFormat="1">
      <alignment horizontal="left" vertical="center"/>
    </xf>
    <xf borderId="3" fillId="0" fontId="9" numFmtId="0" xfId="0" applyBorder="1" applyFont="1"/>
    <xf borderId="4" fillId="0" fontId="9" numFmtId="0" xfId="0" applyBorder="1" applyFont="1"/>
    <xf borderId="0" fillId="0" fontId="10" numFmtId="0" xfId="0" applyAlignment="1" applyFont="1">
      <alignment readingOrder="0" vertical="center"/>
    </xf>
    <xf borderId="0" fillId="0" fontId="10" numFmtId="0" xfId="0" applyAlignment="1" applyFont="1">
      <alignment horizontal="center" vertical="center"/>
    </xf>
    <xf borderId="5" fillId="2" fontId="11" numFmtId="165" xfId="0" applyAlignment="1" applyBorder="1" applyFont="1" applyNumberFormat="1">
      <alignment horizontal="center" readingOrder="0" vertical="center"/>
    </xf>
    <xf borderId="0" fillId="2" fontId="11" numFmtId="165" xfId="0" applyAlignment="1" applyFont="1" applyNumberFormat="1">
      <alignment horizontal="center" readingOrder="0" vertical="center"/>
    </xf>
    <xf borderId="6" fillId="2" fontId="11" numFmtId="165" xfId="0" applyAlignment="1" applyBorder="1" applyFont="1" applyNumberFormat="1">
      <alignment horizontal="center" readingOrder="0" vertical="center"/>
    </xf>
    <xf borderId="0" fillId="3" fontId="12" numFmtId="0" xfId="0" applyAlignment="1" applyFill="1" applyFont="1">
      <alignment readingOrder="0" vertical="center"/>
    </xf>
    <xf borderId="7" fillId="3" fontId="12" numFmtId="0" xfId="0" applyAlignment="1" applyBorder="1" applyFont="1">
      <alignment horizontal="center" readingOrder="0" vertical="center"/>
    </xf>
    <xf borderId="8" fillId="0" fontId="9" numFmtId="0" xfId="0" applyBorder="1" applyFont="1"/>
    <xf borderId="0" fillId="3" fontId="12" numFmtId="0" xfId="0" applyAlignment="1" applyFont="1">
      <alignment horizontal="center" readingOrder="0" vertical="center"/>
    </xf>
    <xf borderId="0" fillId="3" fontId="13" numFmtId="0" xfId="0" applyAlignment="1" applyFont="1">
      <alignment horizontal="center" readingOrder="0" vertical="center"/>
    </xf>
    <xf borderId="0" fillId="3" fontId="14" numFmtId="0" xfId="0" applyAlignment="1" applyFont="1">
      <alignment horizontal="center" vertical="center"/>
    </xf>
    <xf borderId="0" fillId="3" fontId="15" numFmtId="0" xfId="0" applyAlignment="1" applyFont="1">
      <alignment horizontal="center" vertical="center"/>
    </xf>
    <xf borderId="0" fillId="4" fontId="4" numFmtId="0" xfId="0" applyAlignment="1" applyFill="1" applyFont="1">
      <alignment horizontal="center" readingOrder="0" vertical="center"/>
    </xf>
    <xf borderId="0" fillId="5" fontId="4" numFmtId="166" xfId="0" applyAlignment="1" applyFill="1" applyFont="1" applyNumberFormat="1">
      <alignment horizontal="center" readingOrder="0" vertical="center"/>
    </xf>
    <xf borderId="0" fillId="0" fontId="16" numFmtId="9" xfId="0" applyAlignment="1" applyFont="1" applyNumberFormat="1">
      <alignment horizontal="center" readingOrder="0"/>
    </xf>
    <xf borderId="8" fillId="4" fontId="4" numFmtId="166" xfId="0" applyAlignment="1" applyBorder="1" applyFont="1" applyNumberFormat="1">
      <alignment horizontal="center" readingOrder="0" vertical="center"/>
    </xf>
    <xf borderId="0" fillId="4" fontId="5" numFmtId="167" xfId="0" applyAlignment="1" applyFont="1" applyNumberFormat="1">
      <alignment horizontal="center" readingOrder="0" vertical="center"/>
    </xf>
    <xf borderId="0" fillId="4" fontId="5" numFmtId="0" xfId="0" applyAlignment="1" applyFont="1">
      <alignment horizontal="center" readingOrder="0" vertical="center"/>
    </xf>
    <xf borderId="0" fillId="4" fontId="5" numFmtId="167" xfId="0" applyAlignment="1" applyFont="1" applyNumberFormat="1">
      <alignment horizontal="center" vertical="center"/>
    </xf>
    <xf borderId="0" fillId="4" fontId="4" numFmtId="0" xfId="0" applyAlignment="1" applyFont="1">
      <alignment horizontal="center" vertical="center"/>
    </xf>
    <xf borderId="0" fillId="6" fontId="4" numFmtId="0" xfId="0" applyAlignment="1" applyFill="1" applyFont="1">
      <alignment horizontal="center" vertical="center"/>
    </xf>
    <xf borderId="9" fillId="0" fontId="7" numFmtId="0" xfId="0" applyAlignment="1" applyBorder="1" applyFont="1">
      <alignment horizontal="center" readingOrder="0" vertical="center"/>
    </xf>
    <xf borderId="10" fillId="0" fontId="11" numFmtId="9" xfId="0" applyAlignment="1" applyBorder="1" applyFont="1" applyNumberFormat="1">
      <alignment horizontal="center" readingOrder="0" vertical="center"/>
    </xf>
    <xf borderId="9" fillId="4" fontId="6" numFmtId="164" xfId="0" applyAlignment="1" applyBorder="1" applyFont="1" applyNumberFormat="1">
      <alignment horizontal="center" readingOrder="0" vertical="center"/>
    </xf>
    <xf borderId="9" fillId="4" fontId="6" numFmtId="0" xfId="0" applyAlignment="1" applyBorder="1" applyFont="1">
      <alignment horizontal="center" readingOrder="0" vertical="center"/>
    </xf>
    <xf borderId="9" fillId="4" fontId="6" numFmtId="164" xfId="0" applyAlignment="1" applyBorder="1" applyFont="1" applyNumberFormat="1">
      <alignment horizontal="center" vertical="center"/>
    </xf>
    <xf borderId="9" fillId="4" fontId="7" numFmtId="0" xfId="0" applyAlignment="1" applyBorder="1" applyFont="1">
      <alignment horizontal="center" vertical="center"/>
    </xf>
    <xf borderId="9" fillId="7" fontId="7" numFmtId="0" xfId="0" applyAlignment="1" applyBorder="1" applyFill="1" applyFont="1">
      <alignment horizontal="center" readingOrder="0" vertical="center"/>
    </xf>
    <xf borderId="9" fillId="0" fontId="7" numFmtId="166" xfId="0" applyAlignment="1" applyBorder="1" applyFont="1" applyNumberFormat="1">
      <alignment horizontal="center" readingOrder="0" vertical="center"/>
    </xf>
    <xf borderId="11" fillId="0" fontId="7" numFmtId="166" xfId="0" applyAlignment="1" applyBorder="1" applyFont="1" applyNumberFormat="1">
      <alignment horizontal="center" readingOrder="0" vertical="center"/>
    </xf>
    <xf borderId="9" fillId="0" fontId="6" numFmtId="0" xfId="0" applyAlignment="1" applyBorder="1" applyFont="1">
      <alignment horizontal="center" readingOrder="0" vertical="center"/>
    </xf>
    <xf borderId="9" fillId="0" fontId="6" numFmtId="164" xfId="0" applyAlignment="1" applyBorder="1" applyFont="1" applyNumberFormat="1">
      <alignment horizontal="center" vertical="center"/>
    </xf>
    <xf borderId="9" fillId="0" fontId="7" numFmtId="0" xfId="0" applyAlignment="1" applyBorder="1" applyFont="1">
      <alignment horizontal="center" vertical="center"/>
    </xf>
    <xf borderId="9" fillId="0" fontId="7" numFmtId="0" xfId="0" applyAlignment="1" applyBorder="1" applyFont="1">
      <alignment readingOrder="0" vertical="center"/>
    </xf>
    <xf borderId="9" fillId="0" fontId="6" numFmtId="164" xfId="0" applyAlignment="1" applyBorder="1" applyFont="1" applyNumberFormat="1">
      <alignment horizontal="center" readingOrder="0" vertical="center"/>
    </xf>
    <xf borderId="0" fillId="7" fontId="17" numFmtId="0" xfId="0" applyAlignment="1" applyFont="1">
      <alignment horizontal="center" readingOrder="0"/>
    </xf>
    <xf borderId="0" fillId="7" fontId="7" numFmtId="0" xfId="0" applyAlignment="1" applyFont="1">
      <alignment horizontal="center" readingOrder="0" vertical="center"/>
    </xf>
    <xf borderId="9" fillId="4" fontId="7" numFmtId="166" xfId="0" applyAlignment="1" applyBorder="1" applyFont="1" applyNumberFormat="1">
      <alignment horizontal="center" readingOrder="0" vertical="center"/>
    </xf>
    <xf borderId="10" fillId="4" fontId="11" numFmtId="9" xfId="0" applyAlignment="1" applyBorder="1" applyFont="1" applyNumberFormat="1">
      <alignment horizontal="center" readingOrder="0" vertical="center"/>
    </xf>
    <xf borderId="9" fillId="5" fontId="7" numFmtId="0" xfId="0" applyAlignment="1" applyBorder="1" applyFont="1">
      <alignment horizontal="left" readingOrder="0" vertical="center"/>
    </xf>
    <xf borderId="12" fillId="0" fontId="7" numFmtId="0" xfId="0" applyAlignment="1" applyBorder="1" applyFont="1">
      <alignment horizontal="center" readingOrder="0" vertical="center"/>
    </xf>
    <xf borderId="9" fillId="0" fontId="11" numFmtId="9" xfId="0" applyAlignment="1" applyBorder="1" applyFont="1" applyNumberFormat="1">
      <alignment horizontal="center" readingOrder="0" vertical="center"/>
    </xf>
    <xf borderId="9" fillId="0" fontId="7" numFmtId="0" xfId="0" applyAlignment="1" applyBorder="1" applyFont="1">
      <alignment horizontal="left" readingOrder="0" vertical="center"/>
    </xf>
    <xf borderId="13" fillId="0" fontId="7" numFmtId="166" xfId="0" applyAlignment="1" applyBorder="1" applyFont="1" applyNumberFormat="1">
      <alignment horizontal="center" readingOrder="0" vertical="center"/>
    </xf>
    <xf borderId="0" fillId="5" fontId="17" numFmtId="0" xfId="0" applyAlignment="1" applyFont="1">
      <alignment horizontal="center" readingOrder="0"/>
    </xf>
    <xf borderId="9" fillId="5" fontId="7" numFmtId="0" xfId="0" applyAlignment="1" applyBorder="1" applyFont="1">
      <alignment horizontal="center" readingOrder="0" vertical="center"/>
    </xf>
    <xf borderId="9" fillId="0" fontId="6" numFmtId="166" xfId="0" applyAlignment="1" applyBorder="1" applyFont="1" applyNumberFormat="1">
      <alignment horizontal="center" readingOrder="0" vertical="center"/>
    </xf>
    <xf borderId="9" fillId="0" fontId="6" numFmtId="166" xfId="0" applyAlignment="1" applyBorder="1" applyFont="1" applyNumberFormat="1">
      <alignment horizontal="center" vertical="center"/>
    </xf>
    <xf borderId="0" fillId="0" fontId="7" numFmtId="166" xfId="0" applyAlignment="1" applyFont="1" applyNumberFormat="1">
      <alignment horizontal="center" readingOrder="0" vertical="center"/>
    </xf>
    <xf borderId="0" fillId="0" fontId="11" numFmtId="9" xfId="0" applyAlignment="1" applyFont="1" applyNumberFormat="1">
      <alignment horizontal="center" readingOrder="0" vertical="center"/>
    </xf>
    <xf borderId="0" fillId="0" fontId="6" numFmtId="166" xfId="0" applyAlignment="1" applyFont="1" applyNumberFormat="1">
      <alignment horizontal="center" readingOrder="0" vertical="center"/>
    </xf>
    <xf borderId="0" fillId="0" fontId="6" numFmtId="0" xfId="0" applyAlignment="1" applyFont="1">
      <alignment horizontal="center" readingOrder="0" vertical="center"/>
    </xf>
    <xf borderId="0" fillId="0" fontId="6" numFmtId="166" xfId="0" applyAlignment="1" applyFont="1" applyNumberFormat="1">
      <alignment horizontal="center" vertical="center"/>
    </xf>
    <xf borderId="0" fillId="8" fontId="18" numFmtId="0" xfId="0" applyAlignment="1" applyFill="1" applyFont="1">
      <alignment readingOrder="0" vertical="center"/>
    </xf>
    <xf borderId="0" fillId="0" fontId="19" numFmtId="0" xfId="0" applyAlignment="1" applyFont="1">
      <alignment shrinkToFit="0" wrapText="1"/>
    </xf>
    <xf borderId="0" fillId="0" fontId="19"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readingOrder="0" shrinkToFit="0" wrapText="1"/>
    </xf>
    <xf borderId="0" fillId="0" fontId="22" numFmtId="0" xfId="0" applyAlignment="1" applyFont="1">
      <alignment readingOrder="0" shrinkToFit="0" wrapText="1"/>
    </xf>
    <xf borderId="0" fillId="0" fontId="19" numFmtId="0" xfId="0" applyFont="1"/>
    <xf borderId="0" fillId="0" fontId="23" numFmtId="0" xfId="0" applyAlignment="1" applyFont="1">
      <alignment shrinkToFit="0" wrapText="1"/>
    </xf>
    <xf borderId="0" fillId="0" fontId="24" numFmtId="0" xfId="0" applyAlignment="1" applyFont="1">
      <alignment shrinkToFit="0" wrapText="1"/>
    </xf>
    <xf borderId="0" fillId="0" fontId="25" numFmtId="0" xfId="0" applyAlignment="1" applyFont="1">
      <alignment readingOrder="0" shrinkToFit="0" vertical="top" wrapText="1"/>
    </xf>
    <xf borderId="0" fillId="0" fontId="26" numFmtId="0" xfId="0" applyAlignment="1" applyFont="1">
      <alignment shrinkToFit="0" wrapText="1"/>
    </xf>
    <xf borderId="0" fillId="0" fontId="25" numFmtId="0" xfId="0" applyAlignment="1" applyFont="1">
      <alignment readingOrder="0" shrinkToFit="0" vertical="top" wrapText="1"/>
    </xf>
    <xf borderId="0" fillId="0" fontId="27" numFmtId="0" xfId="0" applyAlignment="1" applyFont="1">
      <alignment readingOrder="0" shrinkToFit="0" vertical="top" wrapText="1"/>
    </xf>
    <xf borderId="0" fillId="0" fontId="23" numFmtId="0" xfId="0" applyAlignment="1" applyFont="1">
      <alignment horizontal="left" vertical="center"/>
    </xf>
    <xf borderId="0" fillId="9" fontId="27" numFmtId="0" xfId="0" applyAlignment="1" applyFill="1" applyFont="1">
      <alignment horizontal="left" readingOrder="0" shrinkToFit="0" vertical="center" wrapText="1"/>
    </xf>
    <xf borderId="0" fillId="0" fontId="27" numFmtId="0" xfId="0" applyAlignment="1" applyFont="1">
      <alignment readingOrder="0" shrinkToFit="0" vertical="top" wrapText="1"/>
    </xf>
    <xf borderId="0" fillId="0" fontId="28" numFmtId="0" xfId="0" applyAlignment="1" applyFont="1">
      <alignment shrinkToFit="0" vertical="top" wrapText="1"/>
    </xf>
    <xf borderId="0" fillId="0" fontId="23" numFmtId="0" xfId="0" applyAlignment="1" applyFont="1">
      <alignment readingOrder="0" shrinkToFit="0" wrapText="1"/>
    </xf>
    <xf borderId="0" fillId="0" fontId="29" numFmtId="0" xfId="0" applyAlignment="1" applyFont="1">
      <alignment readingOrder="0" shrinkToFit="0" wrapText="0"/>
    </xf>
    <xf borderId="0" fillId="0" fontId="30" numFmtId="0" xfId="0" applyAlignment="1" applyFont="1">
      <alignment readingOrder="0"/>
    </xf>
    <xf borderId="14" fillId="9" fontId="31" numFmtId="0" xfId="0" applyAlignment="1" applyBorder="1" applyFont="1">
      <alignment readingOrder="0" shrinkToFit="0" vertical="center" wrapText="0"/>
    </xf>
    <xf borderId="0" fillId="9" fontId="32" numFmtId="0" xfId="0" applyAlignment="1" applyFont="1">
      <alignment vertical="center"/>
    </xf>
  </cellXfs>
  <cellStyles count="1">
    <cellStyle xfId="0" name="Normal" builtinId="0"/>
  </cellStyles>
  <dxfs count="3">
    <dxf>
      <font/>
      <fill>
        <patternFill patternType="solid">
          <fgColor rgb="FFCCCCCC"/>
          <bgColor rgb="FFCCCCCC"/>
        </patternFill>
      </fill>
      <border/>
    </dxf>
    <dxf>
      <font/>
      <fill>
        <patternFill patternType="solid">
          <fgColor rgb="FF0B5394"/>
          <bgColor rgb="FF0B5394"/>
        </patternFill>
      </fill>
      <border/>
    </dxf>
    <dxf>
      <font>
        <b/>
        <color rgb="FFFFFFFF"/>
      </font>
      <fill>
        <patternFill patternType="solid">
          <fgColor rgb="FFA61C00"/>
          <bgColor rgb="FFA61C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1209675" cy="3333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1352550" cy="3810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24</xdr:row>
      <xdr:rowOff>161925</xdr:rowOff>
    </xdr:from>
    <xdr:ext cx="3067050" cy="22479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28575</xdr:colOff>
      <xdr:row>39</xdr:row>
      <xdr:rowOff>161925</xdr:rowOff>
    </xdr:from>
    <xdr:ext cx="3067050" cy="161925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0</xdr:row>
      <xdr:rowOff>0</xdr:rowOff>
    </xdr:from>
    <xdr:ext cx="1190625" cy="33337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vertex42.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youtu.be/8eKk0M2zGIk" TargetMode="External"/><Relationship Id="rId2" Type="http://schemas.openxmlformats.org/officeDocument/2006/relationships/hyperlink" Target="https://www.vertex42.com/ExcelTemplates/simple-gantt-chart.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outlineLevelRow="1"/>
  <cols>
    <col customWidth="1" min="1" max="1" width="74.38"/>
    <col customWidth="1" min="2" max="2" width="21.5"/>
    <col customWidth="1" min="3" max="3" width="3.88"/>
    <col customWidth="1" min="4" max="4" width="10.13"/>
    <col customWidth="1" min="5" max="5" width="11.38"/>
    <col customWidth="1" min="6" max="6" width="5.38"/>
    <col customWidth="1" min="7" max="7" width="11.38"/>
    <col customWidth="1" min="8" max="8" width="5.88"/>
    <col customWidth="1" min="9" max="64" width="2.13"/>
  </cols>
  <sheetData>
    <row r="1">
      <c r="A1" s="1" t="s">
        <v>0</v>
      </c>
      <c r="B1" s="2"/>
      <c r="C1" s="3"/>
      <c r="D1" s="3"/>
      <c r="E1" s="3"/>
      <c r="F1" s="3"/>
      <c r="G1" s="3"/>
      <c r="H1" s="3"/>
      <c r="I1" s="4" t="s">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row>
    <row r="2" ht="18.75" customHeight="1">
      <c r="A2" s="5" t="s">
        <v>2</v>
      </c>
      <c r="B2" s="6"/>
      <c r="C2" s="7"/>
      <c r="D2" s="7"/>
      <c r="E2" s="8"/>
      <c r="F2" s="9" t="s">
        <v>3</v>
      </c>
      <c r="G2" s="10">
        <v>44958.0</v>
      </c>
      <c r="H2" s="11"/>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row>
    <row r="3" ht="18.75" customHeight="1">
      <c r="A3" s="12"/>
      <c r="B3" s="13"/>
      <c r="C3" s="14"/>
      <c r="D3" s="14"/>
      <c r="E3" s="11"/>
      <c r="F3" s="15" t="s">
        <v>4</v>
      </c>
      <c r="G3" s="16">
        <v>1.0</v>
      </c>
      <c r="H3" s="11"/>
      <c r="I3" s="17">
        <f>I4</f>
        <v>44956</v>
      </c>
      <c r="J3" s="18"/>
      <c r="K3" s="18"/>
      <c r="L3" s="18"/>
      <c r="M3" s="18"/>
      <c r="N3" s="18"/>
      <c r="O3" s="19"/>
      <c r="P3" s="17">
        <f>P4</f>
        <v>44963</v>
      </c>
      <c r="Q3" s="18"/>
      <c r="R3" s="18"/>
      <c r="S3" s="18"/>
      <c r="T3" s="18"/>
      <c r="U3" s="18"/>
      <c r="V3" s="19"/>
      <c r="W3" s="17">
        <f>W4</f>
        <v>44970</v>
      </c>
      <c r="X3" s="18"/>
      <c r="Y3" s="18"/>
      <c r="Z3" s="18"/>
      <c r="AA3" s="18"/>
      <c r="AB3" s="18"/>
      <c r="AC3" s="19"/>
      <c r="AD3" s="17">
        <f>AD4</f>
        <v>44977</v>
      </c>
      <c r="AE3" s="18"/>
      <c r="AF3" s="18"/>
      <c r="AG3" s="18"/>
      <c r="AH3" s="18"/>
      <c r="AI3" s="18"/>
      <c r="AJ3" s="19"/>
      <c r="AK3" s="17">
        <f>AK4</f>
        <v>44984</v>
      </c>
      <c r="AL3" s="18"/>
      <c r="AM3" s="18"/>
      <c r="AN3" s="18"/>
      <c r="AO3" s="18"/>
      <c r="AP3" s="18"/>
      <c r="AQ3" s="19"/>
      <c r="AR3" s="17">
        <f>AR4</f>
        <v>44991</v>
      </c>
      <c r="AS3" s="18"/>
      <c r="AT3" s="18"/>
      <c r="AU3" s="18"/>
      <c r="AV3" s="18"/>
      <c r="AW3" s="18"/>
      <c r="AX3" s="19"/>
      <c r="AY3" s="17">
        <f>AY4</f>
        <v>44998</v>
      </c>
      <c r="AZ3" s="18"/>
      <c r="BA3" s="18"/>
      <c r="BB3" s="18"/>
      <c r="BC3" s="18"/>
      <c r="BD3" s="18"/>
      <c r="BE3" s="19"/>
      <c r="BF3" s="17">
        <f>BF4</f>
        <v>45005</v>
      </c>
      <c r="BG3" s="18"/>
      <c r="BH3" s="18"/>
      <c r="BI3" s="18"/>
      <c r="BJ3" s="18"/>
      <c r="BK3" s="18"/>
      <c r="BL3" s="19"/>
    </row>
    <row r="4" ht="18.75" customHeight="1">
      <c r="A4" s="20"/>
      <c r="B4" s="21"/>
      <c r="C4" s="21"/>
      <c r="D4" s="21"/>
      <c r="E4" s="21"/>
      <c r="F4" s="21"/>
      <c r="G4" s="21"/>
      <c r="H4" s="21"/>
      <c r="I4" s="22">
        <f>$G$2-WEEKDAY(G2,3)+(G3-1)*7</f>
        <v>44956</v>
      </c>
      <c r="J4" s="23">
        <f t="shared" ref="J4:BL4" si="1">I4+1</f>
        <v>44957</v>
      </c>
      <c r="K4" s="23">
        <f t="shared" si="1"/>
        <v>44958</v>
      </c>
      <c r="L4" s="23">
        <f t="shared" si="1"/>
        <v>44959</v>
      </c>
      <c r="M4" s="23">
        <f t="shared" si="1"/>
        <v>44960</v>
      </c>
      <c r="N4" s="23">
        <f t="shared" si="1"/>
        <v>44961</v>
      </c>
      <c r="O4" s="24">
        <f t="shared" si="1"/>
        <v>44962</v>
      </c>
      <c r="P4" s="22">
        <f t="shared" si="1"/>
        <v>44963</v>
      </c>
      <c r="Q4" s="23">
        <f t="shared" si="1"/>
        <v>44964</v>
      </c>
      <c r="R4" s="23">
        <f t="shared" si="1"/>
        <v>44965</v>
      </c>
      <c r="S4" s="23">
        <f t="shared" si="1"/>
        <v>44966</v>
      </c>
      <c r="T4" s="23">
        <f t="shared" si="1"/>
        <v>44967</v>
      </c>
      <c r="U4" s="23">
        <f t="shared" si="1"/>
        <v>44968</v>
      </c>
      <c r="V4" s="24">
        <f t="shared" si="1"/>
        <v>44969</v>
      </c>
      <c r="W4" s="22">
        <f t="shared" si="1"/>
        <v>44970</v>
      </c>
      <c r="X4" s="23">
        <f t="shared" si="1"/>
        <v>44971</v>
      </c>
      <c r="Y4" s="23">
        <f t="shared" si="1"/>
        <v>44972</v>
      </c>
      <c r="Z4" s="23">
        <f t="shared" si="1"/>
        <v>44973</v>
      </c>
      <c r="AA4" s="23">
        <f t="shared" si="1"/>
        <v>44974</v>
      </c>
      <c r="AB4" s="23">
        <f t="shared" si="1"/>
        <v>44975</v>
      </c>
      <c r="AC4" s="24">
        <f t="shared" si="1"/>
        <v>44976</v>
      </c>
      <c r="AD4" s="22">
        <f t="shared" si="1"/>
        <v>44977</v>
      </c>
      <c r="AE4" s="23">
        <f t="shared" si="1"/>
        <v>44978</v>
      </c>
      <c r="AF4" s="23">
        <f t="shared" si="1"/>
        <v>44979</v>
      </c>
      <c r="AG4" s="23">
        <f t="shared" si="1"/>
        <v>44980</v>
      </c>
      <c r="AH4" s="23">
        <f t="shared" si="1"/>
        <v>44981</v>
      </c>
      <c r="AI4" s="23">
        <f t="shared" si="1"/>
        <v>44982</v>
      </c>
      <c r="AJ4" s="24">
        <f t="shared" si="1"/>
        <v>44983</v>
      </c>
      <c r="AK4" s="22">
        <f t="shared" si="1"/>
        <v>44984</v>
      </c>
      <c r="AL4" s="23">
        <f t="shared" si="1"/>
        <v>44985</v>
      </c>
      <c r="AM4" s="23">
        <f t="shared" si="1"/>
        <v>44986</v>
      </c>
      <c r="AN4" s="23">
        <f t="shared" si="1"/>
        <v>44987</v>
      </c>
      <c r="AO4" s="23">
        <f t="shared" si="1"/>
        <v>44988</v>
      </c>
      <c r="AP4" s="23">
        <f t="shared" si="1"/>
        <v>44989</v>
      </c>
      <c r="AQ4" s="24">
        <f t="shared" si="1"/>
        <v>44990</v>
      </c>
      <c r="AR4" s="22">
        <f t="shared" si="1"/>
        <v>44991</v>
      </c>
      <c r="AS4" s="23">
        <f t="shared" si="1"/>
        <v>44992</v>
      </c>
      <c r="AT4" s="23">
        <f t="shared" si="1"/>
        <v>44993</v>
      </c>
      <c r="AU4" s="23">
        <f t="shared" si="1"/>
        <v>44994</v>
      </c>
      <c r="AV4" s="23">
        <f t="shared" si="1"/>
        <v>44995</v>
      </c>
      <c r="AW4" s="23">
        <f t="shared" si="1"/>
        <v>44996</v>
      </c>
      <c r="AX4" s="24">
        <f t="shared" si="1"/>
        <v>44997</v>
      </c>
      <c r="AY4" s="22">
        <f t="shared" si="1"/>
        <v>44998</v>
      </c>
      <c r="AZ4" s="23">
        <f t="shared" si="1"/>
        <v>44999</v>
      </c>
      <c r="BA4" s="23">
        <f t="shared" si="1"/>
        <v>45000</v>
      </c>
      <c r="BB4" s="23">
        <f t="shared" si="1"/>
        <v>45001</v>
      </c>
      <c r="BC4" s="23">
        <f t="shared" si="1"/>
        <v>45002</v>
      </c>
      <c r="BD4" s="23">
        <f t="shared" si="1"/>
        <v>45003</v>
      </c>
      <c r="BE4" s="24">
        <f t="shared" si="1"/>
        <v>45004</v>
      </c>
      <c r="BF4" s="22">
        <f t="shared" si="1"/>
        <v>45005</v>
      </c>
      <c r="BG4" s="23">
        <f t="shared" si="1"/>
        <v>45006</v>
      </c>
      <c r="BH4" s="23">
        <f t="shared" si="1"/>
        <v>45007</v>
      </c>
      <c r="BI4" s="23">
        <f t="shared" si="1"/>
        <v>45008</v>
      </c>
      <c r="BJ4" s="23">
        <f t="shared" si="1"/>
        <v>45009</v>
      </c>
      <c r="BK4" s="23">
        <f t="shared" si="1"/>
        <v>45010</v>
      </c>
      <c r="BL4" s="24">
        <f t="shared" si="1"/>
        <v>45011</v>
      </c>
    </row>
    <row r="5" ht="22.5" customHeight="1">
      <c r="A5" s="25" t="s">
        <v>5</v>
      </c>
      <c r="B5" s="25" t="s">
        <v>6</v>
      </c>
      <c r="C5" s="26" t="s">
        <v>7</v>
      </c>
      <c r="D5" s="27"/>
      <c r="E5" s="28" t="s">
        <v>8</v>
      </c>
      <c r="F5" s="29" t="s">
        <v>9</v>
      </c>
      <c r="G5" s="28" t="s">
        <v>10</v>
      </c>
      <c r="H5" s="30"/>
      <c r="I5" s="31" t="str">
        <f t="shared" ref="I5:BL5" si="2">LEFT(TEXT(I4,"ddd"),1)</f>
        <v>M</v>
      </c>
      <c r="J5" s="31" t="str">
        <f t="shared" si="2"/>
        <v>T</v>
      </c>
      <c r="K5" s="31" t="str">
        <f t="shared" si="2"/>
        <v>W</v>
      </c>
      <c r="L5" s="31" t="str">
        <f t="shared" si="2"/>
        <v>T</v>
      </c>
      <c r="M5" s="31" t="str">
        <f t="shared" si="2"/>
        <v>F</v>
      </c>
      <c r="N5" s="31" t="str">
        <f t="shared" si="2"/>
        <v>S</v>
      </c>
      <c r="O5" s="31" t="str">
        <f t="shared" si="2"/>
        <v>S</v>
      </c>
      <c r="P5" s="31" t="str">
        <f t="shared" si="2"/>
        <v>M</v>
      </c>
      <c r="Q5" s="31" t="str">
        <f t="shared" si="2"/>
        <v>T</v>
      </c>
      <c r="R5" s="31" t="str">
        <f t="shared" si="2"/>
        <v>W</v>
      </c>
      <c r="S5" s="31" t="str">
        <f t="shared" si="2"/>
        <v>T</v>
      </c>
      <c r="T5" s="31" t="str">
        <f t="shared" si="2"/>
        <v>F</v>
      </c>
      <c r="U5" s="31" t="str">
        <f t="shared" si="2"/>
        <v>S</v>
      </c>
      <c r="V5" s="31" t="str">
        <f t="shared" si="2"/>
        <v>S</v>
      </c>
      <c r="W5" s="31" t="str">
        <f t="shared" si="2"/>
        <v>M</v>
      </c>
      <c r="X5" s="31" t="str">
        <f t="shared" si="2"/>
        <v>T</v>
      </c>
      <c r="Y5" s="31" t="str">
        <f t="shared" si="2"/>
        <v>W</v>
      </c>
      <c r="Z5" s="31" t="str">
        <f t="shared" si="2"/>
        <v>T</v>
      </c>
      <c r="AA5" s="31" t="str">
        <f t="shared" si="2"/>
        <v>F</v>
      </c>
      <c r="AB5" s="31" t="str">
        <f t="shared" si="2"/>
        <v>S</v>
      </c>
      <c r="AC5" s="31" t="str">
        <f t="shared" si="2"/>
        <v>S</v>
      </c>
      <c r="AD5" s="31" t="str">
        <f t="shared" si="2"/>
        <v>M</v>
      </c>
      <c r="AE5" s="31" t="str">
        <f t="shared" si="2"/>
        <v>T</v>
      </c>
      <c r="AF5" s="31" t="str">
        <f t="shared" si="2"/>
        <v>W</v>
      </c>
      <c r="AG5" s="31" t="str">
        <f t="shared" si="2"/>
        <v>T</v>
      </c>
      <c r="AH5" s="31" t="str">
        <f t="shared" si="2"/>
        <v>F</v>
      </c>
      <c r="AI5" s="31" t="str">
        <f t="shared" si="2"/>
        <v>S</v>
      </c>
      <c r="AJ5" s="31" t="str">
        <f t="shared" si="2"/>
        <v>S</v>
      </c>
      <c r="AK5" s="31" t="str">
        <f t="shared" si="2"/>
        <v>M</v>
      </c>
      <c r="AL5" s="31" t="str">
        <f t="shared" si="2"/>
        <v>T</v>
      </c>
      <c r="AM5" s="31" t="str">
        <f t="shared" si="2"/>
        <v>W</v>
      </c>
      <c r="AN5" s="31" t="str">
        <f t="shared" si="2"/>
        <v>T</v>
      </c>
      <c r="AO5" s="31" t="str">
        <f t="shared" si="2"/>
        <v>F</v>
      </c>
      <c r="AP5" s="31" t="str">
        <f t="shared" si="2"/>
        <v>S</v>
      </c>
      <c r="AQ5" s="31" t="str">
        <f t="shared" si="2"/>
        <v>S</v>
      </c>
      <c r="AR5" s="31" t="str">
        <f t="shared" si="2"/>
        <v>M</v>
      </c>
      <c r="AS5" s="31" t="str">
        <f t="shared" si="2"/>
        <v>T</v>
      </c>
      <c r="AT5" s="31" t="str">
        <f t="shared" si="2"/>
        <v>W</v>
      </c>
      <c r="AU5" s="31" t="str">
        <f t="shared" si="2"/>
        <v>T</v>
      </c>
      <c r="AV5" s="31" t="str">
        <f t="shared" si="2"/>
        <v>F</v>
      </c>
      <c r="AW5" s="31" t="str">
        <f t="shared" si="2"/>
        <v>S</v>
      </c>
      <c r="AX5" s="31" t="str">
        <f t="shared" si="2"/>
        <v>S</v>
      </c>
      <c r="AY5" s="31" t="str">
        <f t="shared" si="2"/>
        <v>M</v>
      </c>
      <c r="AZ5" s="31" t="str">
        <f t="shared" si="2"/>
        <v>T</v>
      </c>
      <c r="BA5" s="31" t="str">
        <f t="shared" si="2"/>
        <v>W</v>
      </c>
      <c r="BB5" s="31" t="str">
        <f t="shared" si="2"/>
        <v>T</v>
      </c>
      <c r="BC5" s="31" t="str">
        <f t="shared" si="2"/>
        <v>F</v>
      </c>
      <c r="BD5" s="31" t="str">
        <f t="shared" si="2"/>
        <v>S</v>
      </c>
      <c r="BE5" s="31" t="str">
        <f t="shared" si="2"/>
        <v>S</v>
      </c>
      <c r="BF5" s="31" t="str">
        <f t="shared" si="2"/>
        <v>M</v>
      </c>
      <c r="BG5" s="31" t="str">
        <f t="shared" si="2"/>
        <v>T</v>
      </c>
      <c r="BH5" s="31" t="str">
        <f t="shared" si="2"/>
        <v>W</v>
      </c>
      <c r="BI5" s="31" t="str">
        <f t="shared" si="2"/>
        <v>T</v>
      </c>
      <c r="BJ5" s="31" t="str">
        <f t="shared" si="2"/>
        <v>F</v>
      </c>
      <c r="BK5" s="31" t="str">
        <f t="shared" si="2"/>
        <v>S</v>
      </c>
      <c r="BL5" s="31" t="str">
        <f t="shared" si="2"/>
        <v>S</v>
      </c>
    </row>
    <row r="6">
      <c r="A6" s="32" t="s">
        <v>11</v>
      </c>
      <c r="B6" s="33"/>
      <c r="C6" s="34">
        <v>1.0</v>
      </c>
      <c r="D6" s="35" t="str">
        <f>IFERROR(__xludf.DUMMYFUNCTION("IFERROR(SPARKLINE(C6,{""charttype"",""bar"";""color1"",""gray"";""max"",1}),""-"")"),"")</f>
        <v/>
      </c>
      <c r="E6" s="36"/>
      <c r="F6" s="37"/>
      <c r="G6" s="38"/>
      <c r="H6" s="39"/>
      <c r="I6" s="39"/>
      <c r="J6" s="39"/>
      <c r="K6" s="39"/>
      <c r="L6" s="39"/>
      <c r="M6" s="39"/>
      <c r="N6" s="39"/>
      <c r="O6" s="39"/>
      <c r="P6" s="39"/>
      <c r="Q6" s="39"/>
      <c r="R6" s="39"/>
      <c r="S6" s="39"/>
      <c r="T6" s="39"/>
      <c r="U6" s="39"/>
      <c r="V6" s="39"/>
      <c r="W6" s="39"/>
      <c r="X6" s="39"/>
      <c r="Y6" s="39"/>
      <c r="Z6" s="39"/>
      <c r="AA6" s="39"/>
      <c r="AB6" s="40"/>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row>
    <row r="7" outlineLevel="1">
      <c r="A7" s="32" t="s">
        <v>12</v>
      </c>
      <c r="B7" s="41" t="s">
        <v>13</v>
      </c>
      <c r="C7" s="42">
        <v>1.0</v>
      </c>
      <c r="D7" s="35" t="str">
        <f>IFERROR(__xludf.DUMMYFUNCTION("IFERROR(SPARKLINE(C7,{""charttype"",""bar"";""color1"",""gray"";""max"",1}),""-"")"),"")</f>
        <v/>
      </c>
      <c r="E7" s="43">
        <v>44958.0</v>
      </c>
      <c r="F7" s="44">
        <v>2.0</v>
      </c>
      <c r="G7" s="45">
        <f>E7+F7-1</f>
        <v>44959</v>
      </c>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row>
    <row r="8" outlineLevel="1">
      <c r="A8" s="47" t="s">
        <v>14</v>
      </c>
      <c r="B8" s="48"/>
      <c r="C8" s="42">
        <v>1.0</v>
      </c>
      <c r="D8" s="49" t="str">
        <f>IFERROR(__xludf.DUMMYFUNCTION("IFERROR(SPARKLINE(C8,{""charttype"",""bar"";""color1"",""gray"";""max"",1}),""-"")"),"")</f>
        <v/>
      </c>
      <c r="E8" s="50"/>
      <c r="F8" s="50"/>
      <c r="G8" s="51"/>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row>
    <row r="9" outlineLevel="1">
      <c r="A9" s="53" t="s">
        <v>15</v>
      </c>
      <c r="B9" s="48"/>
      <c r="C9" s="42">
        <v>1.0</v>
      </c>
      <c r="D9" s="49" t="str">
        <f>IFERROR(__xludf.DUMMYFUNCTION("IFERROR(SPARKLINE(C9,{""charttype"",""bar"";""color1"",""gray"";""max"",1}),""-"")"),"")</f>
        <v/>
      </c>
      <c r="E9" s="54"/>
      <c r="F9" s="50"/>
      <c r="G9" s="51"/>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row>
    <row r="10" outlineLevel="1">
      <c r="A10" s="53" t="s">
        <v>16</v>
      </c>
      <c r="B10" s="48"/>
      <c r="C10" s="42">
        <v>1.0</v>
      </c>
      <c r="D10" s="49" t="str">
        <f>IFERROR(__xludf.DUMMYFUNCTION("IFERROR(SPARKLINE(C10,{""charttype"",""bar"";""color1"",""gray"";""max"",1}),""-"")"),"")</f>
        <v/>
      </c>
      <c r="E10" s="54"/>
      <c r="F10" s="50"/>
      <c r="G10" s="51"/>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row>
    <row r="11" outlineLevel="1">
      <c r="A11" s="53" t="s">
        <v>17</v>
      </c>
      <c r="B11" s="48"/>
      <c r="C11" s="42">
        <v>1.0</v>
      </c>
      <c r="D11" s="49" t="str">
        <f>IFERROR(__xludf.DUMMYFUNCTION("IFERROR(SPARKLINE(C11,{""charttype"",""bar"";""color1"",""gray"";""max"",1}),""-"")"),"")</f>
        <v/>
      </c>
      <c r="E11" s="54"/>
      <c r="F11" s="50"/>
      <c r="G11" s="51"/>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row>
    <row r="12" outlineLevel="1">
      <c r="A12" s="55" t="s">
        <v>18</v>
      </c>
      <c r="B12" s="48"/>
      <c r="C12" s="42">
        <v>1.0</v>
      </c>
      <c r="D12" s="49" t="str">
        <f>IFERROR(__xludf.DUMMYFUNCTION("IFERROR(SPARKLINE(C12,{""charttype"",""bar"";""color1"",""gray"";""max"",1}),""-"")"),"")</f>
        <v/>
      </c>
      <c r="E12" s="54"/>
      <c r="F12" s="50"/>
      <c r="G12" s="51"/>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row>
    <row r="13" outlineLevel="1">
      <c r="A13" s="56" t="s">
        <v>19</v>
      </c>
      <c r="B13" s="48"/>
      <c r="C13" s="42">
        <v>1.0</v>
      </c>
      <c r="D13" s="49" t="str">
        <f>IFERROR(__xludf.DUMMYFUNCTION("IFERROR(SPARKLINE(C13,{""charttype"",""bar"";""color1"",""gray"";""max"",1}),""-"")"),"")</f>
        <v/>
      </c>
      <c r="E13" s="54"/>
      <c r="F13" s="50"/>
      <c r="G13" s="51"/>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row>
    <row r="14" outlineLevel="1">
      <c r="A14" s="32" t="s">
        <v>20</v>
      </c>
      <c r="B14" s="57"/>
      <c r="C14" s="58">
        <v>1.0</v>
      </c>
      <c r="D14" s="35" t="str">
        <f>IFERROR(__xludf.DUMMYFUNCTION("IFERROR(SPARKLINE(C14,{""charttype"",""bar"";""color1"",""gray"";""max"",1}),""-"")"),"")</f>
        <v/>
      </c>
      <c r="E14" s="43">
        <f>MIN(E15:E29)</f>
        <v>44958</v>
      </c>
      <c r="F14" s="44"/>
      <c r="G14" s="45">
        <f>MAX(G15:G29)</f>
        <v>44987</v>
      </c>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row>
    <row r="15" outlineLevel="1">
      <c r="A15" s="47" t="s">
        <v>21</v>
      </c>
      <c r="B15" s="41" t="s">
        <v>22</v>
      </c>
      <c r="C15" s="42">
        <v>1.0</v>
      </c>
      <c r="D15" s="49" t="str">
        <f>IFERROR(__xludf.DUMMYFUNCTION("IFERROR(SPARKLINE(C15,{""charttype"",""bar"";""color1"",""gray"";""max"",1}),""-"")"),"")</f>
        <v/>
      </c>
      <c r="E15" s="54">
        <v>44958.0</v>
      </c>
      <c r="F15" s="50">
        <v>7.0</v>
      </c>
      <c r="G15" s="51">
        <f t="shared" ref="G15:G17" si="3">E15+F15-1</f>
        <v>44964</v>
      </c>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row>
    <row r="16" outlineLevel="1">
      <c r="A16" s="47" t="s">
        <v>23</v>
      </c>
      <c r="B16" s="41" t="s">
        <v>24</v>
      </c>
      <c r="C16" s="42">
        <v>1.0</v>
      </c>
      <c r="D16" s="49" t="str">
        <f>IFERROR(__xludf.DUMMYFUNCTION("IFERROR(SPARKLINE(C16,{""charttype"",""bar"";""color1"",""gray"";""max"",1}),""-"")"),"")</f>
        <v/>
      </c>
      <c r="E16" s="54">
        <v>44958.0</v>
      </c>
      <c r="F16" s="50">
        <v>7.0</v>
      </c>
      <c r="G16" s="51">
        <f t="shared" si="3"/>
        <v>44964</v>
      </c>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row>
    <row r="17" outlineLevel="1">
      <c r="A17" s="47" t="s">
        <v>25</v>
      </c>
      <c r="B17" s="41" t="s">
        <v>26</v>
      </c>
      <c r="C17" s="42">
        <v>1.0</v>
      </c>
      <c r="D17" s="49" t="str">
        <f>IFERROR(__xludf.DUMMYFUNCTION("IFERROR(SPARKLINE(C17,{""charttype"",""bar"";""color1"",""gray"";""max"",1}),""-"")"),"")</f>
        <v/>
      </c>
      <c r="E17" s="54">
        <v>44960.0</v>
      </c>
      <c r="F17" s="50">
        <v>9.0</v>
      </c>
      <c r="G17" s="51">
        <f t="shared" si="3"/>
        <v>44968</v>
      </c>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row>
    <row r="18" outlineLevel="1">
      <c r="A18" s="53" t="s">
        <v>27</v>
      </c>
      <c r="B18" s="48"/>
      <c r="C18" s="42">
        <v>1.0</v>
      </c>
      <c r="D18" s="49" t="str">
        <f>IFERROR(__xludf.DUMMYFUNCTION("IFERROR(SPARKLINE(C18,{""charttype"",""bar"";""color1"",""gray"";""max"",1}),""-"")"),"")</f>
        <v/>
      </c>
      <c r="E18" s="54"/>
      <c r="F18" s="50"/>
      <c r="G18" s="51"/>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row>
    <row r="19" outlineLevel="1">
      <c r="A19" s="53" t="s">
        <v>28</v>
      </c>
      <c r="C19" s="42">
        <v>1.0</v>
      </c>
      <c r="D19" s="49" t="str">
        <f>IFERROR(__xludf.DUMMYFUNCTION("IFERROR(SPARKLINE(C19,{""charttype"",""bar"";""color1"",""gray"";""max"",1}),""-"")"),"")</f>
        <v/>
      </c>
      <c r="E19" s="54"/>
      <c r="F19" s="50"/>
      <c r="G19" s="51"/>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row>
    <row r="20" outlineLevel="1">
      <c r="A20" s="47" t="s">
        <v>29</v>
      </c>
      <c r="B20" s="41" t="s">
        <v>30</v>
      </c>
      <c r="C20" s="42">
        <v>1.0</v>
      </c>
      <c r="D20" s="49" t="str">
        <f>IFERROR(__xludf.DUMMYFUNCTION("IFERROR(SPARKLINE(C20,{""charttype"",""bar"";""color1"",""gray"";""max"",1}),""-"")"),"")</f>
        <v/>
      </c>
      <c r="E20" s="54">
        <v>44959.0</v>
      </c>
      <c r="F20" s="50">
        <v>9.0</v>
      </c>
      <c r="G20" s="51">
        <f>E20+F20-1</f>
        <v>44967</v>
      </c>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row>
    <row r="21" outlineLevel="1">
      <c r="A21" s="59" t="s">
        <v>31</v>
      </c>
      <c r="B21" s="48"/>
      <c r="C21" s="42">
        <v>1.0</v>
      </c>
      <c r="D21" s="49" t="str">
        <f>IFERROR(__xludf.DUMMYFUNCTION("IFERROR(SPARKLINE(C21,{""charttype"",""bar"";""color1"",""gray"";""max"",1}),""-"")"),"")</f>
        <v/>
      </c>
      <c r="E21" s="54"/>
      <c r="F21" s="50"/>
      <c r="G21" s="51"/>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row>
    <row r="22" outlineLevel="1">
      <c r="A22" s="59" t="s">
        <v>32</v>
      </c>
      <c r="B22" s="48"/>
      <c r="C22" s="42">
        <v>1.0</v>
      </c>
      <c r="D22" s="49" t="str">
        <f>IFERROR(__xludf.DUMMYFUNCTION("IFERROR(SPARKLINE(C22,{""charttype"",""bar"";""color1"",""gray"";""max"",1}),""-"")"),"")</f>
        <v/>
      </c>
      <c r="E22" s="54"/>
      <c r="F22" s="50"/>
      <c r="G22" s="51"/>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row>
    <row r="23" outlineLevel="1">
      <c r="A23" s="47" t="s">
        <v>33</v>
      </c>
      <c r="B23" s="60" t="s">
        <v>34</v>
      </c>
      <c r="C23" s="61">
        <v>1.0</v>
      </c>
      <c r="D23" s="49" t="str">
        <f>IFERROR(__xludf.DUMMYFUNCTION("IFERROR(SPARKLINE(C23,{""charttype"",""bar"";""color1"",""gray"";""max"",1}),""-"")"),"")</f>
        <v/>
      </c>
      <c r="E23" s="54">
        <v>44962.0</v>
      </c>
      <c r="F23" s="50">
        <v>5.0</v>
      </c>
      <c r="G23" s="51">
        <f>E23+F23-1</f>
        <v>44966</v>
      </c>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row>
    <row r="24" outlineLevel="1">
      <c r="A24" s="62" t="s">
        <v>35</v>
      </c>
      <c r="B24" s="63"/>
      <c r="C24" s="42">
        <v>1.0</v>
      </c>
      <c r="D24" s="49" t="str">
        <f>IFERROR(__xludf.DUMMYFUNCTION("IFERROR(SPARKLINE(C24,{""charttype"",""bar"";""color1"",""gray"";""max"",1}),""-"")"),"")</f>
        <v/>
      </c>
      <c r="E24" s="54"/>
      <c r="F24" s="50"/>
      <c r="G24" s="51"/>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row>
    <row r="25" outlineLevel="1">
      <c r="A25" s="47" t="s">
        <v>36</v>
      </c>
      <c r="B25" s="64" t="s">
        <v>37</v>
      </c>
      <c r="C25" s="42">
        <v>1.0</v>
      </c>
      <c r="D25" s="49" t="str">
        <f>IFERROR(__xludf.DUMMYFUNCTION("IFERROR(SPARKLINE(C25,{""charttype"",""bar"";""color1"",""gray"";""max"",1}),""-"")"),"")</f>
        <v/>
      </c>
      <c r="E25" s="54">
        <v>44980.0</v>
      </c>
      <c r="F25" s="50">
        <v>8.0</v>
      </c>
      <c r="G25" s="51">
        <f>E25+F25-1</f>
        <v>44987</v>
      </c>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row>
    <row r="26" outlineLevel="1">
      <c r="A26" s="53" t="s">
        <v>38</v>
      </c>
      <c r="B26" s="48"/>
      <c r="C26" s="42"/>
      <c r="D26" s="49"/>
      <c r="E26" s="54"/>
      <c r="F26" s="50"/>
      <c r="G26" s="51"/>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row>
    <row r="27" outlineLevel="1">
      <c r="A27" s="47" t="s">
        <v>39</v>
      </c>
      <c r="B27" s="41" t="s">
        <v>40</v>
      </c>
      <c r="C27" s="42">
        <v>1.0</v>
      </c>
      <c r="D27" s="49" t="str">
        <f>IFERROR(__xludf.DUMMYFUNCTION("IFERROR(SPARKLINE(C27,{""charttype"",""bar"";""color1"",""gray"";""max"",1}),""-"")"),"")</f>
        <v/>
      </c>
      <c r="E27" s="54">
        <v>44964.0</v>
      </c>
      <c r="F27" s="50">
        <v>7.0</v>
      </c>
      <c r="G27" s="51">
        <f>E27+F27-1</f>
        <v>44970</v>
      </c>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2"/>
    </row>
    <row r="28" outlineLevel="1">
      <c r="A28" s="53" t="s">
        <v>41</v>
      </c>
      <c r="B28" s="48"/>
      <c r="C28" s="42">
        <v>1.0</v>
      </c>
      <c r="D28" s="49" t="str">
        <f>IFERROR(__xludf.DUMMYFUNCTION("IFERROR(SPARKLINE(C28,{""charttype"",""bar"";""color1"",""gray"";""max"",1}),""-"")"),"")</f>
        <v/>
      </c>
      <c r="E28" s="54"/>
      <c r="F28" s="50"/>
      <c r="G28" s="51"/>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row>
    <row r="29" outlineLevel="1">
      <c r="A29" s="53" t="s">
        <v>42</v>
      </c>
      <c r="B29" s="48"/>
      <c r="C29" s="42">
        <v>1.0</v>
      </c>
      <c r="D29" s="49" t="str">
        <f>IFERROR(__xludf.DUMMYFUNCTION("IFERROR(SPARKLINE(C29,{""charttype"",""bar"";""color1"",""gray"";""max"",1}),""-"")"),"")</f>
        <v/>
      </c>
      <c r="E29" s="54"/>
      <c r="F29" s="50"/>
      <c r="G29" s="51"/>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row>
    <row r="30">
      <c r="A30" s="32" t="s">
        <v>43</v>
      </c>
      <c r="B30" s="65" t="s">
        <v>44</v>
      </c>
      <c r="C30" s="58">
        <v>1.0</v>
      </c>
      <c r="D30" s="35" t="str">
        <f>IFERROR(__xludf.DUMMYFUNCTION("IFERROR(SPARKLINE(C30,{""charttype"",""bar"";""color1"",""gray"";""max"",1}),""-"")"),"")</f>
        <v/>
      </c>
      <c r="E30" s="43">
        <v>44970.0</v>
      </c>
      <c r="F30" s="44">
        <v>11.0</v>
      </c>
      <c r="G30" s="45">
        <f t="shared" ref="G30:G31" si="4">E30+F30-1</f>
        <v>44980</v>
      </c>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row>
    <row r="31">
      <c r="A31" s="47" t="s">
        <v>45</v>
      </c>
      <c r="B31" s="48"/>
      <c r="C31" s="42">
        <v>1.0</v>
      </c>
      <c r="D31" s="49" t="str">
        <f>IFERROR(__xludf.DUMMYFUNCTION("IFERROR(SPARKLINE(C31,{""charttype"",""bar"";""color1"",""gray"";""max"",1}),""-"")"),"")</f>
        <v/>
      </c>
      <c r="E31" s="54">
        <v>44970.0</v>
      </c>
      <c r="F31" s="50">
        <v>11.0</v>
      </c>
      <c r="G31" s="51">
        <f t="shared" si="4"/>
        <v>44980</v>
      </c>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row>
    <row r="32">
      <c r="A32" s="53" t="s">
        <v>46</v>
      </c>
      <c r="B32" s="48"/>
      <c r="C32" s="42">
        <v>1.0</v>
      </c>
      <c r="D32" s="49" t="str">
        <f>IFERROR(__xludf.DUMMYFUNCTION("IFERROR(SPARKLINE(C32,{""charttype"",""bar"";""color1"",""gray"";""max"",1}),""-"")"),"")</f>
        <v/>
      </c>
      <c r="E32" s="54"/>
      <c r="F32" s="50"/>
      <c r="G32" s="51"/>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row>
    <row r="33">
      <c r="A33" s="53" t="s">
        <v>47</v>
      </c>
      <c r="B33" s="48"/>
      <c r="C33" s="42">
        <v>1.0</v>
      </c>
      <c r="D33" s="49" t="str">
        <f>IFERROR(__xludf.DUMMYFUNCTION("IFERROR(SPARKLINE(C33,{""charttype"",""bar"";""color1"",""gray"";""max"",1}),""-"")"),"")</f>
        <v/>
      </c>
      <c r="E33" s="54"/>
      <c r="F33" s="50"/>
      <c r="G33" s="51"/>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row>
    <row r="34">
      <c r="A34" s="56" t="s">
        <v>48</v>
      </c>
      <c r="B34" s="48"/>
      <c r="C34" s="42">
        <v>1.0</v>
      </c>
      <c r="D34" s="49" t="str">
        <f>IFERROR(__xludf.DUMMYFUNCTION("IFERROR(SPARKLINE(C34,{""charttype"",""bar"";""color1"",""gray"";""max"",1}),""-"")"),"")</f>
        <v/>
      </c>
      <c r="E34" s="54">
        <v>44982.0</v>
      </c>
      <c r="F34" s="50">
        <v>7.0</v>
      </c>
      <c r="G34" s="51">
        <f t="shared" ref="G34:G36" si="5">E34+F34-1</f>
        <v>44988</v>
      </c>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row>
    <row r="35">
      <c r="A35" s="32" t="s">
        <v>49</v>
      </c>
      <c r="B35" s="65" t="s">
        <v>44</v>
      </c>
      <c r="C35" s="58">
        <v>1.0</v>
      </c>
      <c r="D35" s="35" t="str">
        <f>IFERROR(__xludf.DUMMYFUNCTION("IFERROR(SPARKLINE(C35,{""charttype"",""bar"";""color1"",""gray"";""max"",1}),""-"")"),"")</f>
        <v/>
      </c>
      <c r="E35" s="43">
        <v>44987.0</v>
      </c>
      <c r="F35" s="44">
        <v>1.0</v>
      </c>
      <c r="G35" s="45">
        <f t="shared" si="5"/>
        <v>44987</v>
      </c>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row>
    <row r="36">
      <c r="A36" s="32" t="s">
        <v>50</v>
      </c>
      <c r="B36" s="65" t="s">
        <v>44</v>
      </c>
      <c r="C36" s="58">
        <v>1.0</v>
      </c>
      <c r="D36" s="35" t="str">
        <f>IFERROR(__xludf.DUMMYFUNCTION("IFERROR(SPARKLINE(C36,{""charttype"",""bar"";""color1"",""gray"";""max"",1}),""-"")"),"")</f>
        <v/>
      </c>
      <c r="E36" s="43">
        <v>44979.0</v>
      </c>
      <c r="F36" s="44">
        <v>3.0</v>
      </c>
      <c r="G36" s="45">
        <f t="shared" si="5"/>
        <v>44981</v>
      </c>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row>
    <row r="37">
      <c r="A37" s="53"/>
      <c r="B37" s="48"/>
      <c r="C37" s="42"/>
      <c r="D37" s="49"/>
      <c r="E37" s="66"/>
      <c r="F37" s="50"/>
      <c r="G37" s="67"/>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2"/>
      <c r="AS37" s="52"/>
      <c r="AT37" s="52"/>
      <c r="AU37" s="52"/>
      <c r="AV37" s="52"/>
      <c r="AW37" s="52"/>
      <c r="AX37" s="52"/>
      <c r="AY37" s="52"/>
      <c r="AZ37" s="52"/>
      <c r="BA37" s="52"/>
      <c r="BB37" s="52"/>
      <c r="BC37" s="52"/>
      <c r="BD37" s="52"/>
      <c r="BE37" s="52"/>
      <c r="BF37" s="52"/>
      <c r="BG37" s="52"/>
      <c r="BH37" s="52"/>
      <c r="BI37" s="52"/>
      <c r="BJ37" s="52"/>
      <c r="BK37" s="52"/>
      <c r="BL37" s="52"/>
    </row>
    <row r="38">
      <c r="A38" s="53"/>
      <c r="B38" s="48"/>
      <c r="C38" s="42"/>
      <c r="D38" s="49" t="str">
        <f t="shared" ref="D38:D43" si="6">IFERROR(SPARKLINE(C38,{"charttype","bar";"color1","gray";"max",1}),"-")</f>
        <v>-</v>
      </c>
      <c r="E38" s="66"/>
      <c r="F38" s="50"/>
      <c r="G38" s="67"/>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c r="BG38" s="52"/>
      <c r="BH38" s="52"/>
      <c r="BI38" s="52"/>
      <c r="BJ38" s="52"/>
      <c r="BK38" s="52"/>
      <c r="BL38" s="52"/>
    </row>
    <row r="39">
      <c r="A39" s="53"/>
      <c r="B39" s="48"/>
      <c r="C39" s="42"/>
      <c r="D39" s="49" t="str">
        <f t="shared" si="6"/>
        <v>-</v>
      </c>
      <c r="E39" s="66"/>
      <c r="F39" s="50"/>
      <c r="G39" s="67"/>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c r="BG39" s="52"/>
      <c r="BH39" s="52"/>
      <c r="BI39" s="52"/>
      <c r="BJ39" s="52"/>
      <c r="BK39" s="52"/>
      <c r="BL39" s="52"/>
    </row>
    <row r="40">
      <c r="A40" s="53"/>
      <c r="B40" s="48"/>
      <c r="C40" s="42"/>
      <c r="D40" s="49" t="str">
        <f t="shared" si="6"/>
        <v>-</v>
      </c>
      <c r="E40" s="66"/>
      <c r="F40" s="50"/>
      <c r="G40" s="67"/>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2"/>
      <c r="AS40" s="52"/>
      <c r="AT40" s="52"/>
      <c r="AU40" s="52"/>
      <c r="AV40" s="52"/>
      <c r="AW40" s="52"/>
      <c r="AX40" s="52"/>
      <c r="AY40" s="52"/>
      <c r="AZ40" s="52"/>
      <c r="BA40" s="52"/>
      <c r="BB40" s="52"/>
      <c r="BC40" s="52"/>
      <c r="BD40" s="52"/>
      <c r="BE40" s="52"/>
      <c r="BF40" s="52"/>
      <c r="BG40" s="52"/>
      <c r="BH40" s="52"/>
      <c r="BI40" s="52"/>
      <c r="BJ40" s="52"/>
      <c r="BK40" s="52"/>
      <c r="BL40" s="52"/>
    </row>
    <row r="41">
      <c r="A41" s="53"/>
      <c r="B41" s="48"/>
      <c r="C41" s="42"/>
      <c r="D41" s="49" t="str">
        <f t="shared" si="6"/>
        <v>-</v>
      </c>
      <c r="E41" s="66"/>
      <c r="F41" s="50"/>
      <c r="G41" s="67"/>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2"/>
      <c r="AS41" s="52"/>
      <c r="AT41" s="52"/>
      <c r="AU41" s="52"/>
      <c r="AV41" s="52"/>
      <c r="AW41" s="52"/>
      <c r="AX41" s="52"/>
      <c r="AY41" s="52"/>
      <c r="AZ41" s="52"/>
      <c r="BA41" s="52"/>
      <c r="BB41" s="52"/>
      <c r="BC41" s="52"/>
      <c r="BD41" s="52"/>
      <c r="BE41" s="52"/>
      <c r="BF41" s="52"/>
      <c r="BG41" s="52"/>
      <c r="BH41" s="52"/>
      <c r="BI41" s="52"/>
      <c r="BJ41" s="52"/>
      <c r="BK41" s="52"/>
      <c r="BL41" s="52"/>
    </row>
    <row r="42">
      <c r="A42" s="53"/>
      <c r="B42" s="48"/>
      <c r="C42" s="42"/>
      <c r="D42" s="49" t="str">
        <f t="shared" si="6"/>
        <v>-</v>
      </c>
      <c r="E42" s="66"/>
      <c r="F42" s="50"/>
      <c r="G42" s="67"/>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c r="BE42" s="52"/>
      <c r="BF42" s="52"/>
      <c r="BG42" s="52"/>
      <c r="BH42" s="52"/>
      <c r="BI42" s="52"/>
      <c r="BJ42" s="52"/>
      <c r="BK42" s="52"/>
      <c r="BL42" s="52"/>
    </row>
    <row r="43">
      <c r="A43" s="53"/>
      <c r="B43" s="48"/>
      <c r="C43" s="42"/>
      <c r="D43" s="49" t="str">
        <f t="shared" si="6"/>
        <v>-</v>
      </c>
      <c r="E43" s="66"/>
      <c r="F43" s="50"/>
      <c r="G43" s="67"/>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2"/>
      <c r="BF43" s="52"/>
      <c r="BG43" s="52"/>
      <c r="BH43" s="52"/>
      <c r="BI43" s="52"/>
      <c r="BJ43" s="52"/>
      <c r="BK43" s="52"/>
      <c r="BL43" s="52"/>
    </row>
    <row r="44">
      <c r="B44" s="68"/>
      <c r="C44" s="69"/>
      <c r="D44" s="68"/>
      <c r="E44" s="70"/>
      <c r="F44" s="71"/>
      <c r="G44" s="72"/>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row>
    <row r="45">
      <c r="B45" s="68"/>
      <c r="C45" s="69"/>
      <c r="D45" s="68"/>
      <c r="E45" s="70"/>
      <c r="F45" s="71"/>
      <c r="G45" s="72"/>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row>
    <row r="46">
      <c r="B46" s="68"/>
      <c r="C46" s="69"/>
      <c r="D46" s="68"/>
      <c r="E46" s="70"/>
      <c r="F46" s="71"/>
      <c r="G46" s="72"/>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row>
    <row r="47">
      <c r="B47" s="68"/>
      <c r="C47" s="69"/>
      <c r="D47" s="68"/>
      <c r="E47" s="70"/>
      <c r="F47" s="71"/>
      <c r="G47" s="72"/>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row>
    <row r="48">
      <c r="B48" s="68"/>
      <c r="C48" s="69"/>
      <c r="D48" s="68"/>
      <c r="E48" s="70"/>
      <c r="F48" s="71"/>
      <c r="G48" s="72"/>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row>
    <row r="49">
      <c r="B49" s="68"/>
      <c r="C49" s="69"/>
      <c r="D49" s="68"/>
      <c r="E49" s="70"/>
      <c r="F49" s="71"/>
      <c r="G49" s="72"/>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row>
    <row r="50">
      <c r="B50" s="68"/>
      <c r="C50" s="69"/>
      <c r="D50" s="68"/>
      <c r="E50" s="70"/>
      <c r="F50" s="71"/>
      <c r="G50" s="72"/>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row>
    <row r="51">
      <c r="B51" s="68"/>
      <c r="C51" s="69"/>
      <c r="D51" s="68"/>
      <c r="E51" s="70"/>
      <c r="F51" s="71"/>
      <c r="G51" s="72"/>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row>
    <row r="52">
      <c r="B52" s="68"/>
      <c r="C52" s="69"/>
      <c r="D52" s="68"/>
      <c r="E52" s="70"/>
      <c r="F52" s="71"/>
      <c r="G52" s="72"/>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row>
    <row r="53">
      <c r="B53" s="68"/>
      <c r="C53" s="69"/>
      <c r="D53" s="68"/>
      <c r="E53" s="70"/>
      <c r="F53" s="71"/>
      <c r="G53" s="72"/>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row>
    <row r="54">
      <c r="B54" s="68"/>
      <c r="C54" s="69"/>
      <c r="D54" s="68"/>
      <c r="E54" s="70"/>
      <c r="F54" s="71"/>
      <c r="G54" s="72"/>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row>
    <row r="55">
      <c r="B55" s="68"/>
      <c r="C55" s="69"/>
      <c r="D55" s="68"/>
      <c r="E55" s="70"/>
      <c r="F55" s="71"/>
      <c r="G55" s="72"/>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row>
    <row r="56">
      <c r="B56" s="68"/>
      <c r="C56" s="69"/>
      <c r="D56" s="68"/>
      <c r="E56" s="70"/>
      <c r="F56" s="71"/>
      <c r="G56" s="72"/>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row>
    <row r="57">
      <c r="B57" s="68"/>
      <c r="C57" s="69"/>
      <c r="D57" s="68"/>
      <c r="E57" s="70"/>
      <c r="F57" s="71"/>
      <c r="G57" s="72"/>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row>
    <row r="58">
      <c r="B58" s="68"/>
      <c r="C58" s="69"/>
      <c r="D58" s="68"/>
      <c r="E58" s="70"/>
      <c r="F58" s="71"/>
      <c r="G58" s="72"/>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row>
    <row r="59">
      <c r="B59" s="68"/>
      <c r="C59" s="69"/>
      <c r="D59" s="68"/>
      <c r="E59" s="70"/>
      <c r="F59" s="71"/>
      <c r="G59" s="72"/>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row>
    <row r="60">
      <c r="B60" s="68"/>
      <c r="C60" s="69"/>
      <c r="D60" s="68"/>
      <c r="E60" s="70"/>
      <c r="F60" s="71"/>
      <c r="G60" s="72"/>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row>
    <row r="61">
      <c r="B61" s="68"/>
      <c r="C61" s="69"/>
      <c r="D61" s="68"/>
      <c r="E61" s="70"/>
      <c r="F61" s="71"/>
      <c r="G61" s="72"/>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row>
    <row r="62">
      <c r="B62" s="68"/>
      <c r="C62" s="69"/>
      <c r="D62" s="68"/>
      <c r="E62" s="70"/>
      <c r="F62" s="71"/>
      <c r="G62" s="72"/>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row>
    <row r="63">
      <c r="B63" s="68"/>
      <c r="C63" s="69"/>
      <c r="D63" s="68"/>
      <c r="E63" s="70"/>
      <c r="F63" s="71"/>
      <c r="G63" s="72"/>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row>
    <row r="64">
      <c r="B64" s="68"/>
      <c r="C64" s="69"/>
      <c r="D64" s="68"/>
      <c r="E64" s="70"/>
      <c r="F64" s="71"/>
      <c r="G64" s="72"/>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row>
    <row r="65">
      <c r="B65" s="68"/>
      <c r="C65" s="69"/>
      <c r="D65" s="68"/>
      <c r="E65" s="70"/>
      <c r="F65" s="71"/>
      <c r="G65" s="72"/>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row>
    <row r="66">
      <c r="B66" s="68"/>
      <c r="C66" s="69"/>
      <c r="D66" s="68"/>
      <c r="E66" s="70"/>
      <c r="F66" s="71"/>
      <c r="G66" s="72"/>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row>
    <row r="67">
      <c r="B67" s="68"/>
      <c r="C67" s="69"/>
      <c r="D67" s="68"/>
      <c r="E67" s="70"/>
      <c r="F67" s="71"/>
      <c r="G67" s="72"/>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row>
  </sheetData>
  <mergeCells count="9">
    <mergeCell ref="I3:O3"/>
    <mergeCell ref="C5:D5"/>
    <mergeCell ref="P3:V3"/>
    <mergeCell ref="W3:AC3"/>
    <mergeCell ref="AD3:AJ3"/>
    <mergeCell ref="AK3:AQ3"/>
    <mergeCell ref="AR3:AX3"/>
    <mergeCell ref="AY3:BE3"/>
    <mergeCell ref="BF3:BL3"/>
  </mergeCells>
  <conditionalFormatting sqref="I6:BL67">
    <cfRule type="expression" dxfId="0" priority="1">
      <formula>AND(1=0,I$4&gt;=$E6,I$4&lt;$E6+ROUNDDOWN($C6*($G6-$E6+1),0))</formula>
    </cfRule>
  </conditionalFormatting>
  <conditionalFormatting sqref="I6:BL67">
    <cfRule type="expression" dxfId="1" priority="2">
      <formula>AND(I$4&gt;=$E6,I$4&lt;=$G6)</formula>
    </cfRule>
  </conditionalFormatting>
  <conditionalFormatting sqref="I4:BL5">
    <cfRule type="expression" dxfId="2" priority="3">
      <formula>I$4=TODAY()</formula>
    </cfRule>
  </conditionalFormatting>
  <hyperlinks>
    <hyperlink r:id="rId1" ref="I1"/>
  </hyperlinks>
  <printOptions gridLines="1" horizontalCentered="1"/>
  <pageMargins bottom="0.75" footer="0.0" header="0.0" left="0.25" right="0.25" top="0.75"/>
  <pageSetup fitToHeight="0" cellComments="atEnd" orientation="landscape" pageOrder="overThenDown"/>
  <headerFooter>
    <oddFooter>&amp;LGantt Chart Template © 2020 by Vertex42.com</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88"/>
    <col customWidth="1" min="2" max="2" width="71.5"/>
    <col customWidth="1" min="3" max="3" width="15.88"/>
  </cols>
  <sheetData>
    <row r="1" ht="30.75" customHeight="1">
      <c r="A1" s="73"/>
      <c r="B1" s="73" t="s">
        <v>51</v>
      </c>
      <c r="C1" s="73"/>
    </row>
    <row r="2">
      <c r="B2" s="74"/>
    </row>
    <row r="3">
      <c r="B3" s="75" t="s">
        <v>52</v>
      </c>
    </row>
    <row r="4">
      <c r="B4" s="76"/>
    </row>
    <row r="5">
      <c r="B5" s="75" t="s">
        <v>53</v>
      </c>
    </row>
    <row r="6">
      <c r="B6" s="77" t="s">
        <v>54</v>
      </c>
    </row>
    <row r="7">
      <c r="B7" s="74"/>
    </row>
    <row r="8">
      <c r="B8" s="75" t="s">
        <v>55</v>
      </c>
    </row>
    <row r="9">
      <c r="B9" s="77" t="s">
        <v>56</v>
      </c>
    </row>
    <row r="10">
      <c r="B10" s="74"/>
    </row>
    <row r="11">
      <c r="B11" s="75" t="s">
        <v>57</v>
      </c>
    </row>
    <row r="12">
      <c r="B12" s="74"/>
    </row>
    <row r="13">
      <c r="B13" s="75" t="s">
        <v>58</v>
      </c>
    </row>
    <row r="14">
      <c r="B14" s="78" t="s">
        <v>59</v>
      </c>
    </row>
    <row r="15">
      <c r="B15" s="74"/>
    </row>
    <row r="16">
      <c r="B16" s="75" t="s">
        <v>60</v>
      </c>
    </row>
    <row r="17">
      <c r="B17" s="78" t="s">
        <v>61</v>
      </c>
    </row>
    <row r="18">
      <c r="B18" s="79"/>
    </row>
    <row r="19">
      <c r="B19" s="79"/>
    </row>
    <row r="20">
      <c r="B20" s="79"/>
    </row>
    <row r="21">
      <c r="B21" s="79"/>
    </row>
    <row r="22">
      <c r="B22" s="79"/>
    </row>
    <row r="23">
      <c r="B23" s="79"/>
    </row>
    <row r="24">
      <c r="B24" s="79"/>
    </row>
    <row r="25">
      <c r="B25" s="79"/>
    </row>
    <row r="26">
      <c r="B26" s="79"/>
    </row>
    <row r="27">
      <c r="B27" s="79"/>
    </row>
    <row r="28">
      <c r="B28" s="79"/>
    </row>
    <row r="29">
      <c r="B29" s="79"/>
    </row>
    <row r="30">
      <c r="B30" s="79"/>
    </row>
  </sheetData>
  <hyperlinks>
    <hyperlink r:id="rId1" ref="B6"/>
    <hyperlink r:id="rId2" ref="B9"/>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88"/>
    <col customWidth="1" min="2" max="2" width="71.5"/>
    <col customWidth="1" min="3" max="3" width="18.88"/>
  </cols>
  <sheetData>
    <row r="1" ht="30.0" customHeight="1">
      <c r="A1" s="73"/>
      <c r="B1" s="73" t="s">
        <v>62</v>
      </c>
      <c r="C1" s="73"/>
    </row>
    <row r="2">
      <c r="B2" s="80"/>
    </row>
    <row r="3">
      <c r="B3" s="81" t="str">
        <f>HYPERLINK("https://www.vertex42.com/ExcelTemplates/simple-gantt-chart.html","https://www.vertex42.com/ExcelTemplates/simple-gantt-chart.html")</f>
        <v>https://www.vertex42.com/ExcelTemplates/simple-gantt-chart.html</v>
      </c>
    </row>
    <row r="4">
      <c r="B4" s="76" t="s">
        <v>63</v>
      </c>
    </row>
    <row r="5">
      <c r="B5" s="80"/>
    </row>
    <row r="6">
      <c r="B6" s="82" t="s">
        <v>64</v>
      </c>
    </row>
    <row r="7">
      <c r="B7" s="83"/>
    </row>
    <row r="8">
      <c r="B8" s="84" t="s">
        <v>65</v>
      </c>
    </row>
    <row r="9">
      <c r="B9" s="83"/>
    </row>
    <row r="10">
      <c r="B10" s="85" t="s">
        <v>66</v>
      </c>
    </row>
    <row r="11">
      <c r="B11" s="83"/>
    </row>
    <row r="12">
      <c r="B12" s="84" t="s">
        <v>67</v>
      </c>
    </row>
    <row r="13">
      <c r="B13" s="84"/>
    </row>
    <row r="14">
      <c r="A14" s="86"/>
      <c r="B14" s="87" t="s">
        <v>68</v>
      </c>
      <c r="C14" s="86"/>
    </row>
    <row r="15">
      <c r="B15" s="83"/>
    </row>
    <row r="16">
      <c r="B16" s="88" t="s">
        <v>69</v>
      </c>
    </row>
    <row r="17">
      <c r="B17" s="82" t="s">
        <v>70</v>
      </c>
    </row>
    <row r="18">
      <c r="B18" s="83"/>
    </row>
    <row r="19">
      <c r="B19" s="88" t="s">
        <v>71</v>
      </c>
    </row>
    <row r="20">
      <c r="B20" s="89" t="str">
        <f>HYPERLINK("https://www.vertex42.com/licensing/EULA_privateuse.html","https://www.vertex42.com/licensing/EULA_privateuse.html")</f>
        <v>https://www.vertex42.com/licensing/EULA_privateuse.html</v>
      </c>
    </row>
    <row r="21">
      <c r="B21" s="83"/>
    </row>
    <row r="22">
      <c r="B22" s="83"/>
    </row>
    <row r="23">
      <c r="B23" s="80"/>
    </row>
    <row r="24">
      <c r="B24" s="80"/>
    </row>
    <row r="25">
      <c r="B25" s="80"/>
    </row>
    <row r="26">
      <c r="B26" s="80"/>
    </row>
    <row r="27" ht="15.0" customHeight="1">
      <c r="B27" s="80"/>
    </row>
    <row r="28" ht="15.0" customHeight="1">
      <c r="B28" s="8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88"/>
    <col customWidth="1" min="2" max="2" width="74.25"/>
    <col customWidth="1" min="3" max="3" width="15.75"/>
  </cols>
  <sheetData>
    <row r="1" ht="30.0" customHeight="1">
      <c r="A1" s="73" t="s">
        <v>72</v>
      </c>
      <c r="B1" s="73"/>
      <c r="C1" s="73"/>
    </row>
    <row r="3">
      <c r="B3" s="90" t="s">
        <v>73</v>
      </c>
    </row>
    <row r="5">
      <c r="B5" s="91" t="str">
        <f>HYPERLINK("https://www.vertex42.com/ExcelTemplates/gantt-chart-template-pro.html","Learn More About Gantt Chart Template Pro")</f>
        <v>Learn More About Gantt Chart Template Pro</v>
      </c>
    </row>
    <row r="7">
      <c r="B7" s="92" t="s">
        <v>74</v>
      </c>
    </row>
    <row r="9" ht="22.5" customHeight="1">
      <c r="A9" s="93" t="s">
        <v>75</v>
      </c>
      <c r="B9" s="94"/>
      <c r="C9" s="94"/>
    </row>
    <row r="10">
      <c r="B10" s="92"/>
    </row>
    <row r="11">
      <c r="B11" s="92" t="s">
        <v>76</v>
      </c>
    </row>
    <row r="12">
      <c r="B12" s="90" t="s">
        <v>77</v>
      </c>
    </row>
    <row r="14">
      <c r="B14" s="92" t="s">
        <v>78</v>
      </c>
    </row>
    <row r="15">
      <c r="B15" s="90" t="s">
        <v>79</v>
      </c>
    </row>
    <row r="17">
      <c r="B17" s="92" t="s">
        <v>80</v>
      </c>
    </row>
    <row r="18">
      <c r="B18" s="90" t="s">
        <v>81</v>
      </c>
    </row>
    <row r="20">
      <c r="B20" s="92" t="s">
        <v>82</v>
      </c>
    </row>
    <row r="21">
      <c r="B21" s="90" t="s">
        <v>83</v>
      </c>
    </row>
    <row r="23">
      <c r="B23" s="92" t="s">
        <v>84</v>
      </c>
    </row>
    <row r="24">
      <c r="B24" s="90" t="s">
        <v>85</v>
      </c>
    </row>
    <row r="38">
      <c r="B38" s="92" t="s">
        <v>86</v>
      </c>
    </row>
    <row r="39">
      <c r="B39" s="90" t="s">
        <v>87</v>
      </c>
    </row>
  </sheetData>
  <drawing r:id="rId1"/>
</worksheet>
</file>