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srat Maria\Desktop\DM\"/>
    </mc:Choice>
  </mc:AlternateContent>
  <bookViews>
    <workbookView xWindow="0" yWindow="0" windowWidth="28800" windowHeight="12585" activeTab="1"/>
  </bookViews>
  <sheets>
    <sheet name="Answer Report 2" sheetId="5" r:id="rId1"/>
    <sheet name="Sheet1" sheetId="1" r:id="rId2"/>
  </sheets>
  <definedNames>
    <definedName name="Calls" localSheetId="1">Sheet1!$B$28:$I$34</definedName>
    <definedName name="solver_adj" localSheetId="1" hidden="1">Sheet1!$F$32:$F$38,Sheet1!$H$32:$O$38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100</definedName>
    <definedName name="solver_lhs1" localSheetId="1" hidden="1">Sheet1!$F$32:$F$38</definedName>
    <definedName name="solver_lhs2" localSheetId="1" hidden="1">Sheet1!$H$39:$O$39</definedName>
    <definedName name="solver_lhs3" localSheetId="1" hidden="1">Sheet1!$P$32:$P$38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3</definedName>
    <definedName name="solver_nwt" localSheetId="1" hidden="1">1</definedName>
    <definedName name="solver_opt" localSheetId="1" hidden="1">Sheet1!$B$29</definedName>
    <definedName name="solver_pre" localSheetId="1" hidden="1">0.000001</definedName>
    <definedName name="solver_rbv" localSheetId="1" hidden="1">1</definedName>
    <definedName name="solver_rel1" localSheetId="1" hidden="1">5</definedName>
    <definedName name="solver_rel2" localSheetId="1" hidden="1">3</definedName>
    <definedName name="solver_rel3" localSheetId="1" hidden="1">1</definedName>
    <definedName name="solver_rhs1" localSheetId="1" hidden="1">binary</definedName>
    <definedName name="solver_rhs2" localSheetId="1" hidden="1">Sheet1!$H$41:$O$41</definedName>
    <definedName name="solver_rhs3" localSheetId="1" hidden="1">Sheet1!$R$32:$R$38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100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52511"/>
</workbook>
</file>

<file path=xl/calcChain.xml><?xml version="1.0" encoding="utf-8"?>
<calcChain xmlns="http://schemas.openxmlformats.org/spreadsheetml/2006/main">
  <c r="B28" i="1" l="1"/>
  <c r="B27" i="1"/>
  <c r="P33" i="1"/>
  <c r="P34" i="1"/>
  <c r="P35" i="1"/>
  <c r="P36" i="1"/>
  <c r="P37" i="1"/>
  <c r="P38" i="1"/>
  <c r="P32" i="1"/>
  <c r="I39" i="1"/>
  <c r="J39" i="1"/>
  <c r="K39" i="1"/>
  <c r="L39" i="1"/>
  <c r="M39" i="1"/>
  <c r="N39" i="1"/>
  <c r="O39" i="1"/>
  <c r="H39" i="1"/>
  <c r="B26" i="1" l="1"/>
  <c r="B29" i="1" l="1"/>
</calcChain>
</file>

<file path=xl/sharedStrings.xml><?xml version="1.0" encoding="utf-8"?>
<sst xmlns="http://schemas.openxmlformats.org/spreadsheetml/2006/main" count="358" uniqueCount="235">
  <si>
    <t>Days per year</t>
  </si>
  <si>
    <t>Minutes per call</t>
  </si>
  <si>
    <t>Max calls per center per day</t>
  </si>
  <si>
    <t>Interest rate (for discounting)</t>
  </si>
  <si>
    <t>Years in planning horizon</t>
  </si>
  <si>
    <t>Cost/call</t>
  </si>
  <si>
    <t>New England</t>
  </si>
  <si>
    <t>Middle Atlantic</t>
  </si>
  <si>
    <t>Southeast</t>
  </si>
  <si>
    <t>Southwest</t>
  </si>
  <si>
    <t>Great Lakes</t>
  </si>
  <si>
    <t>Plains</t>
  </si>
  <si>
    <t>Rocky Mountains</t>
  </si>
  <si>
    <t>Pacific</t>
  </si>
  <si>
    <t>Hourly wage</t>
  </si>
  <si>
    <t>Building cost ($millions)</t>
  </si>
  <si>
    <t>Boston</t>
  </si>
  <si>
    <t>New York</t>
  </si>
  <si>
    <t>Charlotte</t>
  </si>
  <si>
    <t>Dallas</t>
  </si>
  <si>
    <t>Chicago</t>
  </si>
  <si>
    <t>LA</t>
  </si>
  <si>
    <t>Omaha</t>
  </si>
  <si>
    <t>Table 1_Calling Cost and Wage Info</t>
  </si>
  <si>
    <t xml:space="preserve">Table 2_Building Costs </t>
  </si>
  <si>
    <t xml:space="preserve">Table 3_ Average Calls Made per Day </t>
  </si>
  <si>
    <t>Monetary summary</t>
  </si>
  <si>
    <t>Annual wage cost</t>
  </si>
  <si>
    <t>Annual calling cost</t>
  </si>
  <si>
    <t>Building cost</t>
  </si>
  <si>
    <t>Total present value of costs</t>
  </si>
  <si>
    <r>
      <t>p</t>
    </r>
    <r>
      <rPr>
        <b/>
        <sz val="10"/>
        <rFont val="Arial"/>
        <family val="2"/>
      </rPr>
      <t>arameters</t>
    </r>
    <phoneticPr fontId="6" type="noConversion"/>
  </si>
  <si>
    <t>call centers</t>
  </si>
  <si>
    <t>Total calls</t>
  </si>
  <si>
    <t>Made to region</t>
  </si>
  <si>
    <t>Required</t>
  </si>
  <si>
    <t>Logical bound</t>
  </si>
  <si>
    <t>&lt;=</t>
  </si>
  <si>
    <t>&gt;=</t>
  </si>
  <si>
    <t>Microsoft Excel 15.0 Answer Report</t>
  </si>
  <si>
    <t>Worksheet: [Q7_final.xlsx]Sheet1</t>
  </si>
  <si>
    <t>Result: Solver found a solution.  All Constraints and optimality conditions are satisfied.</t>
  </si>
  <si>
    <t>Solver Engine</t>
  </si>
  <si>
    <t>Engine: Simplex LP</t>
  </si>
  <si>
    <t>Iterations: 32 Subproblems: 0</t>
  </si>
  <si>
    <t>Solver Options</t>
  </si>
  <si>
    <t>Max Time 100 sec,  Iterations 100, Precision 0.000001, Use Automatic Scaling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</si>
  <si>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</si>
  <si>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</si>
  <si>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</si>
  <si>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</si>
  <si>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</si>
  <si>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</si>
  <si>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</si>
  <si>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</si>
  <si>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</si>
  <si>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</si>
  <si>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</si>
  <si>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</si>
  <si>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</si>
  <si>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$B$29</t>
  </si>
  <si>
    <t>Total present value of costs New England</t>
  </si>
  <si>
    <t>$F$32</t>
  </si>
  <si>
    <t>Contin</t>
  </si>
  <si>
    <t>$F$33</t>
  </si>
  <si>
    <t>$F$34</t>
  </si>
  <si>
    <t>$F$35</t>
  </si>
  <si>
    <t>$F$36</t>
  </si>
  <si>
    <t>$F$37</t>
  </si>
  <si>
    <t>$F$38</t>
  </si>
  <si>
    <t>$H$32</t>
  </si>
  <si>
    <t>Boston New England</t>
  </si>
  <si>
    <t>$I$32</t>
  </si>
  <si>
    <t>Boston Middle Atlantic</t>
  </si>
  <si>
    <t>$J$32</t>
  </si>
  <si>
    <t>Boston Southeast</t>
  </si>
  <si>
    <t>$K$32</t>
  </si>
  <si>
    <t>Boston Southwest</t>
  </si>
  <si>
    <t>$L$32</t>
  </si>
  <si>
    <t>Boston Great Lakes</t>
  </si>
  <si>
    <t>$M$32</t>
  </si>
  <si>
    <t>Boston Plains</t>
  </si>
  <si>
    <t>$N$32</t>
  </si>
  <si>
    <t>Boston Rocky Mountains</t>
  </si>
  <si>
    <t>$O$32</t>
  </si>
  <si>
    <t>Boston Pacific</t>
  </si>
  <si>
    <t>$H$33</t>
  </si>
  <si>
    <t>New York New England</t>
  </si>
  <si>
    <t>$I$33</t>
  </si>
  <si>
    <t>New York Middle Atlantic</t>
  </si>
  <si>
    <t>$J$33</t>
  </si>
  <si>
    <t>New York Southeast</t>
  </si>
  <si>
    <t>$K$33</t>
  </si>
  <si>
    <t>New York Southwest</t>
  </si>
  <si>
    <t>$L$33</t>
  </si>
  <si>
    <t>New York Great Lakes</t>
  </si>
  <si>
    <t>$M$33</t>
  </si>
  <si>
    <t>New York Plains</t>
  </si>
  <si>
    <t>$N$33</t>
  </si>
  <si>
    <t>New York Rocky Mountains</t>
  </si>
  <si>
    <t>$O$33</t>
  </si>
  <si>
    <t>New York Pacific</t>
  </si>
  <si>
    <t>$H$34</t>
  </si>
  <si>
    <t>Charlotte New England</t>
  </si>
  <si>
    <t>$I$34</t>
  </si>
  <si>
    <t>Charlotte Middle Atlantic</t>
  </si>
  <si>
    <t>$J$34</t>
  </si>
  <si>
    <t>Charlotte Southeast</t>
  </si>
  <si>
    <t>$K$34</t>
  </si>
  <si>
    <t>Charlotte Southwest</t>
  </si>
  <si>
    <t>$L$34</t>
  </si>
  <si>
    <t>Charlotte Great Lakes</t>
  </si>
  <si>
    <t>$M$34</t>
  </si>
  <si>
    <t>Charlotte Plains</t>
  </si>
  <si>
    <t>$N$34</t>
  </si>
  <si>
    <t>Charlotte Rocky Mountains</t>
  </si>
  <si>
    <t>$O$34</t>
  </si>
  <si>
    <t>Charlotte Pacific</t>
  </si>
  <si>
    <t>$H$35</t>
  </si>
  <si>
    <t>Dallas New England</t>
  </si>
  <si>
    <t>$I$35</t>
  </si>
  <si>
    <t>Dallas Middle Atlantic</t>
  </si>
  <si>
    <t>$J$35</t>
  </si>
  <si>
    <t>Dallas Southeast</t>
  </si>
  <si>
    <t>$K$35</t>
  </si>
  <si>
    <t>Dallas Southwest</t>
  </si>
  <si>
    <t>$L$35</t>
  </si>
  <si>
    <t>Dallas Great Lakes</t>
  </si>
  <si>
    <t>$M$35</t>
  </si>
  <si>
    <t>Dallas Plains</t>
  </si>
  <si>
    <t>$N$35</t>
  </si>
  <si>
    <t>Dallas Rocky Mountains</t>
  </si>
  <si>
    <t>$O$35</t>
  </si>
  <si>
    <t>Dallas Pacific</t>
  </si>
  <si>
    <t>$H$36</t>
  </si>
  <si>
    <t>Chicago New England</t>
  </si>
  <si>
    <t>$I$36</t>
  </si>
  <si>
    <t>Chicago Middle Atlantic</t>
  </si>
  <si>
    <t>$J$36</t>
  </si>
  <si>
    <t>Chicago Southeast</t>
  </si>
  <si>
    <t>$K$36</t>
  </si>
  <si>
    <t>Chicago Southwest</t>
  </si>
  <si>
    <t>$L$36</t>
  </si>
  <si>
    <t>Chicago Great Lakes</t>
  </si>
  <si>
    <t>$M$36</t>
  </si>
  <si>
    <t>Chicago Plains</t>
  </si>
  <si>
    <t>$N$36</t>
  </si>
  <si>
    <t>Chicago Rocky Mountains</t>
  </si>
  <si>
    <t>$O$36</t>
  </si>
  <si>
    <t>Chicago Pacific</t>
  </si>
  <si>
    <t>$H$37</t>
  </si>
  <si>
    <t>LA New England</t>
  </si>
  <si>
    <t>$I$37</t>
  </si>
  <si>
    <t>LA Middle Atlantic</t>
  </si>
  <si>
    <t>$J$37</t>
  </si>
  <si>
    <t>LA Southeast</t>
  </si>
  <si>
    <t>$K$37</t>
  </si>
  <si>
    <t>LA Southwest</t>
  </si>
  <si>
    <t>$L$37</t>
  </si>
  <si>
    <t>LA Great Lakes</t>
  </si>
  <si>
    <t>$M$37</t>
  </si>
  <si>
    <t>LA Plains</t>
  </si>
  <si>
    <t>$N$37</t>
  </si>
  <si>
    <t>LA Rocky Mountains</t>
  </si>
  <si>
    <t>$O$37</t>
  </si>
  <si>
    <t>LA Pacific</t>
  </si>
  <si>
    <t>$H$38</t>
  </si>
  <si>
    <t>Omaha New England</t>
  </si>
  <si>
    <t>$I$38</t>
  </si>
  <si>
    <t>Omaha Middle Atlantic</t>
  </si>
  <si>
    <t>$J$38</t>
  </si>
  <si>
    <t>Omaha Southeast</t>
  </si>
  <si>
    <t>$K$38</t>
  </si>
  <si>
    <t>Omaha Southwest</t>
  </si>
  <si>
    <t>$L$38</t>
  </si>
  <si>
    <t>Omaha Great Lakes</t>
  </si>
  <si>
    <t>$M$38</t>
  </si>
  <si>
    <t>Omaha Plains</t>
  </si>
  <si>
    <t>$N$38</t>
  </si>
  <si>
    <t>Omaha Rocky Mountains</t>
  </si>
  <si>
    <t>$O$38</t>
  </si>
  <si>
    <t>Omaha Pacific</t>
  </si>
  <si>
    <t>$H$39</t>
  </si>
  <si>
    <t>Made to region New England</t>
  </si>
  <si>
    <t>$H$39&gt;=$H$41</t>
  </si>
  <si>
    <t>Binding</t>
  </si>
  <si>
    <t>$I$39</t>
  </si>
  <si>
    <t>Made to region Middle Atlantic</t>
  </si>
  <si>
    <t>$I$39&gt;=$I$41</t>
  </si>
  <si>
    <t>$J$39</t>
  </si>
  <si>
    <t>Made to region Southeast</t>
  </si>
  <si>
    <t>$J$39&gt;=$J$41</t>
  </si>
  <si>
    <t>$K$39</t>
  </si>
  <si>
    <t>Made to region Southwest</t>
  </si>
  <si>
    <t>$K$39&gt;=$K$41</t>
  </si>
  <si>
    <t>$L$39</t>
  </si>
  <si>
    <t>Made to region Great Lakes</t>
  </si>
  <si>
    <t>$L$39&gt;=$L$41</t>
  </si>
  <si>
    <t>$M$39</t>
  </si>
  <si>
    <t>Made to region Plains</t>
  </si>
  <si>
    <t>$M$39&gt;=$M$41</t>
  </si>
  <si>
    <t>$N$39</t>
  </si>
  <si>
    <t>Made to region Rocky Mountains</t>
  </si>
  <si>
    <t>$N$39&gt;=$N$41</t>
  </si>
  <si>
    <t>$O$39</t>
  </si>
  <si>
    <t>Made to region Pacific</t>
  </si>
  <si>
    <t>$O$39&gt;=$O$41</t>
  </si>
  <si>
    <t>$P$32</t>
  </si>
  <si>
    <t>Boston Total calls</t>
  </si>
  <si>
    <t>$P$32&lt;=$R$32</t>
  </si>
  <si>
    <t>Not Binding</t>
  </si>
  <si>
    <t>$P$33</t>
  </si>
  <si>
    <t>New York Total calls</t>
  </si>
  <si>
    <t>$P$33&lt;=$R$33</t>
  </si>
  <si>
    <t>$P$34</t>
  </si>
  <si>
    <t>Charlotte Total calls</t>
  </si>
  <si>
    <t>$P$34&lt;=$R$34</t>
  </si>
  <si>
    <t>$P$35</t>
  </si>
  <si>
    <t>Dallas Total calls</t>
  </si>
  <si>
    <t>$P$35&lt;=$R$35</t>
  </si>
  <si>
    <t>$P$36</t>
  </si>
  <si>
    <t>Chicago Total calls</t>
  </si>
  <si>
    <t>$P$36&lt;=$R$36</t>
  </si>
  <si>
    <t>$P$37</t>
  </si>
  <si>
    <t>LA Total calls</t>
  </si>
  <si>
    <t>$P$37&lt;=$R$37</t>
  </si>
  <si>
    <t>$P$38</t>
  </si>
  <si>
    <t>Omaha Total calls</t>
  </si>
  <si>
    <t>$P$38&lt;=$R$38</t>
  </si>
  <si>
    <t>$F$32:$F$38=Binary</t>
  </si>
  <si>
    <t>Binary</t>
  </si>
  <si>
    <t>Report Created: 12/23/2020 2:40:21 AM</t>
  </si>
  <si>
    <t>Solution Time: 0.265 Seconds.</t>
  </si>
  <si>
    <t>I don’t know why it is zero after calculation?</t>
  </si>
  <si>
    <t>This column is to help aid the overall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</si>
</sst>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;\-&quot;$&quot;#,##0"/>
    <numFmt numFmtId="165" formatCode="0.0"/>
  </numFmts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0"/>
      <color indexed="18"/>
      <name val="Arial"/>
      <family val="2"/>
    </font>
    <font>
      <sz val="10"/>
      <color rgb="FFC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5"/>
      </patternFill>
    </fill>
  </fills>
  <borders count="19">
    <border>
      <left/>
      <right/>
      <top/>
      <bottom/>
      <diagonal/>
    </border>
    <border>
      <left style="medium">
        <color indexed="12"/>
      </left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 style="medium">
        <color indexed="12"/>
      </right>
      <top/>
      <bottom/>
      <diagonal/>
    </border>
    <border>
      <left style="medium">
        <color indexed="12"/>
      </left>
      <right style="medium">
        <color indexed="12"/>
      </right>
      <top/>
      <bottom style="medium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/>
      <diagonal/>
    </border>
    <border>
      <left/>
      <right style="medium">
        <color indexed="12"/>
      </right>
      <top/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44">
    <xf numFmtId="0" fontId="0" fillId="0" borderId="0" xfId="0"/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0" xfId="0" applyFont="1" applyFill="1" applyBorder="1"/>
    <xf numFmtId="9" fontId="3" fillId="0" borderId="2" xfId="0" applyNumberFormat="1" applyFont="1" applyBorder="1"/>
    <xf numFmtId="0" fontId="3" fillId="0" borderId="3" xfId="0" applyFont="1" applyFill="1" applyBorder="1"/>
    <xf numFmtId="0" fontId="4" fillId="0" borderId="0" xfId="0" applyFont="1"/>
    <xf numFmtId="0" fontId="0" fillId="0" borderId="0" xfId="0" applyAlignment="1">
      <alignment horizontal="right"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164" fontId="0" fillId="0" borderId="4" xfId="1" applyNumberFormat="1" applyFont="1" applyBorder="1"/>
    <xf numFmtId="165" fontId="0" fillId="0" borderId="6" xfId="0" applyNumberFormat="1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164" fontId="0" fillId="0" borderId="7" xfId="1" applyNumberFormat="1" applyFont="1" applyBorder="1"/>
    <xf numFmtId="165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4" fontId="0" fillId="0" borderId="9" xfId="1" applyNumberFormat="1" applyFont="1" applyBorder="1"/>
    <xf numFmtId="165" fontId="0" fillId="0" borderId="11" xfId="0" applyNumberFormat="1" applyBorder="1"/>
    <xf numFmtId="164" fontId="0" fillId="0" borderId="0" xfId="1" applyNumberFormat="1" applyFont="1" applyBorder="1"/>
    <xf numFmtId="0" fontId="0" fillId="0" borderId="0" xfId="0" applyFill="1" applyBorder="1"/>
    <xf numFmtId="0" fontId="5" fillId="0" borderId="0" xfId="0" applyFont="1"/>
    <xf numFmtId="0" fontId="5" fillId="0" borderId="0" xfId="0" applyFont="1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14" xfId="0" applyFill="1" applyBorder="1"/>
    <xf numFmtId="164" fontId="0" fillId="0" borderId="0" xfId="0" applyNumberFormat="1" applyFill="1" applyBorder="1"/>
    <xf numFmtId="164" fontId="0" fillId="0" borderId="15" xfId="0" applyNumberFormat="1" applyFill="1" applyBorder="1"/>
    <xf numFmtId="164" fontId="0" fillId="0" borderId="0" xfId="0" applyNumberFormat="1"/>
    <xf numFmtId="6" fontId="0" fillId="0" borderId="0" xfId="0" applyNumberFormat="1"/>
    <xf numFmtId="0" fontId="0" fillId="0" borderId="0" xfId="0" applyAlignment="1">
      <alignment horizontal="center"/>
    </xf>
    <xf numFmtId="0" fontId="1" fillId="2" borderId="0" xfId="2"/>
    <xf numFmtId="0" fontId="0" fillId="0" borderId="17" xfId="0" applyFill="1" applyBorder="1" applyAlignment="1"/>
    <xf numFmtId="0" fontId="7" fillId="0" borderId="16" xfId="0" applyFont="1" applyFill="1" applyBorder="1" applyAlignment="1">
      <alignment horizontal="center"/>
    </xf>
    <xf numFmtId="0" fontId="0" fillId="0" borderId="18" xfId="0" applyFill="1" applyBorder="1" applyAlignment="1"/>
    <xf numFmtId="164" fontId="0" fillId="0" borderId="17" xfId="0" applyNumberFormat="1" applyFill="1" applyBorder="1" applyAlignment="1"/>
    <xf numFmtId="0" fontId="0" fillId="0" borderId="18" xfId="0" applyNumberFormat="1" applyFill="1" applyBorder="1" applyAlignment="1"/>
    <xf numFmtId="0" fontId="0" fillId="0" borderId="17" xfId="0" applyNumberFormat="1" applyFill="1" applyBorder="1" applyAlignment="1"/>
    <xf numFmtId="0" fontId="8" fillId="0" borderId="0" xfId="0" applyFont="1"/>
  </cellXfs>
  <cellStyles count="3">
    <cellStyle name="40% - Accent5" xfId="2" builtinId="47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showGridLines="0" workbookViewId="0"/>
  </sheetViews>
  <sheetFormatPr defaultRowHeight="12.75" x14ac:dyDescent="0.2"/>
  <cols>
    <col min="1" max="1" width="2.28515625" customWidth="1"/>
    <col min="2" max="2" width="18.5703125" customWidth="1"/>
    <col min="3" max="3" width="35.85546875" bestFit="1" customWidth="1"/>
    <col min="4" max="4" width="14.28515625" bestFit="1" customWidth="1"/>
    <col min="5" max="5" width="14.5703125" bestFit="1" customWidth="1"/>
    <col min="6" max="6" width="10.5703125" customWidth="1"/>
    <col min="7" max="7" width="6" customWidth="1"/>
  </cols>
  <sheetData>
    <row r="1" spans="1:5" x14ac:dyDescent="0.2">
      <c r="A1" s="7" t="s">
        <v>39</v>
      </c>
    </row>
    <row r="2" spans="1:5" x14ac:dyDescent="0.2">
      <c r="A2" s="7" t="s">
        <v>40</v>
      </c>
    </row>
    <row r="3" spans="1:5" x14ac:dyDescent="0.2">
      <c r="A3" s="7" t="s">
        <v>231</v>
      </c>
    </row>
    <row r="4" spans="1:5" x14ac:dyDescent="0.2">
      <c r="A4" s="7" t="s">
        <v>41</v>
      </c>
    </row>
    <row r="5" spans="1:5" x14ac:dyDescent="0.2">
      <c r="A5" s="7" t="s">
        <v>42</v>
      </c>
    </row>
    <row r="6" spans="1:5" x14ac:dyDescent="0.2">
      <c r="A6" s="7"/>
      <c r="B6" t="s">
        <v>43</v>
      </c>
    </row>
    <row r="7" spans="1:5" x14ac:dyDescent="0.2">
      <c r="A7" s="7"/>
      <c r="B7" t="s">
        <v>232</v>
      </c>
    </row>
    <row r="8" spans="1:5" x14ac:dyDescent="0.2">
      <c r="A8" s="7"/>
      <c r="B8" t="s">
        <v>44</v>
      </c>
    </row>
    <row r="9" spans="1:5" x14ac:dyDescent="0.2">
      <c r="A9" s="7" t="s">
        <v>45</v>
      </c>
    </row>
    <row r="10" spans="1:5" x14ac:dyDescent="0.2">
      <c r="B10" t="s">
        <v>46</v>
      </c>
    </row>
    <row r="11" spans="1:5" x14ac:dyDescent="0.2">
      <c r="B11" t="s">
        <v>47</v>
      </c>
    </row>
    <row r="14" spans="1:5" ht="13.5" thickBot="1" x14ac:dyDescent="0.25">
      <c r="A14" t="s">
        <v>48</v>
      </c>
    </row>
    <row r="15" spans="1:5" ht="13.5" thickBot="1" x14ac:dyDescent="0.25">
      <c r="B15" s="38" t="s">
        <v>49</v>
      </c>
      <c r="C15" s="38" t="s">
        <v>50</v>
      </c>
      <c r="D15" s="38" t="s">
        <v>51</v>
      </c>
      <c r="E15" s="38" t="s">
        <v>52</v>
      </c>
    </row>
    <row r="16" spans="1:5" ht="13.5" thickBot="1" x14ac:dyDescent="0.25">
      <c r="B16" s="37" t="s">
        <v>60</v>
      </c>
      <c r="C16" s="37" t="s">
        <v>61</v>
      </c>
      <c r="D16" s="40">
        <v>48490875.409199998</v>
      </c>
      <c r="E16" s="40">
        <v>48490875.409199998</v>
      </c>
    </row>
    <row r="19" spans="1:6" ht="13.5" thickBot="1" x14ac:dyDescent="0.25">
      <c r="A19" t="s">
        <v>53</v>
      </c>
    </row>
    <row r="20" spans="1:6" ht="13.5" thickBot="1" x14ac:dyDescent="0.25">
      <c r="B20" s="38" t="s">
        <v>49</v>
      </c>
      <c r="C20" s="38" t="s">
        <v>50</v>
      </c>
      <c r="D20" s="38" t="s">
        <v>51</v>
      </c>
      <c r="E20" s="38" t="s">
        <v>52</v>
      </c>
      <c r="F20" s="38" t="s">
        <v>54</v>
      </c>
    </row>
    <row r="21" spans="1:6" x14ac:dyDescent="0.2">
      <c r="B21" s="39" t="s">
        <v>62</v>
      </c>
      <c r="C21" s="39" t="s">
        <v>10</v>
      </c>
      <c r="D21" s="41">
        <v>0</v>
      </c>
      <c r="E21" s="41">
        <v>0</v>
      </c>
      <c r="F21" s="39" t="s">
        <v>230</v>
      </c>
    </row>
    <row r="22" spans="1:6" x14ac:dyDescent="0.2">
      <c r="B22" s="39" t="s">
        <v>64</v>
      </c>
      <c r="C22" s="39" t="s">
        <v>10</v>
      </c>
      <c r="D22" s="41">
        <v>0</v>
      </c>
      <c r="E22" s="41">
        <v>0</v>
      </c>
      <c r="F22" s="39" t="s">
        <v>230</v>
      </c>
    </row>
    <row r="23" spans="1:6" x14ac:dyDescent="0.2">
      <c r="B23" s="39" t="s">
        <v>65</v>
      </c>
      <c r="C23" s="39" t="s">
        <v>10</v>
      </c>
      <c r="D23" s="41">
        <v>0</v>
      </c>
      <c r="E23" s="41">
        <v>0</v>
      </c>
      <c r="F23" s="39" t="s">
        <v>230</v>
      </c>
    </row>
    <row r="24" spans="1:6" x14ac:dyDescent="0.2">
      <c r="B24" s="39" t="s">
        <v>66</v>
      </c>
      <c r="C24" s="39" t="s">
        <v>10</v>
      </c>
      <c r="D24" s="41">
        <v>0</v>
      </c>
      <c r="E24" s="41">
        <v>0</v>
      </c>
      <c r="F24" s="39" t="s">
        <v>230</v>
      </c>
    </row>
    <row r="25" spans="1:6" x14ac:dyDescent="0.2">
      <c r="B25" s="39" t="s">
        <v>67</v>
      </c>
      <c r="C25" s="39" t="s">
        <v>10</v>
      </c>
      <c r="D25" s="41">
        <v>0</v>
      </c>
      <c r="E25" s="41">
        <v>0</v>
      </c>
      <c r="F25" s="39" t="s">
        <v>230</v>
      </c>
    </row>
    <row r="26" spans="1:6" x14ac:dyDescent="0.2">
      <c r="B26" s="39" t="s">
        <v>68</v>
      </c>
      <c r="C26" s="39" t="s">
        <v>10</v>
      </c>
      <c r="D26" s="41">
        <v>0</v>
      </c>
      <c r="E26" s="41">
        <v>0</v>
      </c>
      <c r="F26" s="39" t="s">
        <v>230</v>
      </c>
    </row>
    <row r="27" spans="1:6" x14ac:dyDescent="0.2">
      <c r="B27" s="39" t="s">
        <v>69</v>
      </c>
      <c r="C27" s="39" t="s">
        <v>10</v>
      </c>
      <c r="D27" s="41">
        <v>0</v>
      </c>
      <c r="E27" s="41">
        <v>0</v>
      </c>
      <c r="F27" s="39" t="s">
        <v>230</v>
      </c>
    </row>
    <row r="28" spans="1:6" x14ac:dyDescent="0.2">
      <c r="B28" s="39" t="s">
        <v>70</v>
      </c>
      <c r="C28" s="39" t="s">
        <v>71</v>
      </c>
      <c r="D28" s="41">
        <v>1000</v>
      </c>
      <c r="E28" s="41">
        <v>1000</v>
      </c>
      <c r="F28" s="39" t="s">
        <v>63</v>
      </c>
    </row>
    <row r="29" spans="1:6" x14ac:dyDescent="0.2">
      <c r="B29" s="39" t="s">
        <v>72</v>
      </c>
      <c r="C29" s="39" t="s">
        <v>73</v>
      </c>
      <c r="D29" s="41">
        <v>0</v>
      </c>
      <c r="E29" s="41">
        <v>0</v>
      </c>
      <c r="F29" s="39" t="s">
        <v>63</v>
      </c>
    </row>
    <row r="30" spans="1:6" x14ac:dyDescent="0.2">
      <c r="B30" s="39" t="s">
        <v>74</v>
      </c>
      <c r="C30" s="39" t="s">
        <v>75</v>
      </c>
      <c r="D30" s="41">
        <v>0</v>
      </c>
      <c r="E30" s="41">
        <v>0</v>
      </c>
      <c r="F30" s="39" t="s">
        <v>63</v>
      </c>
    </row>
    <row r="31" spans="1:6" x14ac:dyDescent="0.2">
      <c r="B31" s="39" t="s">
        <v>76</v>
      </c>
      <c r="C31" s="39" t="s">
        <v>77</v>
      </c>
      <c r="D31" s="41">
        <v>0</v>
      </c>
      <c r="E31" s="41">
        <v>0</v>
      </c>
      <c r="F31" s="39" t="s">
        <v>63</v>
      </c>
    </row>
    <row r="32" spans="1:6" x14ac:dyDescent="0.2">
      <c r="B32" s="39" t="s">
        <v>78</v>
      </c>
      <c r="C32" s="39" t="s">
        <v>79</v>
      </c>
      <c r="D32" s="41">
        <v>0</v>
      </c>
      <c r="E32" s="41">
        <v>0</v>
      </c>
      <c r="F32" s="39" t="s">
        <v>63</v>
      </c>
    </row>
    <row r="33" spans="2:6" x14ac:dyDescent="0.2">
      <c r="B33" s="39" t="s">
        <v>80</v>
      </c>
      <c r="C33" s="39" t="s">
        <v>81</v>
      </c>
      <c r="D33" s="41">
        <v>0</v>
      </c>
      <c r="E33" s="41">
        <v>0</v>
      </c>
      <c r="F33" s="39" t="s">
        <v>63</v>
      </c>
    </row>
    <row r="34" spans="2:6" x14ac:dyDescent="0.2">
      <c r="B34" s="39" t="s">
        <v>82</v>
      </c>
      <c r="C34" s="39" t="s">
        <v>83</v>
      </c>
      <c r="D34" s="41">
        <v>0</v>
      </c>
      <c r="E34" s="41">
        <v>0</v>
      </c>
      <c r="F34" s="39" t="s">
        <v>63</v>
      </c>
    </row>
    <row r="35" spans="2:6" x14ac:dyDescent="0.2">
      <c r="B35" s="39" t="s">
        <v>84</v>
      </c>
      <c r="C35" s="39" t="s">
        <v>85</v>
      </c>
      <c r="D35" s="41">
        <v>0</v>
      </c>
      <c r="E35" s="41">
        <v>0</v>
      </c>
      <c r="F35" s="39" t="s">
        <v>63</v>
      </c>
    </row>
    <row r="36" spans="2:6" x14ac:dyDescent="0.2">
      <c r="B36" s="39" t="s">
        <v>86</v>
      </c>
      <c r="C36" s="39" t="s">
        <v>87</v>
      </c>
      <c r="D36" s="41">
        <v>0</v>
      </c>
      <c r="E36" s="41">
        <v>0</v>
      </c>
      <c r="F36" s="39" t="s">
        <v>63</v>
      </c>
    </row>
    <row r="37" spans="2:6" x14ac:dyDescent="0.2">
      <c r="B37" s="39" t="s">
        <v>88</v>
      </c>
      <c r="C37" s="39" t="s">
        <v>89</v>
      </c>
      <c r="D37" s="41">
        <v>2000</v>
      </c>
      <c r="E37" s="41">
        <v>2000</v>
      </c>
      <c r="F37" s="39" t="s">
        <v>63</v>
      </c>
    </row>
    <row r="38" spans="2:6" x14ac:dyDescent="0.2">
      <c r="B38" s="39" t="s">
        <v>90</v>
      </c>
      <c r="C38" s="39" t="s">
        <v>91</v>
      </c>
      <c r="D38" s="41">
        <v>0</v>
      </c>
      <c r="E38" s="41">
        <v>0</v>
      </c>
      <c r="F38" s="39" t="s">
        <v>63</v>
      </c>
    </row>
    <row r="39" spans="2:6" x14ac:dyDescent="0.2">
      <c r="B39" s="39" t="s">
        <v>92</v>
      </c>
      <c r="C39" s="39" t="s">
        <v>93</v>
      </c>
      <c r="D39" s="41">
        <v>0</v>
      </c>
      <c r="E39" s="41">
        <v>0</v>
      </c>
      <c r="F39" s="39" t="s">
        <v>63</v>
      </c>
    </row>
    <row r="40" spans="2:6" x14ac:dyDescent="0.2">
      <c r="B40" s="39" t="s">
        <v>94</v>
      </c>
      <c r="C40" s="39" t="s">
        <v>95</v>
      </c>
      <c r="D40" s="41">
        <v>0</v>
      </c>
      <c r="E40" s="41">
        <v>0</v>
      </c>
      <c r="F40" s="39" t="s">
        <v>63</v>
      </c>
    </row>
    <row r="41" spans="2:6" x14ac:dyDescent="0.2">
      <c r="B41" s="39" t="s">
        <v>96</v>
      </c>
      <c r="C41" s="39" t="s">
        <v>97</v>
      </c>
      <c r="D41" s="41">
        <v>0</v>
      </c>
      <c r="E41" s="41">
        <v>0</v>
      </c>
      <c r="F41" s="39" t="s">
        <v>63</v>
      </c>
    </row>
    <row r="42" spans="2:6" x14ac:dyDescent="0.2">
      <c r="B42" s="39" t="s">
        <v>98</v>
      </c>
      <c r="C42" s="39" t="s">
        <v>99</v>
      </c>
      <c r="D42" s="41">
        <v>0</v>
      </c>
      <c r="E42" s="41">
        <v>0</v>
      </c>
      <c r="F42" s="39" t="s">
        <v>63</v>
      </c>
    </row>
    <row r="43" spans="2:6" x14ac:dyDescent="0.2">
      <c r="B43" s="39" t="s">
        <v>100</v>
      </c>
      <c r="C43" s="39" t="s">
        <v>101</v>
      </c>
      <c r="D43" s="41">
        <v>0</v>
      </c>
      <c r="E43" s="41">
        <v>0</v>
      </c>
      <c r="F43" s="39" t="s">
        <v>63</v>
      </c>
    </row>
    <row r="44" spans="2:6" x14ac:dyDescent="0.2">
      <c r="B44" s="39" t="s">
        <v>102</v>
      </c>
      <c r="C44" s="39" t="s">
        <v>103</v>
      </c>
      <c r="D44" s="41">
        <v>0</v>
      </c>
      <c r="E44" s="41">
        <v>0</v>
      </c>
      <c r="F44" s="39" t="s">
        <v>63</v>
      </c>
    </row>
    <row r="45" spans="2:6" x14ac:dyDescent="0.2">
      <c r="B45" s="39" t="s">
        <v>104</v>
      </c>
      <c r="C45" s="39" t="s">
        <v>105</v>
      </c>
      <c r="D45" s="41">
        <v>0</v>
      </c>
      <c r="E45" s="41">
        <v>0</v>
      </c>
      <c r="F45" s="39" t="s">
        <v>63</v>
      </c>
    </row>
    <row r="46" spans="2:6" x14ac:dyDescent="0.2">
      <c r="B46" s="39" t="s">
        <v>106</v>
      </c>
      <c r="C46" s="39" t="s">
        <v>107</v>
      </c>
      <c r="D46" s="41">
        <v>2000</v>
      </c>
      <c r="E46" s="41">
        <v>2000</v>
      </c>
      <c r="F46" s="39" t="s">
        <v>63</v>
      </c>
    </row>
    <row r="47" spans="2:6" x14ac:dyDescent="0.2">
      <c r="B47" s="39" t="s">
        <v>108</v>
      </c>
      <c r="C47" s="39" t="s">
        <v>109</v>
      </c>
      <c r="D47" s="41">
        <v>0</v>
      </c>
      <c r="E47" s="41">
        <v>0</v>
      </c>
      <c r="F47" s="39" t="s">
        <v>63</v>
      </c>
    </row>
    <row r="48" spans="2:6" x14ac:dyDescent="0.2">
      <c r="B48" s="39" t="s">
        <v>110</v>
      </c>
      <c r="C48" s="39" t="s">
        <v>111</v>
      </c>
      <c r="D48" s="41">
        <v>0</v>
      </c>
      <c r="E48" s="41">
        <v>0</v>
      </c>
      <c r="F48" s="39" t="s">
        <v>63</v>
      </c>
    </row>
    <row r="49" spans="2:6" x14ac:dyDescent="0.2">
      <c r="B49" s="39" t="s">
        <v>112</v>
      </c>
      <c r="C49" s="39" t="s">
        <v>113</v>
      </c>
      <c r="D49" s="41">
        <v>0</v>
      </c>
      <c r="E49" s="41">
        <v>0</v>
      </c>
      <c r="F49" s="39" t="s">
        <v>63</v>
      </c>
    </row>
    <row r="50" spans="2:6" x14ac:dyDescent="0.2">
      <c r="B50" s="39" t="s">
        <v>114</v>
      </c>
      <c r="C50" s="39" t="s">
        <v>115</v>
      </c>
      <c r="D50" s="41">
        <v>0</v>
      </c>
      <c r="E50" s="41">
        <v>0</v>
      </c>
      <c r="F50" s="39" t="s">
        <v>63</v>
      </c>
    </row>
    <row r="51" spans="2:6" x14ac:dyDescent="0.2">
      <c r="B51" s="39" t="s">
        <v>116</v>
      </c>
      <c r="C51" s="39" t="s">
        <v>117</v>
      </c>
      <c r="D51" s="41">
        <v>0</v>
      </c>
      <c r="E51" s="41">
        <v>0</v>
      </c>
      <c r="F51" s="39" t="s">
        <v>63</v>
      </c>
    </row>
    <row r="52" spans="2:6" x14ac:dyDescent="0.2">
      <c r="B52" s="39" t="s">
        <v>118</v>
      </c>
      <c r="C52" s="39" t="s">
        <v>119</v>
      </c>
      <c r="D52" s="41">
        <v>0</v>
      </c>
      <c r="E52" s="41">
        <v>0</v>
      </c>
      <c r="F52" s="39" t="s">
        <v>63</v>
      </c>
    </row>
    <row r="53" spans="2:6" x14ac:dyDescent="0.2">
      <c r="B53" s="39" t="s">
        <v>120</v>
      </c>
      <c r="C53" s="39" t="s">
        <v>121</v>
      </c>
      <c r="D53" s="41">
        <v>0</v>
      </c>
      <c r="E53" s="41">
        <v>0</v>
      </c>
      <c r="F53" s="39" t="s">
        <v>63</v>
      </c>
    </row>
    <row r="54" spans="2:6" x14ac:dyDescent="0.2">
      <c r="B54" s="39" t="s">
        <v>122</v>
      </c>
      <c r="C54" s="39" t="s">
        <v>123</v>
      </c>
      <c r="D54" s="41">
        <v>0</v>
      </c>
      <c r="E54" s="41">
        <v>0</v>
      </c>
      <c r="F54" s="39" t="s">
        <v>63</v>
      </c>
    </row>
    <row r="55" spans="2:6" x14ac:dyDescent="0.2">
      <c r="B55" s="39" t="s">
        <v>124</v>
      </c>
      <c r="C55" s="39" t="s">
        <v>125</v>
      </c>
      <c r="D55" s="41">
        <v>2000</v>
      </c>
      <c r="E55" s="41">
        <v>2000</v>
      </c>
      <c r="F55" s="39" t="s">
        <v>63</v>
      </c>
    </row>
    <row r="56" spans="2:6" x14ac:dyDescent="0.2">
      <c r="B56" s="39" t="s">
        <v>126</v>
      </c>
      <c r="C56" s="39" t="s">
        <v>127</v>
      </c>
      <c r="D56" s="41">
        <v>0</v>
      </c>
      <c r="E56" s="41">
        <v>0</v>
      </c>
      <c r="F56" s="39" t="s">
        <v>63</v>
      </c>
    </row>
    <row r="57" spans="2:6" x14ac:dyDescent="0.2">
      <c r="B57" s="39" t="s">
        <v>128</v>
      </c>
      <c r="C57" s="39" t="s">
        <v>129</v>
      </c>
      <c r="D57" s="41">
        <v>0</v>
      </c>
      <c r="E57" s="41">
        <v>0</v>
      </c>
      <c r="F57" s="39" t="s">
        <v>63</v>
      </c>
    </row>
    <row r="58" spans="2:6" x14ac:dyDescent="0.2">
      <c r="B58" s="39" t="s">
        <v>130</v>
      </c>
      <c r="C58" s="39" t="s">
        <v>131</v>
      </c>
      <c r="D58" s="41">
        <v>0</v>
      </c>
      <c r="E58" s="41">
        <v>0</v>
      </c>
      <c r="F58" s="39" t="s">
        <v>63</v>
      </c>
    </row>
    <row r="59" spans="2:6" x14ac:dyDescent="0.2">
      <c r="B59" s="39" t="s">
        <v>132</v>
      </c>
      <c r="C59" s="39" t="s">
        <v>133</v>
      </c>
      <c r="D59" s="41">
        <v>0</v>
      </c>
      <c r="E59" s="41">
        <v>0</v>
      </c>
      <c r="F59" s="39" t="s">
        <v>63</v>
      </c>
    </row>
    <row r="60" spans="2:6" x14ac:dyDescent="0.2">
      <c r="B60" s="39" t="s">
        <v>134</v>
      </c>
      <c r="C60" s="39" t="s">
        <v>135</v>
      </c>
      <c r="D60" s="41">
        <v>0</v>
      </c>
      <c r="E60" s="41">
        <v>0</v>
      </c>
      <c r="F60" s="39" t="s">
        <v>63</v>
      </c>
    </row>
    <row r="61" spans="2:6" x14ac:dyDescent="0.2">
      <c r="B61" s="39" t="s">
        <v>136</v>
      </c>
      <c r="C61" s="39" t="s">
        <v>137</v>
      </c>
      <c r="D61" s="41">
        <v>0</v>
      </c>
      <c r="E61" s="41">
        <v>0</v>
      </c>
      <c r="F61" s="39" t="s">
        <v>63</v>
      </c>
    </row>
    <row r="62" spans="2:6" x14ac:dyDescent="0.2">
      <c r="B62" s="39" t="s">
        <v>138</v>
      </c>
      <c r="C62" s="39" t="s">
        <v>139</v>
      </c>
      <c r="D62" s="41">
        <v>0</v>
      </c>
      <c r="E62" s="41">
        <v>0</v>
      </c>
      <c r="F62" s="39" t="s">
        <v>63</v>
      </c>
    </row>
    <row r="63" spans="2:6" x14ac:dyDescent="0.2">
      <c r="B63" s="39" t="s">
        <v>140</v>
      </c>
      <c r="C63" s="39" t="s">
        <v>141</v>
      </c>
      <c r="D63" s="41">
        <v>0</v>
      </c>
      <c r="E63" s="41">
        <v>0</v>
      </c>
      <c r="F63" s="39" t="s">
        <v>63</v>
      </c>
    </row>
    <row r="64" spans="2:6" x14ac:dyDescent="0.2">
      <c r="B64" s="39" t="s">
        <v>142</v>
      </c>
      <c r="C64" s="39" t="s">
        <v>143</v>
      </c>
      <c r="D64" s="41">
        <v>3000</v>
      </c>
      <c r="E64" s="41">
        <v>3000</v>
      </c>
      <c r="F64" s="39" t="s">
        <v>63</v>
      </c>
    </row>
    <row r="65" spans="2:6" x14ac:dyDescent="0.2">
      <c r="B65" s="39" t="s">
        <v>144</v>
      </c>
      <c r="C65" s="39" t="s">
        <v>145</v>
      </c>
      <c r="D65" s="41">
        <v>0</v>
      </c>
      <c r="E65" s="41">
        <v>0</v>
      </c>
      <c r="F65" s="39" t="s">
        <v>63</v>
      </c>
    </row>
    <row r="66" spans="2:6" x14ac:dyDescent="0.2">
      <c r="B66" s="39" t="s">
        <v>146</v>
      </c>
      <c r="C66" s="39" t="s">
        <v>147</v>
      </c>
      <c r="D66" s="41">
        <v>0</v>
      </c>
      <c r="E66" s="41">
        <v>0</v>
      </c>
      <c r="F66" s="39" t="s">
        <v>63</v>
      </c>
    </row>
    <row r="67" spans="2:6" x14ac:dyDescent="0.2">
      <c r="B67" s="39" t="s">
        <v>148</v>
      </c>
      <c r="C67" s="39" t="s">
        <v>149</v>
      </c>
      <c r="D67" s="41">
        <v>0</v>
      </c>
      <c r="E67" s="41">
        <v>0</v>
      </c>
      <c r="F67" s="39" t="s">
        <v>63</v>
      </c>
    </row>
    <row r="68" spans="2:6" x14ac:dyDescent="0.2">
      <c r="B68" s="39" t="s">
        <v>150</v>
      </c>
      <c r="C68" s="39" t="s">
        <v>151</v>
      </c>
      <c r="D68" s="41">
        <v>0</v>
      </c>
      <c r="E68" s="41">
        <v>0</v>
      </c>
      <c r="F68" s="39" t="s">
        <v>63</v>
      </c>
    </row>
    <row r="69" spans="2:6" x14ac:dyDescent="0.2">
      <c r="B69" s="39" t="s">
        <v>152</v>
      </c>
      <c r="C69" s="39" t="s">
        <v>153</v>
      </c>
      <c r="D69" s="41">
        <v>0</v>
      </c>
      <c r="E69" s="41">
        <v>0</v>
      </c>
      <c r="F69" s="39" t="s">
        <v>63</v>
      </c>
    </row>
    <row r="70" spans="2:6" x14ac:dyDescent="0.2">
      <c r="B70" s="39" t="s">
        <v>154</v>
      </c>
      <c r="C70" s="39" t="s">
        <v>155</v>
      </c>
      <c r="D70" s="41">
        <v>0</v>
      </c>
      <c r="E70" s="41">
        <v>0</v>
      </c>
      <c r="F70" s="39" t="s">
        <v>63</v>
      </c>
    </row>
    <row r="71" spans="2:6" x14ac:dyDescent="0.2">
      <c r="B71" s="39" t="s">
        <v>156</v>
      </c>
      <c r="C71" s="39" t="s">
        <v>157</v>
      </c>
      <c r="D71" s="41">
        <v>0</v>
      </c>
      <c r="E71" s="41">
        <v>0</v>
      </c>
      <c r="F71" s="39" t="s">
        <v>63</v>
      </c>
    </row>
    <row r="72" spans="2:6" x14ac:dyDescent="0.2">
      <c r="B72" s="39" t="s">
        <v>158</v>
      </c>
      <c r="C72" s="39" t="s">
        <v>159</v>
      </c>
      <c r="D72" s="41">
        <v>0</v>
      </c>
      <c r="E72" s="41">
        <v>0</v>
      </c>
      <c r="F72" s="39" t="s">
        <v>63</v>
      </c>
    </row>
    <row r="73" spans="2:6" x14ac:dyDescent="0.2">
      <c r="B73" s="39" t="s">
        <v>160</v>
      </c>
      <c r="C73" s="39" t="s">
        <v>161</v>
      </c>
      <c r="D73" s="41">
        <v>0</v>
      </c>
      <c r="E73" s="41">
        <v>0</v>
      </c>
      <c r="F73" s="39" t="s">
        <v>63</v>
      </c>
    </row>
    <row r="74" spans="2:6" x14ac:dyDescent="0.2">
      <c r="B74" s="39" t="s">
        <v>162</v>
      </c>
      <c r="C74" s="39" t="s">
        <v>163</v>
      </c>
      <c r="D74" s="41">
        <v>0</v>
      </c>
      <c r="E74" s="41">
        <v>0</v>
      </c>
      <c r="F74" s="39" t="s">
        <v>63</v>
      </c>
    </row>
    <row r="75" spans="2:6" x14ac:dyDescent="0.2">
      <c r="B75" s="39" t="s">
        <v>164</v>
      </c>
      <c r="C75" s="39" t="s">
        <v>165</v>
      </c>
      <c r="D75" s="41">
        <v>2000</v>
      </c>
      <c r="E75" s="41">
        <v>2000</v>
      </c>
      <c r="F75" s="39" t="s">
        <v>63</v>
      </c>
    </row>
    <row r="76" spans="2:6" x14ac:dyDescent="0.2">
      <c r="B76" s="39" t="s">
        <v>166</v>
      </c>
      <c r="C76" s="39" t="s">
        <v>167</v>
      </c>
      <c r="D76" s="41">
        <v>0</v>
      </c>
      <c r="E76" s="41">
        <v>0</v>
      </c>
      <c r="F76" s="39" t="s">
        <v>63</v>
      </c>
    </row>
    <row r="77" spans="2:6" x14ac:dyDescent="0.2">
      <c r="B77" s="39" t="s">
        <v>168</v>
      </c>
      <c r="C77" s="39" t="s">
        <v>169</v>
      </c>
      <c r="D77" s="41">
        <v>0</v>
      </c>
      <c r="E77" s="41">
        <v>0</v>
      </c>
      <c r="F77" s="39" t="s">
        <v>63</v>
      </c>
    </row>
    <row r="78" spans="2:6" x14ac:dyDescent="0.2">
      <c r="B78" s="39" t="s">
        <v>170</v>
      </c>
      <c r="C78" s="39" t="s">
        <v>171</v>
      </c>
      <c r="D78" s="41">
        <v>0</v>
      </c>
      <c r="E78" s="41">
        <v>0</v>
      </c>
      <c r="F78" s="39" t="s">
        <v>63</v>
      </c>
    </row>
    <row r="79" spans="2:6" x14ac:dyDescent="0.2">
      <c r="B79" s="39" t="s">
        <v>172</v>
      </c>
      <c r="C79" s="39" t="s">
        <v>173</v>
      </c>
      <c r="D79" s="41">
        <v>0</v>
      </c>
      <c r="E79" s="41">
        <v>0</v>
      </c>
      <c r="F79" s="39" t="s">
        <v>63</v>
      </c>
    </row>
    <row r="80" spans="2:6" x14ac:dyDescent="0.2">
      <c r="B80" s="39" t="s">
        <v>174</v>
      </c>
      <c r="C80" s="39" t="s">
        <v>175</v>
      </c>
      <c r="D80" s="41">
        <v>0</v>
      </c>
      <c r="E80" s="41">
        <v>0</v>
      </c>
      <c r="F80" s="39" t="s">
        <v>63</v>
      </c>
    </row>
    <row r="81" spans="1:7" x14ac:dyDescent="0.2">
      <c r="B81" s="39" t="s">
        <v>176</v>
      </c>
      <c r="C81" s="39" t="s">
        <v>177</v>
      </c>
      <c r="D81" s="41">
        <v>1000</v>
      </c>
      <c r="E81" s="41">
        <v>1000</v>
      </c>
      <c r="F81" s="39" t="s">
        <v>63</v>
      </c>
    </row>
    <row r="82" spans="1:7" x14ac:dyDescent="0.2">
      <c r="B82" s="39" t="s">
        <v>178</v>
      </c>
      <c r="C82" s="39" t="s">
        <v>179</v>
      </c>
      <c r="D82" s="41">
        <v>2000</v>
      </c>
      <c r="E82" s="41">
        <v>2000</v>
      </c>
      <c r="F82" s="39" t="s">
        <v>63</v>
      </c>
    </row>
    <row r="83" spans="1:7" ht="13.5" thickBot="1" x14ac:dyDescent="0.25">
      <c r="B83" s="37" t="s">
        <v>180</v>
      </c>
      <c r="C83" s="37" t="s">
        <v>181</v>
      </c>
      <c r="D83" s="42">
        <v>2000</v>
      </c>
      <c r="E83" s="42">
        <v>2000</v>
      </c>
      <c r="F83" s="37" t="s">
        <v>63</v>
      </c>
    </row>
    <row r="86" spans="1:7" ht="13.5" thickBot="1" x14ac:dyDescent="0.25">
      <c r="A86" t="s">
        <v>55</v>
      </c>
    </row>
    <row r="87" spans="1:7" ht="13.5" thickBot="1" x14ac:dyDescent="0.25">
      <c r="B87" s="38" t="s">
        <v>49</v>
      </c>
      <c r="C87" s="38" t="s">
        <v>50</v>
      </c>
      <c r="D87" s="38" t="s">
        <v>56</v>
      </c>
      <c r="E87" s="38" t="s">
        <v>57</v>
      </c>
      <c r="F87" s="38" t="s">
        <v>58</v>
      </c>
      <c r="G87" s="38" t="s">
        <v>59</v>
      </c>
    </row>
    <row r="88" spans="1:7" x14ac:dyDescent="0.2">
      <c r="B88" s="39" t="s">
        <v>182</v>
      </c>
      <c r="C88" s="39" t="s">
        <v>183</v>
      </c>
      <c r="D88" s="41">
        <v>1000</v>
      </c>
      <c r="E88" s="39" t="s">
        <v>184</v>
      </c>
      <c r="F88" s="39" t="s">
        <v>185</v>
      </c>
      <c r="G88" s="41">
        <v>0</v>
      </c>
    </row>
    <row r="89" spans="1:7" x14ac:dyDescent="0.2">
      <c r="B89" s="39" t="s">
        <v>186</v>
      </c>
      <c r="C89" s="39" t="s">
        <v>187</v>
      </c>
      <c r="D89" s="41">
        <v>2000</v>
      </c>
      <c r="E89" s="39" t="s">
        <v>188</v>
      </c>
      <c r="F89" s="39" t="s">
        <v>185</v>
      </c>
      <c r="G89" s="41">
        <v>0</v>
      </c>
    </row>
    <row r="90" spans="1:7" x14ac:dyDescent="0.2">
      <c r="B90" s="39" t="s">
        <v>189</v>
      </c>
      <c r="C90" s="39" t="s">
        <v>190</v>
      </c>
      <c r="D90" s="41">
        <v>2000</v>
      </c>
      <c r="E90" s="39" t="s">
        <v>191</v>
      </c>
      <c r="F90" s="39" t="s">
        <v>185</v>
      </c>
      <c r="G90" s="41">
        <v>0</v>
      </c>
    </row>
    <row r="91" spans="1:7" x14ac:dyDescent="0.2">
      <c r="B91" s="39" t="s">
        <v>192</v>
      </c>
      <c r="C91" s="39" t="s">
        <v>193</v>
      </c>
      <c r="D91" s="41">
        <v>2000</v>
      </c>
      <c r="E91" s="39" t="s">
        <v>194</v>
      </c>
      <c r="F91" s="39" t="s">
        <v>185</v>
      </c>
      <c r="G91" s="41">
        <v>0</v>
      </c>
    </row>
    <row r="92" spans="1:7" x14ac:dyDescent="0.2">
      <c r="B92" s="39" t="s">
        <v>195</v>
      </c>
      <c r="C92" s="39" t="s">
        <v>196</v>
      </c>
      <c r="D92" s="41">
        <v>3000</v>
      </c>
      <c r="E92" s="39" t="s">
        <v>197</v>
      </c>
      <c r="F92" s="39" t="s">
        <v>185</v>
      </c>
      <c r="G92" s="41">
        <v>0</v>
      </c>
    </row>
    <row r="93" spans="1:7" x14ac:dyDescent="0.2">
      <c r="B93" s="39" t="s">
        <v>198</v>
      </c>
      <c r="C93" s="39" t="s">
        <v>199</v>
      </c>
      <c r="D93" s="41">
        <v>1000</v>
      </c>
      <c r="E93" s="39" t="s">
        <v>200</v>
      </c>
      <c r="F93" s="39" t="s">
        <v>185</v>
      </c>
      <c r="G93" s="41">
        <v>0</v>
      </c>
    </row>
    <row r="94" spans="1:7" x14ac:dyDescent="0.2">
      <c r="B94" s="39" t="s">
        <v>201</v>
      </c>
      <c r="C94" s="39" t="s">
        <v>202</v>
      </c>
      <c r="D94" s="41">
        <v>2000</v>
      </c>
      <c r="E94" s="39" t="s">
        <v>203</v>
      </c>
      <c r="F94" s="39" t="s">
        <v>185</v>
      </c>
      <c r="G94" s="41">
        <v>0</v>
      </c>
    </row>
    <row r="95" spans="1:7" x14ac:dyDescent="0.2">
      <c r="B95" s="39" t="s">
        <v>204</v>
      </c>
      <c r="C95" s="39" t="s">
        <v>205</v>
      </c>
      <c r="D95" s="41">
        <v>4000</v>
      </c>
      <c r="E95" s="39" t="s">
        <v>206</v>
      </c>
      <c r="F95" s="39" t="s">
        <v>185</v>
      </c>
      <c r="G95" s="41">
        <v>0</v>
      </c>
    </row>
    <row r="96" spans="1:7" x14ac:dyDescent="0.2">
      <c r="B96" s="39" t="s">
        <v>207</v>
      </c>
      <c r="C96" s="39" t="s">
        <v>208</v>
      </c>
      <c r="D96" s="41">
        <v>1000</v>
      </c>
      <c r="E96" s="39" t="s">
        <v>209</v>
      </c>
      <c r="F96" s="39" t="s">
        <v>210</v>
      </c>
      <c r="G96" s="39">
        <v>4000</v>
      </c>
    </row>
    <row r="97" spans="2:7" x14ac:dyDescent="0.2">
      <c r="B97" s="39" t="s">
        <v>211</v>
      </c>
      <c r="C97" s="39" t="s">
        <v>212</v>
      </c>
      <c r="D97" s="41">
        <v>2000</v>
      </c>
      <c r="E97" s="39" t="s">
        <v>213</v>
      </c>
      <c r="F97" s="39" t="s">
        <v>210</v>
      </c>
      <c r="G97" s="39">
        <v>3000</v>
      </c>
    </row>
    <row r="98" spans="2:7" x14ac:dyDescent="0.2">
      <c r="B98" s="39" t="s">
        <v>214</v>
      </c>
      <c r="C98" s="39" t="s">
        <v>215</v>
      </c>
      <c r="D98" s="41">
        <v>2000</v>
      </c>
      <c r="E98" s="39" t="s">
        <v>216</v>
      </c>
      <c r="F98" s="39" t="s">
        <v>210</v>
      </c>
      <c r="G98" s="39">
        <v>3000</v>
      </c>
    </row>
    <row r="99" spans="2:7" x14ac:dyDescent="0.2">
      <c r="B99" s="39" t="s">
        <v>217</v>
      </c>
      <c r="C99" s="39" t="s">
        <v>218</v>
      </c>
      <c r="D99" s="41">
        <v>2000</v>
      </c>
      <c r="E99" s="39" t="s">
        <v>219</v>
      </c>
      <c r="F99" s="39" t="s">
        <v>210</v>
      </c>
      <c r="G99" s="39">
        <v>3000</v>
      </c>
    </row>
    <row r="100" spans="2:7" x14ac:dyDescent="0.2">
      <c r="B100" s="39" t="s">
        <v>220</v>
      </c>
      <c r="C100" s="39" t="s">
        <v>221</v>
      </c>
      <c r="D100" s="41">
        <v>3000</v>
      </c>
      <c r="E100" s="39" t="s">
        <v>222</v>
      </c>
      <c r="F100" s="39" t="s">
        <v>210</v>
      </c>
      <c r="G100" s="39">
        <v>2000</v>
      </c>
    </row>
    <row r="101" spans="2:7" x14ac:dyDescent="0.2">
      <c r="B101" s="39" t="s">
        <v>223</v>
      </c>
      <c r="C101" s="39" t="s">
        <v>224</v>
      </c>
      <c r="D101" s="41">
        <v>2000</v>
      </c>
      <c r="E101" s="39" t="s">
        <v>225</v>
      </c>
      <c r="F101" s="39" t="s">
        <v>210</v>
      </c>
      <c r="G101" s="39">
        <v>3000</v>
      </c>
    </row>
    <row r="102" spans="2:7" x14ac:dyDescent="0.2">
      <c r="B102" s="39" t="s">
        <v>226</v>
      </c>
      <c r="C102" s="39" t="s">
        <v>227</v>
      </c>
      <c r="D102" s="41">
        <v>5000</v>
      </c>
      <c r="E102" s="39" t="s">
        <v>228</v>
      </c>
      <c r="F102" s="39" t="s">
        <v>185</v>
      </c>
      <c r="G102" s="39">
        <v>0</v>
      </c>
    </row>
    <row r="103" spans="2:7" ht="13.5" thickBot="1" x14ac:dyDescent="0.25">
      <c r="B103" s="37" t="s">
        <v>229</v>
      </c>
      <c r="C103" s="37"/>
      <c r="D103" s="37"/>
      <c r="E103" s="37"/>
      <c r="F103" s="37"/>
      <c r="G103" s="3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tabSelected="1" topLeftCell="A7" workbookViewId="0">
      <selection activeCell="B37" sqref="B37"/>
    </sheetView>
  </sheetViews>
  <sheetFormatPr defaultRowHeight="12.75" x14ac:dyDescent="0.2"/>
  <cols>
    <col min="1" max="1" width="35.42578125" customWidth="1"/>
    <col min="2" max="2" width="11.140625" bestFit="1" customWidth="1"/>
    <col min="3" max="3" width="10.85546875" customWidth="1"/>
    <col min="5" max="5" width="11.7109375" customWidth="1"/>
    <col min="6" max="6" width="18.85546875" customWidth="1"/>
    <col min="7" max="7" width="17.28515625" customWidth="1"/>
    <col min="8" max="8" width="11.140625" customWidth="1"/>
    <col min="11" max="11" width="20.7109375" customWidth="1"/>
    <col min="12" max="12" width="22.5703125" bestFit="1" customWidth="1"/>
    <col min="13" max="14" width="9.140625" customWidth="1"/>
    <col min="16" max="16" width="9.140625" customWidth="1"/>
    <col min="18" max="18" width="15.7109375" customWidth="1"/>
  </cols>
  <sheetData>
    <row r="1" spans="1:14" x14ac:dyDescent="0.2">
      <c r="A1" s="7" t="s">
        <v>31</v>
      </c>
    </row>
    <row r="2" spans="1:14" ht="13.5" thickBot="1" x14ac:dyDescent="0.25"/>
    <row r="3" spans="1:14" x14ac:dyDescent="0.2">
      <c r="A3" s="1" t="s">
        <v>0</v>
      </c>
      <c r="B3" s="2">
        <v>250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4" x14ac:dyDescent="0.2">
      <c r="A4" s="1" t="s">
        <v>1</v>
      </c>
      <c r="B4" s="3">
        <v>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4" x14ac:dyDescent="0.2">
      <c r="A5" s="4" t="s">
        <v>2</v>
      </c>
      <c r="B5" s="3">
        <v>5000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4" x14ac:dyDescent="0.2">
      <c r="A6" s="4" t="s">
        <v>3</v>
      </c>
      <c r="B6" s="5">
        <v>0.1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4" ht="13.5" thickBot="1" x14ac:dyDescent="0.25">
      <c r="A7" s="4" t="s">
        <v>4</v>
      </c>
      <c r="B7" s="6">
        <v>10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4" x14ac:dyDescent="0.2">
      <c r="A8" s="4"/>
      <c r="B8" s="4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4" x14ac:dyDescent="0.2">
      <c r="A9" s="27" t="s">
        <v>23</v>
      </c>
      <c r="L9" s="26" t="s">
        <v>24</v>
      </c>
    </row>
    <row r="10" spans="1:14" ht="26.25" thickBot="1" x14ac:dyDescent="0.25">
      <c r="A10" s="7" t="s">
        <v>5</v>
      </c>
      <c r="B10" s="8" t="s">
        <v>6</v>
      </c>
      <c r="C10" s="8" t="s">
        <v>7</v>
      </c>
      <c r="D10" s="8" t="s">
        <v>8</v>
      </c>
      <c r="E10" s="8" t="s">
        <v>9</v>
      </c>
      <c r="F10" s="8" t="s">
        <v>10</v>
      </c>
      <c r="G10" s="8" t="s">
        <v>11</v>
      </c>
      <c r="H10" s="8" t="s">
        <v>12</v>
      </c>
      <c r="I10" s="8" t="s">
        <v>13</v>
      </c>
      <c r="K10" t="s">
        <v>14</v>
      </c>
      <c r="L10" s="8" t="s">
        <v>15</v>
      </c>
      <c r="M10" s="8"/>
      <c r="N10" s="8"/>
    </row>
    <row r="11" spans="1:14" x14ac:dyDescent="0.2">
      <c r="A11" t="s">
        <v>16</v>
      </c>
      <c r="B11" s="9">
        <v>1.2</v>
      </c>
      <c r="C11" s="10">
        <v>1.4</v>
      </c>
      <c r="D11" s="10">
        <v>1.1000000000000001</v>
      </c>
      <c r="E11" s="10">
        <v>2.6</v>
      </c>
      <c r="F11" s="10">
        <v>2</v>
      </c>
      <c r="G11" s="10">
        <v>2.2000000000000002</v>
      </c>
      <c r="H11" s="10">
        <v>2.8</v>
      </c>
      <c r="I11" s="11">
        <v>2.2000000000000002</v>
      </c>
      <c r="K11" s="12">
        <v>14</v>
      </c>
      <c r="L11" s="13">
        <v>2.7</v>
      </c>
      <c r="N11" s="33"/>
    </row>
    <row r="12" spans="1:14" x14ac:dyDescent="0.2">
      <c r="A12" t="s">
        <v>17</v>
      </c>
      <c r="B12" s="14">
        <v>1.3</v>
      </c>
      <c r="C12" s="15">
        <v>1</v>
      </c>
      <c r="D12" s="15">
        <v>1.3</v>
      </c>
      <c r="E12" s="15">
        <v>2.2000000000000002</v>
      </c>
      <c r="F12" s="15">
        <v>1.8</v>
      </c>
      <c r="G12" s="15">
        <v>1.9</v>
      </c>
      <c r="H12" s="15">
        <v>2.5</v>
      </c>
      <c r="I12" s="16">
        <v>2.8</v>
      </c>
      <c r="K12" s="17">
        <v>16</v>
      </c>
      <c r="L12" s="18">
        <v>3</v>
      </c>
      <c r="N12" s="33"/>
    </row>
    <row r="13" spans="1:14" x14ac:dyDescent="0.2">
      <c r="A13" t="s">
        <v>18</v>
      </c>
      <c r="B13" s="14">
        <v>1.5</v>
      </c>
      <c r="C13" s="15">
        <v>1.4</v>
      </c>
      <c r="D13" s="15">
        <v>0.9</v>
      </c>
      <c r="E13" s="15">
        <v>1.9</v>
      </c>
      <c r="F13" s="15">
        <v>2.1</v>
      </c>
      <c r="G13" s="15">
        <v>2.2999999999999998</v>
      </c>
      <c r="H13" s="15">
        <v>2.6</v>
      </c>
      <c r="I13" s="16">
        <v>3.3</v>
      </c>
      <c r="K13" s="17">
        <v>11</v>
      </c>
      <c r="L13" s="18">
        <v>2.1</v>
      </c>
      <c r="N13" s="33"/>
    </row>
    <row r="14" spans="1:14" x14ac:dyDescent="0.2">
      <c r="A14" t="s">
        <v>19</v>
      </c>
      <c r="B14" s="14">
        <v>2</v>
      </c>
      <c r="C14" s="15">
        <v>1.8</v>
      </c>
      <c r="D14" s="15">
        <v>1.2</v>
      </c>
      <c r="E14" s="15">
        <v>1</v>
      </c>
      <c r="F14" s="15">
        <v>1.7</v>
      </c>
      <c r="G14" s="15">
        <v>2.2000000000000002</v>
      </c>
      <c r="H14" s="15">
        <v>1.8</v>
      </c>
      <c r="I14" s="16">
        <v>2.7</v>
      </c>
      <c r="K14" s="17">
        <v>12</v>
      </c>
      <c r="L14" s="18">
        <v>2.1</v>
      </c>
      <c r="N14" s="33"/>
    </row>
    <row r="15" spans="1:14" x14ac:dyDescent="0.2">
      <c r="A15" t="s">
        <v>20</v>
      </c>
      <c r="B15" s="14">
        <v>2.1</v>
      </c>
      <c r="C15" s="15">
        <v>1.9</v>
      </c>
      <c r="D15" s="15">
        <v>2.2999999999999998</v>
      </c>
      <c r="E15" s="15">
        <v>1.5</v>
      </c>
      <c r="F15" s="15">
        <v>0.9</v>
      </c>
      <c r="G15" s="15">
        <v>1.3</v>
      </c>
      <c r="H15" s="15">
        <v>1.2</v>
      </c>
      <c r="I15" s="16">
        <v>2.2000000000000002</v>
      </c>
      <c r="K15" s="17">
        <v>13</v>
      </c>
      <c r="L15" s="18">
        <v>2.4</v>
      </c>
      <c r="N15" s="33"/>
    </row>
    <row r="16" spans="1:14" x14ac:dyDescent="0.2">
      <c r="A16" t="s">
        <v>21</v>
      </c>
      <c r="B16" s="14">
        <v>2.5</v>
      </c>
      <c r="C16" s="15">
        <v>2.1</v>
      </c>
      <c r="D16" s="15">
        <v>1.9</v>
      </c>
      <c r="E16" s="15">
        <v>1.2</v>
      </c>
      <c r="F16" s="15">
        <v>1.7</v>
      </c>
      <c r="G16" s="15">
        <v>1.5</v>
      </c>
      <c r="H16" s="15">
        <v>1.4</v>
      </c>
      <c r="I16" s="16">
        <v>1</v>
      </c>
      <c r="K16" s="17">
        <v>18</v>
      </c>
      <c r="L16" s="18">
        <v>3.6</v>
      </c>
      <c r="N16" s="33"/>
    </row>
    <row r="17" spans="1:18" ht="13.5" thickBot="1" x14ac:dyDescent="0.25">
      <c r="A17" t="s">
        <v>22</v>
      </c>
      <c r="B17" s="19">
        <v>2.2000000000000002</v>
      </c>
      <c r="C17" s="20">
        <v>2.1</v>
      </c>
      <c r="D17" s="20">
        <v>2</v>
      </c>
      <c r="E17" s="20">
        <v>1.3</v>
      </c>
      <c r="F17" s="20">
        <v>1.4</v>
      </c>
      <c r="G17" s="20">
        <v>0.6</v>
      </c>
      <c r="H17" s="20">
        <v>0.9</v>
      </c>
      <c r="I17" s="21">
        <v>1.5</v>
      </c>
      <c r="K17" s="22">
        <v>10</v>
      </c>
      <c r="L17" s="23">
        <v>2.1</v>
      </c>
      <c r="N17" s="33"/>
    </row>
    <row r="18" spans="1:18" x14ac:dyDescent="0.2">
      <c r="B18" s="15"/>
      <c r="C18" s="15"/>
      <c r="D18" s="15"/>
      <c r="E18" s="15"/>
      <c r="F18" s="15"/>
      <c r="G18" s="15"/>
      <c r="H18" s="15"/>
      <c r="I18" s="15"/>
      <c r="K18" s="24"/>
      <c r="L18" s="25"/>
    </row>
    <row r="19" spans="1:18" x14ac:dyDescent="0.2">
      <c r="A19" s="26"/>
      <c r="B19" s="26" t="s">
        <v>25</v>
      </c>
    </row>
    <row r="20" spans="1:18" ht="26.25" thickBot="1" x14ac:dyDescent="0.25">
      <c r="B20" s="8" t="s">
        <v>6</v>
      </c>
      <c r="C20" s="8" t="s">
        <v>7</v>
      </c>
      <c r="D20" s="8" t="s">
        <v>8</v>
      </c>
      <c r="E20" s="8" t="s">
        <v>9</v>
      </c>
      <c r="F20" s="8" t="s">
        <v>10</v>
      </c>
      <c r="G20" s="8" t="s">
        <v>11</v>
      </c>
      <c r="H20" s="8" t="s">
        <v>12</v>
      </c>
      <c r="I20" s="8" t="s">
        <v>13</v>
      </c>
    </row>
    <row r="21" spans="1:18" ht="13.5" thickBot="1" x14ac:dyDescent="0.25">
      <c r="B21" s="28">
        <v>1000</v>
      </c>
      <c r="C21" s="29">
        <v>2000</v>
      </c>
      <c r="D21" s="29">
        <v>2000</v>
      </c>
      <c r="E21" s="29">
        <v>2000</v>
      </c>
      <c r="F21" s="29">
        <v>3000</v>
      </c>
      <c r="G21" s="29">
        <v>1000</v>
      </c>
      <c r="H21" s="29">
        <v>2000</v>
      </c>
      <c r="I21" s="30">
        <v>4000</v>
      </c>
    </row>
    <row r="25" spans="1:18" x14ac:dyDescent="0.2">
      <c r="A25" s="26" t="s">
        <v>26</v>
      </c>
      <c r="B25" s="25"/>
    </row>
    <row r="26" spans="1:18" x14ac:dyDescent="0.2">
      <c r="A26" t="s">
        <v>27</v>
      </c>
      <c r="B26" s="31">
        <f>SUMPRODUCT(P32:P38,K11:K17)*B3*B4*(1/60)</f>
        <v>3616666.6666666665</v>
      </c>
    </row>
    <row r="27" spans="1:18" x14ac:dyDescent="0.2">
      <c r="A27" t="s">
        <v>28</v>
      </c>
      <c r="B27" s="31">
        <f>SUMPRODUCT(H32:O38,B11:I17)*B3</f>
        <v>4275000</v>
      </c>
    </row>
    <row r="28" spans="1:18" ht="13.5" thickBot="1" x14ac:dyDescent="0.25">
      <c r="A28" t="s">
        <v>29</v>
      </c>
      <c r="B28" s="31">
        <f>SUMPRODUCT(F32:F38,L11:L17)*1000000</f>
        <v>0</v>
      </c>
      <c r="C28" s="43" t="s">
        <v>233</v>
      </c>
      <c r="M28" s="33"/>
    </row>
    <row r="29" spans="1:18" ht="14.25" thickTop="1" thickBot="1" x14ac:dyDescent="0.25">
      <c r="A29" t="s">
        <v>30</v>
      </c>
      <c r="B29" s="32">
        <f>B28+PV(B6,B7,-SUM(B26:B27))</f>
        <v>48490875.40918614</v>
      </c>
    </row>
    <row r="30" spans="1:18" ht="13.5" thickTop="1" x14ac:dyDescent="0.2">
      <c r="M30" s="34"/>
    </row>
    <row r="31" spans="1:18" ht="38.25" x14ac:dyDescent="0.2">
      <c r="F31" s="43" t="s">
        <v>234</v>
      </c>
      <c r="G31" s="7" t="s">
        <v>32</v>
      </c>
      <c r="H31" s="8" t="s">
        <v>6</v>
      </c>
      <c r="I31" s="8" t="s">
        <v>7</v>
      </c>
      <c r="J31" s="8" t="s">
        <v>8</v>
      </c>
      <c r="K31" s="8" t="s">
        <v>9</v>
      </c>
      <c r="L31" s="8" t="s">
        <v>10</v>
      </c>
      <c r="M31" s="8" t="s">
        <v>11</v>
      </c>
      <c r="N31" s="8" t="s">
        <v>12</v>
      </c>
      <c r="O31" s="8" t="s">
        <v>13</v>
      </c>
      <c r="P31" s="8" t="s">
        <v>33</v>
      </c>
      <c r="R31" s="8" t="s">
        <v>36</v>
      </c>
    </row>
    <row r="32" spans="1:18" ht="15" x14ac:dyDescent="0.25">
      <c r="E32" s="43"/>
      <c r="F32" s="35">
        <v>0</v>
      </c>
      <c r="G32" t="s">
        <v>16</v>
      </c>
      <c r="H32" s="36">
        <v>1000</v>
      </c>
      <c r="I32" s="36">
        <v>0</v>
      </c>
      <c r="J32" s="36">
        <v>0</v>
      </c>
      <c r="K32" s="36">
        <v>0</v>
      </c>
      <c r="L32" s="36">
        <v>0</v>
      </c>
      <c r="M32" s="36">
        <v>0</v>
      </c>
      <c r="N32" s="36">
        <v>0</v>
      </c>
      <c r="O32" s="36">
        <v>0</v>
      </c>
      <c r="P32">
        <f>SUM(H32:O32)</f>
        <v>1000</v>
      </c>
      <c r="Q32" s="35" t="s">
        <v>37</v>
      </c>
      <c r="R32" s="35">
        <v>5000</v>
      </c>
    </row>
    <row r="33" spans="6:18" ht="15" x14ac:dyDescent="0.25">
      <c r="F33" s="35">
        <v>0</v>
      </c>
      <c r="G33" t="s">
        <v>17</v>
      </c>
      <c r="H33" s="36">
        <v>0</v>
      </c>
      <c r="I33" s="36">
        <v>2000</v>
      </c>
      <c r="J33" s="36">
        <v>0</v>
      </c>
      <c r="K33" s="36">
        <v>0</v>
      </c>
      <c r="L33" s="36">
        <v>0</v>
      </c>
      <c r="M33" s="36">
        <v>0</v>
      </c>
      <c r="N33" s="36">
        <v>0</v>
      </c>
      <c r="O33" s="36">
        <v>0</v>
      </c>
      <c r="P33">
        <f t="shared" ref="P33:P38" si="0">SUM(H33:O33)</f>
        <v>2000</v>
      </c>
      <c r="Q33" s="35" t="s">
        <v>37</v>
      </c>
      <c r="R33" s="35">
        <v>5000</v>
      </c>
    </row>
    <row r="34" spans="6:18" ht="15" x14ac:dyDescent="0.25">
      <c r="F34" s="35">
        <v>0</v>
      </c>
      <c r="G34" t="s">
        <v>18</v>
      </c>
      <c r="H34" s="36">
        <v>0</v>
      </c>
      <c r="I34" s="36">
        <v>0</v>
      </c>
      <c r="J34" s="36">
        <v>2000</v>
      </c>
      <c r="K34" s="36">
        <v>0</v>
      </c>
      <c r="L34" s="36">
        <v>0</v>
      </c>
      <c r="M34" s="36">
        <v>0</v>
      </c>
      <c r="N34" s="36">
        <v>0</v>
      </c>
      <c r="O34" s="36">
        <v>0</v>
      </c>
      <c r="P34">
        <f t="shared" si="0"/>
        <v>2000</v>
      </c>
      <c r="Q34" s="35" t="s">
        <v>37</v>
      </c>
      <c r="R34" s="35">
        <v>5000</v>
      </c>
    </row>
    <row r="35" spans="6:18" ht="15" x14ac:dyDescent="0.25">
      <c r="F35" s="35">
        <v>0</v>
      </c>
      <c r="G35" t="s">
        <v>19</v>
      </c>
      <c r="H35" s="36">
        <v>0</v>
      </c>
      <c r="I35" s="36">
        <v>0</v>
      </c>
      <c r="J35" s="36">
        <v>0</v>
      </c>
      <c r="K35" s="36">
        <v>2000</v>
      </c>
      <c r="L35" s="36">
        <v>0</v>
      </c>
      <c r="M35" s="36">
        <v>0</v>
      </c>
      <c r="N35" s="36">
        <v>0</v>
      </c>
      <c r="O35" s="36">
        <v>0</v>
      </c>
      <c r="P35">
        <f t="shared" si="0"/>
        <v>2000</v>
      </c>
      <c r="Q35" s="35" t="s">
        <v>37</v>
      </c>
      <c r="R35" s="35">
        <v>5000</v>
      </c>
    </row>
    <row r="36" spans="6:18" ht="15" x14ac:dyDescent="0.25">
      <c r="F36" s="35">
        <v>0</v>
      </c>
      <c r="G36" t="s">
        <v>20</v>
      </c>
      <c r="H36" s="36">
        <v>0</v>
      </c>
      <c r="I36" s="36">
        <v>0</v>
      </c>
      <c r="J36" s="36">
        <v>0</v>
      </c>
      <c r="K36" s="36">
        <v>0</v>
      </c>
      <c r="L36" s="36">
        <v>3000</v>
      </c>
      <c r="M36" s="36">
        <v>0</v>
      </c>
      <c r="N36" s="36">
        <v>0</v>
      </c>
      <c r="O36" s="36">
        <v>0</v>
      </c>
      <c r="P36">
        <f t="shared" si="0"/>
        <v>3000</v>
      </c>
      <c r="Q36" s="35" t="s">
        <v>37</v>
      </c>
      <c r="R36" s="35">
        <v>5000</v>
      </c>
    </row>
    <row r="37" spans="6:18" ht="15" x14ac:dyDescent="0.25">
      <c r="F37" s="35">
        <v>0</v>
      </c>
      <c r="G37" t="s">
        <v>21</v>
      </c>
      <c r="H37" s="36">
        <v>0</v>
      </c>
      <c r="I37" s="36">
        <v>0</v>
      </c>
      <c r="J37" s="36">
        <v>0</v>
      </c>
      <c r="K37" s="36">
        <v>0</v>
      </c>
      <c r="L37" s="36">
        <v>0</v>
      </c>
      <c r="M37" s="36">
        <v>0</v>
      </c>
      <c r="N37" s="36">
        <v>0</v>
      </c>
      <c r="O37" s="36">
        <v>2000</v>
      </c>
      <c r="P37">
        <f t="shared" si="0"/>
        <v>2000</v>
      </c>
      <c r="Q37" s="35" t="s">
        <v>37</v>
      </c>
      <c r="R37" s="35">
        <v>5000</v>
      </c>
    </row>
    <row r="38" spans="6:18" ht="15" x14ac:dyDescent="0.25">
      <c r="F38" s="35">
        <v>0</v>
      </c>
      <c r="G38" t="s">
        <v>22</v>
      </c>
      <c r="H38" s="36">
        <v>0</v>
      </c>
      <c r="I38" s="36">
        <v>0</v>
      </c>
      <c r="J38" s="36">
        <v>0</v>
      </c>
      <c r="K38" s="36">
        <v>0</v>
      </c>
      <c r="L38" s="36">
        <v>0</v>
      </c>
      <c r="M38" s="36">
        <v>1000</v>
      </c>
      <c r="N38" s="36">
        <v>2000</v>
      </c>
      <c r="O38" s="36">
        <v>2000</v>
      </c>
      <c r="P38">
        <f t="shared" si="0"/>
        <v>5000</v>
      </c>
      <c r="Q38" s="35" t="s">
        <v>37</v>
      </c>
      <c r="R38" s="35">
        <v>5000</v>
      </c>
    </row>
    <row r="39" spans="6:18" x14ac:dyDescent="0.2">
      <c r="G39" t="s">
        <v>34</v>
      </c>
      <c r="H39">
        <f>SUM(H32:H38)</f>
        <v>1000</v>
      </c>
      <c r="I39">
        <f t="shared" ref="I39:O39" si="1">SUM(I32:I38)</f>
        <v>2000</v>
      </c>
      <c r="J39">
        <f t="shared" si="1"/>
        <v>2000</v>
      </c>
      <c r="K39">
        <f t="shared" si="1"/>
        <v>2000</v>
      </c>
      <c r="L39">
        <f t="shared" si="1"/>
        <v>3000</v>
      </c>
      <c r="M39">
        <f t="shared" si="1"/>
        <v>1000</v>
      </c>
      <c r="N39">
        <f t="shared" si="1"/>
        <v>2000</v>
      </c>
      <c r="O39">
        <f t="shared" si="1"/>
        <v>4000</v>
      </c>
    </row>
    <row r="40" spans="6:18" x14ac:dyDescent="0.2">
      <c r="H40" s="35" t="s">
        <v>38</v>
      </c>
      <c r="I40" s="35" t="s">
        <v>38</v>
      </c>
      <c r="J40" s="35" t="s">
        <v>38</v>
      </c>
      <c r="K40" s="35" t="s">
        <v>38</v>
      </c>
      <c r="L40" s="35" t="s">
        <v>38</v>
      </c>
      <c r="M40" s="35" t="s">
        <v>38</v>
      </c>
      <c r="N40" s="35" t="s">
        <v>38</v>
      </c>
      <c r="O40" s="35" t="s">
        <v>38</v>
      </c>
    </row>
    <row r="41" spans="6:18" x14ac:dyDescent="0.2">
      <c r="G41" t="s">
        <v>35</v>
      </c>
      <c r="H41" s="35">
        <v>1000</v>
      </c>
      <c r="I41" s="35">
        <v>2000</v>
      </c>
      <c r="J41" s="35">
        <v>2000</v>
      </c>
      <c r="K41" s="35">
        <v>2000</v>
      </c>
      <c r="L41" s="35">
        <v>3000</v>
      </c>
      <c r="M41" s="35">
        <v>1000</v>
      </c>
      <c r="N41" s="35">
        <v>2000</v>
      </c>
      <c r="O41" s="35">
        <v>4000</v>
      </c>
    </row>
  </sheetData>
  <phoneticPr fontId="6" type="noConversion"/>
  <pageMargins left="0.75" right="0.75" top="1" bottom="1" header="0.5" footer="0.5"/>
  <pageSetup orientation="portrait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Answer Report 2</vt:lpstr>
      <vt:lpstr>Sheet1</vt:lpstr>
      <vt:lpstr>Sheet1!Calls</vt:lpstr>
    </vt:vector>
  </TitlesOfParts>
  <Company>Starfleet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Tevfik Aktekin</dc:creator>
  <cp:lastModifiedBy>Esrat Maria</cp:lastModifiedBy>
  <dcterms:created xsi:type="dcterms:W3CDTF">2007-10-17T15:56:09Z</dcterms:created>
  <dcterms:modified xsi:type="dcterms:W3CDTF">2020-12-22T22:43:12Z</dcterms:modified>
</cp:coreProperties>
</file>