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tommc\Desktop\Git Repos\SpacecraftDesignMcClure\Homework 5\Video Files\"/>
    </mc:Choice>
  </mc:AlternateContent>
  <xr:revisionPtr revIDLastSave="0" documentId="13_ncr:1_{54EBE6F1-EB8F-49B2-817B-64075542E9CB}" xr6:coauthVersionLast="46" xr6:coauthVersionMax="46" xr10:uidLastSave="{00000000-0000-0000-0000-000000000000}"/>
  <bookViews>
    <workbookView xWindow="5088" yWindow="612" windowWidth="17760" windowHeight="109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8" i="1"/>
  <c r="I9" i="1"/>
  <c r="I8" i="1"/>
  <c r="I7" i="1"/>
  <c r="H10" i="1"/>
  <c r="H9" i="1"/>
  <c r="H8" i="1"/>
  <c r="H7" i="1"/>
  <c r="E4" i="1"/>
  <c r="E3" i="1"/>
  <c r="B4" i="1"/>
  <c r="B2" i="1"/>
  <c r="E11" i="1"/>
  <c r="D11" i="1"/>
  <c r="C11" i="1"/>
  <c r="B11" i="1"/>
  <c r="I10" i="1" l="1"/>
</calcChain>
</file>

<file path=xl/sharedStrings.xml><?xml version="1.0" encoding="utf-8"?>
<sst xmlns="http://schemas.openxmlformats.org/spreadsheetml/2006/main" count="26" uniqueCount="22">
  <si>
    <t>No Flight Station</t>
  </si>
  <si>
    <t>Frame Rate (fps)</t>
  </si>
  <si>
    <t>Period 1</t>
  </si>
  <si>
    <t>Period 2</t>
  </si>
  <si>
    <t>Period 3</t>
  </si>
  <si>
    <t>Orientation 1</t>
  </si>
  <si>
    <t>Orientation 2</t>
  </si>
  <si>
    <t>Orientation 3</t>
  </si>
  <si>
    <t>Number of frames</t>
  </si>
  <si>
    <t>Mean</t>
  </si>
  <si>
    <t>String Length (in)</t>
  </si>
  <si>
    <t>Inner Radius (in)</t>
  </si>
  <si>
    <t>Inner Radius (m)</t>
  </si>
  <si>
    <t>String Length (m)</t>
  </si>
  <si>
    <t>Oscillation Period (s)</t>
  </si>
  <si>
    <t>Flight Station Mass (g)</t>
  </si>
  <si>
    <t>Data Module Mass (g)</t>
  </si>
  <si>
    <t>Flight Station Mass (kg)</t>
  </si>
  <si>
    <t>Data Module Mass (kg)</t>
  </si>
  <si>
    <t>Gravitational Acceleration (m/s2)</t>
  </si>
  <si>
    <t>Moment of Intertia for Whole Assembly (kg m2)</t>
  </si>
  <si>
    <t>Moment of Inertia for Flight Station (kg 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</si>
</sst>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J10" sqref="J10"/>
    </sheetView>
  </sheetViews>
  <sheetFormatPr defaultRowHeight="14.4" x14ac:dyDescent="0.3"/>
  <cols>
    <col min="1" max="1" width="15.5546875" bestFit="1" customWidth="1"/>
    <col min="2" max="2" width="14.5546875" bestFit="1" customWidth="1"/>
    <col min="3" max="3" width="11.77734375" bestFit="1" customWidth="1"/>
    <col min="4" max="4" width="19.77734375" bestFit="1" customWidth="1"/>
    <col min="5" max="5" width="11.77734375" bestFit="1" customWidth="1"/>
    <col min="7" max="7" width="28.33203125" bestFit="1" customWidth="1"/>
    <col min="9" max="9" width="42.109375" bestFit="1" customWidth="1"/>
    <col min="10" max="10" width="30.44140625" bestFit="1" customWidth="1"/>
  </cols>
  <sheetData>
    <row r="1" spans="1:10" x14ac:dyDescent="0.3">
      <c r="A1" s="2" t="s">
        <v>11</v>
      </c>
      <c r="B1" s="2">
        <v>3</v>
      </c>
      <c r="D1" t="s">
        <v>15</v>
      </c>
      <c r="E1">
        <v>77.66</v>
      </c>
      <c r="G1" t="s">
        <v>19</v>
      </c>
      <c r="H1">
        <v>9.8699999999999992</v>
      </c>
    </row>
    <row r="2" spans="1:10" x14ac:dyDescent="0.3">
      <c r="A2" t="s">
        <v>12</v>
      </c>
      <c r="B2">
        <f>B1*0.0254</f>
        <v>7.619999999999999E-2</v>
      </c>
      <c r="D2" t="s">
        <v>16</v>
      </c>
      <c r="E2">
        <v>70.7</v>
      </c>
      <c r="G2" t="s">
        <v>1</v>
      </c>
      <c r="H2">
        <v>30</v>
      </c>
    </row>
    <row r="3" spans="1:10" x14ac:dyDescent="0.3">
      <c r="A3" s="2" t="s">
        <v>10</v>
      </c>
      <c r="B3" s="2">
        <v>12</v>
      </c>
      <c r="D3" t="s">
        <v>17</v>
      </c>
      <c r="E3">
        <f>E1/1000</f>
        <v>7.7659999999999993E-2</v>
      </c>
    </row>
    <row r="4" spans="1:10" x14ac:dyDescent="0.3">
      <c r="A4" t="s">
        <v>13</v>
      </c>
      <c r="B4">
        <f>B3*0.0254</f>
        <v>0.30479999999999996</v>
      </c>
      <c r="D4" t="s">
        <v>18</v>
      </c>
      <c r="E4">
        <f>E2/1000</f>
        <v>7.0699999999999999E-2</v>
      </c>
    </row>
    <row r="6" spans="1:10" x14ac:dyDescent="0.3">
      <c r="B6" s="3" t="s">
        <v>8</v>
      </c>
      <c r="C6" s="3"/>
      <c r="D6" s="3"/>
      <c r="E6" s="3"/>
      <c r="G6" s="3" t="s">
        <v>14</v>
      </c>
      <c r="H6" s="3"/>
      <c r="I6" s="1" t="s">
        <v>20</v>
      </c>
      <c r="J6" s="1" t="s">
        <v>21</v>
      </c>
    </row>
    <row r="7" spans="1:10" x14ac:dyDescent="0.3">
      <c r="B7" t="s">
        <v>0</v>
      </c>
      <c r="C7" t="s">
        <v>5</v>
      </c>
      <c r="D7" t="s">
        <v>6</v>
      </c>
      <c r="E7" t="s">
        <v>7</v>
      </c>
      <c r="G7" t="s">
        <v>0</v>
      </c>
      <c r="H7">
        <f>B11/H$2</f>
        <v>0.37777777777777782</v>
      </c>
      <c r="I7">
        <f>(E4*$H$1*(H7^2)*($B$2^2))/(2*3.14159*$B$4)</f>
        <v>3.01942926600154E-4</v>
      </c>
    </row>
    <row r="8" spans="1:10" x14ac:dyDescent="0.3">
      <c r="A8" t="s">
        <v>2</v>
      </c>
      <c r="B8">
        <v>11</v>
      </c>
      <c r="C8">
        <v>14</v>
      </c>
      <c r="D8">
        <v>12</v>
      </c>
      <c r="E8">
        <v>11</v>
      </c>
      <c r="G8" t="s">
        <v>5</v>
      </c>
      <c r="H8">
        <f>C11/H$2</f>
        <v>0.4777777777777778</v>
      </c>
      <c r="I8">
        <f>(($E$3+$E$4)*$H$1*(H8^2)*($B$2^2))/(2*3.14159*$B$4)</f>
        <v>1.0134477156224148E-3</v>
      </c>
      <c r="J8">
        <f>I8-$I$7</f>
        <v>7.1150478902226089E-4</v>
      </c>
    </row>
    <row r="9" spans="1:10" x14ac:dyDescent="0.3">
      <c r="A9" t="s">
        <v>3</v>
      </c>
      <c r="B9">
        <v>11</v>
      </c>
      <c r="C9">
        <v>14</v>
      </c>
      <c r="D9">
        <v>13</v>
      </c>
      <c r="E9">
        <v>12</v>
      </c>
      <c r="G9" t="s">
        <v>6</v>
      </c>
      <c r="H9">
        <f>D11/H$2</f>
        <v>0.41111111111111115</v>
      </c>
      <c r="I9">
        <f>(($E$3+$E$4)*$H$1*(H9^2)*($B$2^2))/(2*3.14159*$B$4)</f>
        <v>7.5035690788917582E-4</v>
      </c>
      <c r="J9">
        <f>I9-$I$7</f>
        <v>4.4841398128902182E-4</v>
      </c>
    </row>
    <row r="10" spans="1:10" x14ac:dyDescent="0.3">
      <c r="A10" t="s">
        <v>4</v>
      </c>
      <c r="B10">
        <v>12</v>
      </c>
      <c r="C10">
        <v>15</v>
      </c>
      <c r="D10">
        <v>12</v>
      </c>
      <c r="E10">
        <v>12</v>
      </c>
      <c r="G10" t="s">
        <v>7</v>
      </c>
      <c r="H10">
        <f>E11/H$2</f>
        <v>0.3888888888888889</v>
      </c>
      <c r="I10">
        <f>(($E$3+$E$4)*$H$1*(H10^2)*($B$2^2))/(2*3.14159*$B$4)</f>
        <v>6.71429665569204E-4</v>
      </c>
      <c r="J10">
        <f t="shared" ref="J10" si="0">I10-$I$7</f>
        <v>3.6948673896904999E-4</v>
      </c>
    </row>
    <row r="11" spans="1:10" x14ac:dyDescent="0.3">
      <c r="A11" t="s">
        <v>9</v>
      </c>
      <c r="B11">
        <f>SUM(B8:B10)/3</f>
        <v>11.333333333333334</v>
      </c>
      <c r="C11">
        <f>SUM(C8:C10)/3</f>
        <v>14.333333333333334</v>
      </c>
      <c r="D11">
        <f>SUM(D8:D10)/3</f>
        <v>12.333333333333334</v>
      </c>
      <c r="E11">
        <f>SUM(E8:E10)/3</f>
        <v>11.666666666666666</v>
      </c>
    </row>
  </sheetData>
  <mergeCells count="2">
    <mergeCell ref="B6:E6"/>
    <mergeCell ref="G6:H6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McClure</dc:creator>
  <cp:lastModifiedBy>Tom McClure</cp:lastModifiedBy>
  <dcterms:created xsi:type="dcterms:W3CDTF">2015-06-05T18:17:20Z</dcterms:created>
  <dcterms:modified xsi:type="dcterms:W3CDTF">2021-03-11T23:52:50Z</dcterms:modified>
</cp:coreProperties>
</file>