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The-repository-formerly-known-as\result\"/>
    </mc:Choice>
  </mc:AlternateContent>
  <xr:revisionPtr revIDLastSave="0" documentId="8_{66F09CC2-4236-4BFE-973B-37A7210F7857}" xr6:coauthVersionLast="47" xr6:coauthVersionMax="47" xr10:uidLastSave="{00000000-0000-0000-0000-000000000000}"/>
  <bookViews>
    <workbookView xWindow="-110" yWindow="-110" windowWidth="19420" windowHeight="10420" xr2:uid="{E0EF7B57-002B-4A12-9C2A-ADF016B80245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D15" i="3"/>
  <c r="E15" i="3"/>
  <c r="F15" i="3"/>
  <c r="C14" i="3"/>
  <c r="D14" i="3"/>
  <c r="E14" i="3"/>
  <c r="F14" i="3"/>
  <c r="B15" i="3"/>
  <c r="B14" i="3"/>
  <c r="B13" i="3"/>
  <c r="B8" i="3"/>
  <c r="C8" i="3"/>
  <c r="D8" i="3"/>
  <c r="E8" i="3"/>
  <c r="F8" i="3"/>
  <c r="F7" i="3"/>
  <c r="F16" i="3" s="1"/>
  <c r="E7" i="3"/>
  <c r="E16" i="3" s="1"/>
  <c r="D7" i="3"/>
  <c r="C7" i="3"/>
  <c r="C16" i="3" s="1"/>
  <c r="B7" i="3"/>
  <c r="B16" i="3" s="1"/>
  <c r="C13" i="3"/>
  <c r="D13" i="3"/>
  <c r="E13" i="3"/>
  <c r="F13" i="3"/>
  <c r="F12" i="3"/>
  <c r="C12" i="3"/>
  <c r="D12" i="3"/>
  <c r="E12" i="3"/>
  <c r="B12" i="3"/>
  <c r="D16" i="3" l="1"/>
  <c r="G16" i="3"/>
  <c r="G15" i="3"/>
  <c r="G13" i="3"/>
  <c r="G14" i="3"/>
  <c r="G12" i="3"/>
</calcChain>
</file>

<file path=xl/sharedStrings.xml><?xml version="1.0" encoding="utf-8"?>
<sst xmlns="http://schemas.openxmlformats.org/spreadsheetml/2006/main" count="12" uniqueCount="11">
  <si>
    <t>n</t>
    <phoneticPr fontId="1" type="noConversion"/>
  </si>
  <si>
    <t>LSD</t>
    <phoneticPr fontId="1" type="noConversion"/>
  </si>
  <si>
    <t>MSD</t>
    <phoneticPr fontId="1" type="noConversion"/>
  </si>
  <si>
    <t>timnlgn</t>
    <phoneticPr fontId="1" type="noConversion"/>
  </si>
  <si>
    <t>lsdnlgn</t>
    <phoneticPr fontId="1" type="noConversion"/>
  </si>
  <si>
    <t>msdnlgn</t>
    <phoneticPr fontId="1" type="noConversion"/>
  </si>
  <si>
    <t>huskysort</t>
    <phoneticPr fontId="1" type="noConversion"/>
  </si>
  <si>
    <t>huskynlgn</t>
    <phoneticPr fontId="1" type="noConversion"/>
  </si>
  <si>
    <t>quicksort</t>
    <phoneticPr fontId="1" type="noConversion"/>
  </si>
  <si>
    <t>quicknlgn</t>
    <phoneticPr fontId="1" type="noConversion"/>
  </si>
  <si>
    <t>timsort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</si>
</sst>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consumes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Sheet3!$B$1:$F$1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Sheet3!$B$2:$F$2</c:f>
              <c:numCache>
                <c:formatCode>General</c:formatCode>
                <c:ptCount val="5"/>
                <c:pt idx="0">
                  <c:v>1387</c:v>
                </c:pt>
                <c:pt idx="1">
                  <c:v>3215.2</c:v>
                </c:pt>
                <c:pt idx="2">
                  <c:v>6549.4</c:v>
                </c:pt>
                <c:pt idx="3">
                  <c:v>13155.8</c:v>
                </c:pt>
                <c:pt idx="4">
                  <c:v>27593.4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5-4877-9822-0D3C866BCC3A}"/>
            </c:ext>
          </c:extLst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LSD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Sheet3!$B$1:$F$1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Sheet3!$B$4:$F$4</c:f>
              <c:numCache>
                <c:formatCode>General</c:formatCode>
                <c:ptCount val="5"/>
                <c:pt idx="0">
                  <c:v>394</c:v>
                </c:pt>
                <c:pt idx="1">
                  <c:v>768</c:v>
                </c:pt>
                <c:pt idx="2">
                  <c:v>1494.6</c:v>
                </c:pt>
                <c:pt idx="3">
                  <c:v>3427.8</c:v>
                </c:pt>
                <c:pt idx="4">
                  <c:v>6357.2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5-4877-9822-0D3C866BCC3A}"/>
            </c:ext>
          </c:extLst>
        </c:ser>
        <c:ser>
          <c:idx val="2"/>
          <c:order val="2"/>
          <c:tx>
            <c:strRef>
              <c:f>Sheet3!$A$3</c:f>
              <c:strCache>
                <c:ptCount val="1"/>
                <c:pt idx="0">
                  <c:v>timsort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Sheet3!$B$1:$F$1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Sheet3!$B$3:$F$3</c:f>
              <c:numCache>
                <c:formatCode>General</c:formatCode>
                <c:ptCount val="5"/>
                <c:pt idx="0">
                  <c:v>1452</c:v>
                </c:pt>
                <c:pt idx="1">
                  <c:v>3173.2</c:v>
                </c:pt>
                <c:pt idx="2">
                  <c:v>6743</c:v>
                </c:pt>
                <c:pt idx="3">
                  <c:v>14233.2</c:v>
                </c:pt>
                <c:pt idx="4">
                  <c:v>26369.200000000001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B5-4877-9822-0D3C866BCC3A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MSD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Sheet3!$B$1:$F$1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Sheet3!$B$5:$F$5</c:f>
              <c:numCache>
                <c:formatCode>General</c:formatCode>
                <c:ptCount val="5"/>
                <c:pt idx="0">
                  <c:v>327.60000000000002</c:v>
                </c:pt>
                <c:pt idx="1">
                  <c:v>682.6</c:v>
                </c:pt>
                <c:pt idx="2">
                  <c:v>1413.4</c:v>
                </c:pt>
                <c:pt idx="3">
                  <c:v>3093.4</c:v>
                </c:pt>
                <c:pt idx="4">
                  <c:v>5625.2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B5-4877-9822-0D3C866BCC3A}"/>
            </c:ext>
          </c:extLst>
        </c:ser>
        <c:ser>
          <c:idx val="4"/>
          <c:order val="4"/>
          <c:tx>
            <c:strRef>
              <c:f>Sheet3!$A$7</c:f>
              <c:strCache>
                <c:ptCount val="1"/>
                <c:pt idx="0">
                  <c:v>huskysort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Sheet3!$B$1:$F$1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Sheet3!$B$7:$F$7</c:f>
              <c:numCache>
                <c:formatCode>General</c:formatCode>
                <c:ptCount val="5"/>
                <c:pt idx="0">
                  <c:v>323.78999999999996</c:v>
                </c:pt>
                <c:pt idx="1">
                  <c:v>766.6</c:v>
                </c:pt>
                <c:pt idx="2">
                  <c:v>1340.1399999999999</c:v>
                </c:pt>
                <c:pt idx="3">
                  <c:v>2696.9</c:v>
                </c:pt>
                <c:pt idx="4">
                  <c:v>5382.17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B5-4877-9822-0D3C866BC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803567"/>
        <c:axId val="1019803983"/>
      </c:scatterChart>
      <c:valAx>
        <c:axId val="101980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803983"/>
        <c:crosses val="autoZero"/>
        <c:crossBetween val="midCat"/>
      </c:valAx>
      <c:valAx>
        <c:axId val="10198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80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changes</a:t>
            </a:r>
            <a:r>
              <a:rPr lang="en-US" altLang="zh-CN" baseline="0"/>
              <a:t> of ratio </a:t>
            </a:r>
            <a:endParaRPr lang="zh-CN" altLang="en-US"/>
          </a:p>
        </c:rich>
      </c:tx>
      <c:layout>
        <c:manualLayout>
          <c:xMode val="edge"/>
          <c:yMode val="edge"/>
          <c:x val="6.3782822126313239E-4"/>
          <c:y val="0.64197530864197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Sheet3!$A$12</c:f>
              <c:strCache>
                <c:ptCount val="1"/>
                <c:pt idx="0">
                  <c:v>quicknlgn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Sheet3!$B$1:$F$1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Sheet3!$B$12:$F$12</c:f>
              <c:numCache>
                <c:formatCode>General</c:formatCode>
                <c:ptCount val="5"/>
                <c:pt idx="0">
                  <c:v>51.566412781562732</c:v>
                </c:pt>
                <c:pt idx="1">
                  <c:v>56.610910469929038</c:v>
                </c:pt>
                <c:pt idx="2">
                  <c:v>54.76571815560218</c:v>
                </c:pt>
                <c:pt idx="3">
                  <c:v>52.376230813076795</c:v>
                </c:pt>
                <c:pt idx="4">
                  <c:v>52.423290945460593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F4-47C5-AABE-0A7E2A037E24}"/>
            </c:ext>
          </c:extLst>
        </c:ser>
        <c:ser>
          <c:idx val="1"/>
          <c:order val="1"/>
          <c:tx>
            <c:strRef>
              <c:f>Sheet3!$A$14</c:f>
              <c:strCache>
                <c:ptCount val="1"/>
                <c:pt idx="0">
                  <c:v>lsdnlgn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Sheet3!$B$1:$F$1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Sheet3!$B$14:$F$14</c:f>
              <c:numCache>
                <c:formatCode>General</c:formatCode>
                <c:ptCount val="5"/>
                <c:pt idx="0">
                  <c:v>14.648281640905347</c:v>
                </c:pt>
                <c:pt idx="1">
                  <c:v>13.522387173707857</c:v>
                </c:pt>
                <c:pt idx="2">
                  <c:v>12.497761986649619</c:v>
                </c:pt>
                <c:pt idx="3">
                  <c:v>13.646851121259418</c:v>
                </c:pt>
                <c:pt idx="4">
                  <c:v>12.077719498085848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F4-47C5-AABE-0A7E2A037E24}"/>
            </c:ext>
          </c:extLst>
        </c:ser>
        <c:ser>
          <c:idx val="2"/>
          <c:order val="2"/>
          <c:tx>
            <c:strRef>
              <c:f>Sheet3!$A$13</c:f>
              <c:strCache>
                <c:ptCount val="1"/>
                <c:pt idx="0">
                  <c:v>timnlgn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Sheet3!$B$1:$F$1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Sheet3!$B$13:$F$13</c:f>
              <c:numCache>
                <c:formatCode>General</c:formatCode>
                <c:ptCount val="5"/>
                <c:pt idx="0">
                  <c:v>53.983007468514124</c:v>
                </c:pt>
                <c:pt idx="1">
                  <c:v>55.871404921366882</c:v>
                </c:pt>
                <c:pt idx="2">
                  <c:v>56.384590576728478</c:v>
                </c:pt>
                <c:pt idx="3">
                  <c:v>56.665605163402056</c:v>
                </c:pt>
                <c:pt idx="4">
                  <c:v>50.097495908407062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F4-47C5-AABE-0A7E2A037E24}"/>
            </c:ext>
          </c:extLst>
        </c:ser>
        <c:ser>
          <c:idx val="3"/>
          <c:order val="3"/>
          <c:tx>
            <c:strRef>
              <c:f>Sheet3!$A$15</c:f>
              <c:strCache>
                <c:ptCount val="1"/>
                <c:pt idx="0">
                  <c:v>msdnlgn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Sheet3!$B$1:$F$1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Sheet3!$B$15:$F$15</c:f>
              <c:numCache>
                <c:formatCode>General</c:formatCode>
                <c:ptCount val="5"/>
                <c:pt idx="0">
                  <c:v>12.179637222235007</c:v>
                </c:pt>
                <c:pt idx="1">
                  <c:v>12.018725891631489</c:v>
                </c:pt>
                <c:pt idx="2">
                  <c:v>11.818772107540864</c:v>
                </c:pt>
                <c:pt idx="3">
                  <c:v>12.315528694353196</c:v>
                </c:pt>
                <c:pt idx="4">
                  <c:v>10.687030095109877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F4-47C5-AABE-0A7E2A037E24}"/>
            </c:ext>
          </c:extLst>
        </c:ser>
        <c:ser>
          <c:idx val="4"/>
          <c:order val="4"/>
          <c:tx>
            <c:strRef>
              <c:f>Sheet3!$A$16</c:f>
              <c:strCache>
                <c:ptCount val="1"/>
                <c:pt idx="0">
                  <c:v>huskynlgn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Sheet3!$B$1:$F$1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Sheet3!$B$16:$F$16</c:f>
              <c:numCache>
                <c:formatCode>General</c:formatCode>
                <c:ptCount val="5"/>
                <c:pt idx="0">
                  <c:v>12.037987595199853</c:v>
                </c:pt>
                <c:pt idx="1">
                  <c:v>13.497736988755785</c:v>
                </c:pt>
                <c:pt idx="2">
                  <c:v>11.206176066364657</c:v>
                </c:pt>
                <c:pt idx="3">
                  <c:v>10.736972048813969</c:v>
                </c:pt>
                <c:pt idx="4">
                  <c:v>10.225309814228391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F4-47C5-AABE-0A7E2A037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718255"/>
        <c:axId val="1019717423"/>
      </c:scatterChart>
      <c:valAx>
        <c:axId val="101971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717423"/>
        <c:crosses val="autoZero"/>
        <c:crossBetween val="midCat"/>
      </c:valAx>
      <c:valAx>
        <c:axId val="1019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71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16</xdr:row>
      <xdr:rowOff>69850</xdr:rowOff>
    </xdr:from>
    <xdr:to>
      <xdr:col>9</xdr:col>
      <xdr:colOff>127000</xdr:colOff>
      <xdr:row>29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153705C-9CBF-497F-9A21-112ED2242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95250</xdr:rowOff>
    </xdr:from>
    <xdr:to>
      <xdr:col>4</xdr:col>
      <xdr:colOff>101600</xdr:colOff>
      <xdr:row>26</xdr:row>
      <xdr:rowOff>117475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5040CEB-2C28-4B5E-ABFA-1D33B7B8E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9A77-4DEA-4EB9-984F-9585820D0A32}">
  <dimension ref="A1:G16"/>
  <sheetViews>
    <sheetView tabSelected="1" topLeftCell="A7" workbookViewId="0">
      <selection activeCell="E9" sqref="E9"/>
    </sheetView>
  </sheetViews>
  <sheetFormatPr defaultRowHeight="14" x14ac:dyDescent="0.3"/>
  <cols>
    <col min="2" max="2" width="12.5" bestFit="1" customWidth="1"/>
  </cols>
  <sheetData>
    <row r="1" spans="1:7" x14ac:dyDescent="0.3">
      <c r="A1" t="s">
        <v>0</v>
      </c>
      <c r="B1">
        <v>250000</v>
      </c>
      <c r="C1">
        <v>500000</v>
      </c>
      <c r="D1">
        <v>1000000</v>
      </c>
      <c r="E1">
        <v>2000000</v>
      </c>
      <c r="F1">
        <v>4000000</v>
      </c>
    </row>
    <row r="2" spans="1:7" x14ac:dyDescent="0.3">
      <c r="A2" t="s">
        <v>8</v>
      </c>
      <c r="B2">
        <v>1387</v>
      </c>
      <c r="C2">
        <v>3215.2</v>
      </c>
      <c r="D2" s="1">
        <v>6549.4</v>
      </c>
      <c r="E2">
        <v>13155.8</v>
      </c>
      <c r="F2">
        <v>27593.4</v>
      </c>
    </row>
    <row r="3" spans="1:7" x14ac:dyDescent="0.3">
      <c r="A3" t="s">
        <v>10</v>
      </c>
      <c r="B3">
        <v>1452</v>
      </c>
      <c r="C3">
        <v>3173.2</v>
      </c>
      <c r="D3" s="1">
        <v>6743</v>
      </c>
      <c r="E3">
        <v>14233.2</v>
      </c>
      <c r="F3">
        <v>26369.200000000001</v>
      </c>
    </row>
    <row r="4" spans="1:7" x14ac:dyDescent="0.3">
      <c r="A4" t="s">
        <v>1</v>
      </c>
      <c r="B4">
        <v>394</v>
      </c>
      <c r="C4">
        <v>768</v>
      </c>
      <c r="D4" s="1">
        <v>1494.6</v>
      </c>
      <c r="E4">
        <v>3427.8</v>
      </c>
      <c r="F4">
        <v>6357.2</v>
      </c>
    </row>
    <row r="5" spans="1:7" x14ac:dyDescent="0.3">
      <c r="A5" t="s">
        <v>2</v>
      </c>
      <c r="B5" s="1">
        <v>327.60000000000002</v>
      </c>
      <c r="C5" s="1">
        <v>682.6</v>
      </c>
      <c r="D5" s="1">
        <v>1413.4</v>
      </c>
      <c r="E5" s="1">
        <v>3093.4</v>
      </c>
      <c r="F5" s="1">
        <v>5625.2</v>
      </c>
    </row>
    <row r="7" spans="1:7" x14ac:dyDescent="0.3">
      <c r="A7" t="s">
        <v>6</v>
      </c>
      <c r="B7" s="1">
        <f>163.29+160.5</f>
        <v>323.78999999999996</v>
      </c>
      <c r="C7" s="1">
        <f>351.6+94+321</f>
        <v>766.6</v>
      </c>
      <c r="D7" s="1">
        <f>698.14+642</f>
        <v>1340.1399999999999</v>
      </c>
      <c r="E7" s="1">
        <f>1412.9+1284</f>
        <v>2696.9</v>
      </c>
      <c r="F7" s="1">
        <f>2814.17+2568</f>
        <v>5382.17</v>
      </c>
    </row>
    <row r="8" spans="1:7" x14ac:dyDescent="0.3">
      <c r="A8" t="s">
        <v>10</v>
      </c>
      <c r="B8">
        <f>234.81+160.5</f>
        <v>395.31</v>
      </c>
      <c r="C8">
        <f>474.88+321</f>
        <v>795.88</v>
      </c>
      <c r="D8" s="1">
        <f>1098.57+642</f>
        <v>1740.57</v>
      </c>
      <c r="E8">
        <f>2279.19+1284</f>
        <v>3563.19</v>
      </c>
      <c r="F8">
        <f>5247.08+2568</f>
        <v>7815.08</v>
      </c>
    </row>
    <row r="12" spans="1:7" x14ac:dyDescent="0.3">
      <c r="A12" t="s">
        <v>9</v>
      </c>
      <c r="B12">
        <f>B2/(B1*LOG(B1,2)*6)*1000000</f>
        <v>51.566412781562732</v>
      </c>
      <c r="C12">
        <f>C2/(C1*LOG(C1,2)*6)*1000000</f>
        <v>56.610910469929038</v>
      </c>
      <c r="D12">
        <f>D2/(D1*LOG(D1,2)*6)*1000000</f>
        <v>54.76571815560218</v>
      </c>
      <c r="E12">
        <f>E2/(E1*LOG(E1,2)*6)*1000000</f>
        <v>52.376230813076795</v>
      </c>
      <c r="F12">
        <f>F2/(F1*LOG(F1,2)*6)*1000000</f>
        <v>52.423290945460593</v>
      </c>
      <c r="G12">
        <f>AVERAGE(B12:F12)</f>
        <v>53.548512633126265</v>
      </c>
    </row>
    <row r="13" spans="1:7" x14ac:dyDescent="0.3">
      <c r="A13" t="s">
        <v>3</v>
      </c>
      <c r="B13">
        <f>B3/(B1*LOG(B1,2)*6)*1000000</f>
        <v>53.983007468514124</v>
      </c>
      <c r="C13">
        <f>C3/(C1*LOG(C1,2)*6)*1000000</f>
        <v>55.871404921366882</v>
      </c>
      <c r="D13">
        <f>D3/(D1*LOG(D1,2)*6)*1000000</f>
        <v>56.384590576728478</v>
      </c>
      <c r="E13">
        <f>E3/(E1*LOG(E1,2)*6)*1000000</f>
        <v>56.665605163402056</v>
      </c>
      <c r="F13">
        <f>F3/(F1*LOG(F1,2)*6)*1000000</f>
        <v>50.097495908407062</v>
      </c>
      <c r="G13">
        <f t="shared" ref="G13:G16" si="0">AVERAGE(B13:F13)</f>
        <v>54.600420807683726</v>
      </c>
    </row>
    <row r="14" spans="1:7" x14ac:dyDescent="0.3">
      <c r="A14" t="s">
        <v>4</v>
      </c>
      <c r="B14">
        <f>B4/(B1*LOG(B1,2))*1000000/6</f>
        <v>14.648281640905347</v>
      </c>
      <c r="C14">
        <f t="shared" ref="C14:F14" si="1">C4/(C1*LOG(C1,2))*1000000/6</f>
        <v>13.522387173707857</v>
      </c>
      <c r="D14">
        <f t="shared" si="1"/>
        <v>12.497761986649619</v>
      </c>
      <c r="E14">
        <f t="shared" si="1"/>
        <v>13.646851121259418</v>
      </c>
      <c r="F14">
        <f t="shared" si="1"/>
        <v>12.077719498085848</v>
      </c>
      <c r="G14">
        <f>AVERAGE(B14:F14)</f>
        <v>13.278600284121618</v>
      </c>
    </row>
    <row r="15" spans="1:7" x14ac:dyDescent="0.3">
      <c r="A15" t="s">
        <v>5</v>
      </c>
      <c r="B15">
        <f>B5/(B1*LOG(B1,2))*1000000/6</f>
        <v>12.179637222235007</v>
      </c>
      <c r="C15">
        <f t="shared" ref="C15:F15" si="2">C5/(C1*LOG(C1,2))*1000000/6</f>
        <v>12.018725891631489</v>
      </c>
      <c r="D15">
        <f t="shared" si="2"/>
        <v>11.818772107540864</v>
      </c>
      <c r="E15">
        <f t="shared" si="2"/>
        <v>12.315528694353196</v>
      </c>
      <c r="F15">
        <f t="shared" si="2"/>
        <v>10.687030095109877</v>
      </c>
      <c r="G15">
        <f t="shared" si="0"/>
        <v>11.803938802174086</v>
      </c>
    </row>
    <row r="16" spans="1:7" x14ac:dyDescent="0.3">
      <c r="A16" t="s">
        <v>7</v>
      </c>
      <c r="B16">
        <f>B7/(B1*LOG(B1,2))*1000000/6</f>
        <v>12.037987595199853</v>
      </c>
      <c r="C16">
        <f t="shared" ref="C16:F16" si="3">C7/(C1*LOG(C1,2))*1000000/6</f>
        <v>13.497736988755785</v>
      </c>
      <c r="D16">
        <f t="shared" si="3"/>
        <v>11.206176066364657</v>
      </c>
      <c r="E16">
        <f t="shared" si="3"/>
        <v>10.736972048813969</v>
      </c>
      <c r="F16">
        <f t="shared" si="3"/>
        <v>10.225309814228391</v>
      </c>
      <c r="G16">
        <f t="shared" si="0"/>
        <v>11.54083650267253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文焯王</dc:creator>
  <cp:lastModifiedBy>王</cp:lastModifiedBy>
  <dcterms:created xsi:type="dcterms:W3CDTF">2021-12-01T00:10:58Z</dcterms:created>
  <dcterms:modified xsi:type="dcterms:W3CDTF">2021-12-05T17:14:46Z</dcterms:modified>
</cp:coreProperties>
</file>