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ud\Documents\Renaud\Dorian\Prepa\S04 Liaisons entre les solides\TP01 Géométrie pour la mécanique\Ilot_01 Barrière\"/>
    </mc:Choice>
  </mc:AlternateContent>
  <xr:revisionPtr revIDLastSave="0" documentId="13_ncr:1_{DA37C0A4-6357-4E9F-A63F-E9601CAF91CD}" xr6:coauthVersionLast="38" xr6:coauthVersionMax="38" xr10:uidLastSave="{00000000-0000-0000-0000-000000000000}"/>
  <bookViews>
    <workbookView xWindow="0" yWindow="0" windowWidth="27429" windowHeight="11134" xr2:uid="{61F3A72C-6822-45D1-97C1-7EDD3E1D8334}"/>
  </bookViews>
  <sheets>
    <sheet name="theta2-theta1" sheetId="1" r:id="rId1"/>
    <sheet name="theta1-theta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" i="3"/>
  <c r="C3" i="1"/>
  <c r="C4" i="1"/>
  <c r="C5" i="1"/>
  <c r="C6" i="1"/>
  <c r="D6" i="1" s="1"/>
  <c r="C7" i="1"/>
  <c r="D7" i="1" s="1"/>
  <c r="C8" i="1"/>
  <c r="C9" i="1"/>
  <c r="C10" i="1"/>
  <c r="C11" i="1"/>
  <c r="C12" i="1"/>
  <c r="C13" i="1"/>
  <c r="C14" i="1"/>
  <c r="D14" i="1" s="1"/>
  <c r="C15" i="1"/>
  <c r="D15" i="1" s="1"/>
  <c r="C16" i="1"/>
  <c r="C17" i="1"/>
  <c r="C18" i="1"/>
  <c r="D18" i="1" s="1"/>
  <c r="C19" i="1"/>
  <c r="D19" i="1" s="1"/>
  <c r="C20" i="1"/>
  <c r="C21" i="1"/>
  <c r="C22" i="1"/>
  <c r="D22" i="1" s="1"/>
  <c r="C23" i="1"/>
  <c r="D23" i="1" s="1"/>
  <c r="C24" i="1"/>
  <c r="C25" i="1"/>
  <c r="C26" i="1"/>
  <c r="D26" i="1" s="1"/>
  <c r="C27" i="1"/>
  <c r="D27" i="1" s="1"/>
  <c r="C28" i="1"/>
  <c r="C29" i="1"/>
  <c r="C30" i="1"/>
  <c r="D30" i="1" s="1"/>
  <c r="C31" i="1"/>
  <c r="D31" i="1" s="1"/>
  <c r="C32" i="1"/>
  <c r="C33" i="1"/>
  <c r="C34" i="1"/>
  <c r="C35" i="1"/>
  <c r="D35" i="1" s="1"/>
  <c r="C36" i="1"/>
  <c r="C37" i="1"/>
  <c r="C38" i="1"/>
  <c r="D38" i="1" s="1"/>
  <c r="C39" i="1"/>
  <c r="D39" i="1" s="1"/>
  <c r="C40" i="1"/>
  <c r="C41" i="1"/>
  <c r="D41" i="1" s="1"/>
  <c r="C42" i="1"/>
  <c r="D42" i="1" s="1"/>
  <c r="C43" i="1"/>
  <c r="D43" i="1" s="1"/>
  <c r="C44" i="1"/>
  <c r="C45" i="1"/>
  <c r="C46" i="1"/>
  <c r="D46" i="1" s="1"/>
  <c r="C47" i="1"/>
  <c r="D47" i="1" s="1"/>
  <c r="C48" i="1"/>
  <c r="C2" i="1"/>
  <c r="D2" i="1" s="1"/>
  <c r="D10" i="1"/>
  <c r="D34" i="1"/>
  <c r="D5" i="1"/>
  <c r="D13" i="1"/>
  <c r="D37" i="1"/>
  <c r="D25" i="1"/>
  <c r="D29" i="1"/>
  <c r="D33" i="1"/>
  <c r="D40" i="1"/>
  <c r="D9" i="1"/>
  <c r="D21" i="1"/>
  <c r="D3" i="1"/>
  <c r="D4" i="1"/>
  <c r="D8" i="1"/>
  <c r="D11" i="1"/>
  <c r="D12" i="1"/>
  <c r="D16" i="1"/>
  <c r="D17" i="1"/>
  <c r="D20" i="1"/>
  <c r="D24" i="1"/>
  <c r="D28" i="1"/>
  <c r="D32" i="1"/>
  <c r="D36" i="1"/>
  <c r="D44" i="1"/>
  <c r="D45" i="1"/>
  <c r="D48" i="1"/>
</calcChain>
</file>

<file path=xl/sharedStrings.xml><?xml version="1.0" encoding="utf-8"?>
<sst xmlns="http://schemas.openxmlformats.org/spreadsheetml/2006/main" count="11" uniqueCount="7">
  <si>
    <t>theta1_exp (°)</t>
  </si>
  <si>
    <t>theta2_exp (°)</t>
  </si>
  <si>
    <t>theta1_theo (°)</t>
  </si>
  <si>
    <t>theta2_theo (°)</t>
  </si>
  <si>
    <t>AB</t>
  </si>
  <si>
    <t>BC</t>
  </si>
  <si>
    <t>l(t)mm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</si>
</sst>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theta1/theta2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'theta2-theta1'!$B$1</c:f>
              <c:strCache>
                <c:ptCount val="1"/>
                <c:pt idx="0">
                  <c:v>theta1_exp (°)</c:v>
                </c:pt>
              </c:strCache>
            </c:strRef>
          </c:tx>
          <c:xVal>
            <c:numRef>
              <c:f>'theta2-theta1'!$A$2:$A$48</c:f>
              <c:numCache>
                <c:formatCode>General</c:formatCode>
                <c:ptCount val="47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  <c:pt idx="25">
                  <c:v>105</c:v>
                </c:pt>
                <c:pt idx="26">
                  <c:v>110</c:v>
                </c:pt>
                <c:pt idx="27">
                  <c:v>115</c:v>
                </c:pt>
                <c:pt idx="28">
                  <c:v>120</c:v>
                </c:pt>
                <c:pt idx="29">
                  <c:v>125</c:v>
                </c:pt>
                <c:pt idx="30">
                  <c:v>130</c:v>
                </c:pt>
                <c:pt idx="31">
                  <c:v>135</c:v>
                </c:pt>
                <c:pt idx="32">
                  <c:v>140</c:v>
                </c:pt>
                <c:pt idx="33">
                  <c:v>145</c:v>
                </c:pt>
                <c:pt idx="34">
                  <c:v>150</c:v>
                </c:pt>
                <c:pt idx="35">
                  <c:v>155</c:v>
                </c:pt>
                <c:pt idx="36">
                  <c:v>160</c:v>
                </c:pt>
                <c:pt idx="37">
                  <c:v>165</c:v>
                </c:pt>
                <c:pt idx="38">
                  <c:v>170</c:v>
                </c:pt>
                <c:pt idx="39">
                  <c:v>175</c:v>
                </c:pt>
                <c:pt idx="40">
                  <c:v>180</c:v>
                </c:pt>
                <c:pt idx="41">
                  <c:v>185</c:v>
                </c:pt>
                <c:pt idx="42">
                  <c:v>190</c:v>
                </c:pt>
                <c:pt idx="43">
                  <c:v>195</c:v>
                </c:pt>
                <c:pt idx="44">
                  <c:v>200</c:v>
                </c:pt>
                <c:pt idx="45">
                  <c:v>205</c:v>
                </c:pt>
                <c:pt idx="46">
                  <c:v>210</c:v>
                </c:pt>
              </c:numCache>
            </c:numRef>
          </c:xVal>
          <c:yVal>
            <c:numRef>
              <c:f>'theta2-theta1'!$B$2:$B$48</c:f>
              <c:numCache>
                <c:formatCode>General</c:formatCode>
                <c:ptCount val="47"/>
                <c:pt idx="0">
                  <c:v>45</c:v>
                </c:pt>
                <c:pt idx="1">
                  <c:v>47.5</c:v>
                </c:pt>
                <c:pt idx="2">
                  <c:v>49</c:v>
                </c:pt>
                <c:pt idx="3">
                  <c:v>50.5</c:v>
                </c:pt>
                <c:pt idx="4">
                  <c:v>52</c:v>
                </c:pt>
                <c:pt idx="5">
                  <c:v>53.5</c:v>
                </c:pt>
                <c:pt idx="6">
                  <c:v>55</c:v>
                </c:pt>
                <c:pt idx="7">
                  <c:v>57</c:v>
                </c:pt>
                <c:pt idx="8">
                  <c:v>59</c:v>
                </c:pt>
                <c:pt idx="9">
                  <c:v>60.5</c:v>
                </c:pt>
                <c:pt idx="10">
                  <c:v>62.5</c:v>
                </c:pt>
                <c:pt idx="11">
                  <c:v>64.5</c:v>
                </c:pt>
                <c:pt idx="12">
                  <c:v>66.5</c:v>
                </c:pt>
                <c:pt idx="13">
                  <c:v>68.5</c:v>
                </c:pt>
                <c:pt idx="14">
                  <c:v>71</c:v>
                </c:pt>
                <c:pt idx="15">
                  <c:v>72.5</c:v>
                </c:pt>
                <c:pt idx="16">
                  <c:v>75</c:v>
                </c:pt>
                <c:pt idx="17">
                  <c:v>76.5</c:v>
                </c:pt>
                <c:pt idx="18">
                  <c:v>79.5</c:v>
                </c:pt>
                <c:pt idx="19">
                  <c:v>81</c:v>
                </c:pt>
                <c:pt idx="20">
                  <c:v>83</c:v>
                </c:pt>
                <c:pt idx="21">
                  <c:v>85</c:v>
                </c:pt>
                <c:pt idx="22">
                  <c:v>87.5</c:v>
                </c:pt>
                <c:pt idx="23">
                  <c:v>89.5</c:v>
                </c:pt>
                <c:pt idx="24">
                  <c:v>92.5</c:v>
                </c:pt>
                <c:pt idx="25">
                  <c:v>94.5</c:v>
                </c:pt>
                <c:pt idx="26">
                  <c:v>96</c:v>
                </c:pt>
                <c:pt idx="27">
                  <c:v>99</c:v>
                </c:pt>
                <c:pt idx="28">
                  <c:v>101</c:v>
                </c:pt>
                <c:pt idx="29">
                  <c:v>103.5</c:v>
                </c:pt>
                <c:pt idx="30">
                  <c:v>105</c:v>
                </c:pt>
                <c:pt idx="31">
                  <c:v>107</c:v>
                </c:pt>
                <c:pt idx="32">
                  <c:v>109</c:v>
                </c:pt>
                <c:pt idx="33">
                  <c:v>111</c:v>
                </c:pt>
                <c:pt idx="34">
                  <c:v>114</c:v>
                </c:pt>
                <c:pt idx="35">
                  <c:v>115</c:v>
                </c:pt>
                <c:pt idx="36">
                  <c:v>117.5</c:v>
                </c:pt>
                <c:pt idx="37">
                  <c:v>119</c:v>
                </c:pt>
                <c:pt idx="38">
                  <c:v>121</c:v>
                </c:pt>
                <c:pt idx="39">
                  <c:v>122.5</c:v>
                </c:pt>
                <c:pt idx="40">
                  <c:v>125</c:v>
                </c:pt>
                <c:pt idx="41">
                  <c:v>126</c:v>
                </c:pt>
                <c:pt idx="42">
                  <c:v>128</c:v>
                </c:pt>
                <c:pt idx="43">
                  <c:v>129.5</c:v>
                </c:pt>
                <c:pt idx="44">
                  <c:v>131</c:v>
                </c:pt>
                <c:pt idx="45">
                  <c:v>132</c:v>
                </c:pt>
                <c:pt idx="46">
                  <c:v>133.5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AE2-4142-AFA0-7FBB3D125336}"/>
            </c:ext>
          </c:extLst>
        </c:ser>
        <c:ser>
          <c:idx val="3"/>
          <c:order val="1"/>
          <c:tx>
            <c:strRef>
              <c:f>'theta2-theta1'!$C$1</c:f>
              <c:strCache>
                <c:ptCount val="1"/>
                <c:pt idx="0">
                  <c:v>theta1_theo (°)</c:v>
                </c:pt>
              </c:strCache>
            </c:strRef>
          </c:tx>
          <c:xVal>
            <c:numRef>
              <c:f>'theta2-theta1'!$A$2:$A$48</c:f>
              <c:numCache>
                <c:formatCode>General</c:formatCode>
                <c:ptCount val="47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  <c:pt idx="25">
                  <c:v>105</c:v>
                </c:pt>
                <c:pt idx="26">
                  <c:v>110</c:v>
                </c:pt>
                <c:pt idx="27">
                  <c:v>115</c:v>
                </c:pt>
                <c:pt idx="28">
                  <c:v>120</c:v>
                </c:pt>
                <c:pt idx="29">
                  <c:v>125</c:v>
                </c:pt>
                <c:pt idx="30">
                  <c:v>130</c:v>
                </c:pt>
                <c:pt idx="31">
                  <c:v>135</c:v>
                </c:pt>
                <c:pt idx="32">
                  <c:v>140</c:v>
                </c:pt>
                <c:pt idx="33">
                  <c:v>145</c:v>
                </c:pt>
                <c:pt idx="34">
                  <c:v>150</c:v>
                </c:pt>
                <c:pt idx="35">
                  <c:v>155</c:v>
                </c:pt>
                <c:pt idx="36">
                  <c:v>160</c:v>
                </c:pt>
                <c:pt idx="37">
                  <c:v>165</c:v>
                </c:pt>
                <c:pt idx="38">
                  <c:v>170</c:v>
                </c:pt>
                <c:pt idx="39">
                  <c:v>175</c:v>
                </c:pt>
                <c:pt idx="40">
                  <c:v>180</c:v>
                </c:pt>
                <c:pt idx="41">
                  <c:v>185</c:v>
                </c:pt>
                <c:pt idx="42">
                  <c:v>190</c:v>
                </c:pt>
                <c:pt idx="43">
                  <c:v>195</c:v>
                </c:pt>
                <c:pt idx="44">
                  <c:v>200</c:v>
                </c:pt>
                <c:pt idx="45">
                  <c:v>205</c:v>
                </c:pt>
                <c:pt idx="46">
                  <c:v>210</c:v>
                </c:pt>
              </c:numCache>
            </c:numRef>
          </c:xVal>
          <c:yVal>
            <c:numRef>
              <c:f>'theta2-theta1'!$C$2:$C$48</c:f>
              <c:numCache>
                <c:formatCode>General</c:formatCode>
                <c:ptCount val="47"/>
                <c:pt idx="0">
                  <c:v>47.919655397804824</c:v>
                </c:pt>
                <c:pt idx="1">
                  <c:v>49.322807348635621</c:v>
                </c:pt>
                <c:pt idx="2">
                  <c:v>50.836558147433479</c:v>
                </c:pt>
                <c:pt idx="3">
                  <c:v>52.442249680601222</c:v>
                </c:pt>
                <c:pt idx="4">
                  <c:v>54.125008647935978</c:v>
                </c:pt>
                <c:pt idx="5">
                  <c:v>55.872834891991694</c:v>
                </c:pt>
                <c:pt idx="6">
                  <c:v>57.675936327353156</c:v>
                </c:pt>
                <c:pt idx="7">
                  <c:v>59.526236989517557</c:v>
                </c:pt>
                <c:pt idx="8">
                  <c:v>61.41700832886248</c:v>
                </c:pt>
                <c:pt idx="9">
                  <c:v>63.342589413130035</c:v>
                </c:pt>
                <c:pt idx="10">
                  <c:v>65.29817206891255</c:v>
                </c:pt>
                <c:pt idx="11">
                  <c:v>67.279634003881043</c:v>
                </c:pt>
                <c:pt idx="12">
                  <c:v>69.283407756159107</c:v>
                </c:pt>
                <c:pt idx="13">
                  <c:v>71.306376651610989</c:v>
                </c:pt>
                <c:pt idx="14">
                  <c:v>73.345791291545424</c:v>
                </c:pt>
                <c:pt idx="15">
                  <c:v>75.399201756224173</c:v>
                </c:pt>
                <c:pt idx="16">
                  <c:v>77.464401902274076</c:v>
                </c:pt>
                <c:pt idx="17">
                  <c:v>79.539382995031715</c:v>
                </c:pt>
                <c:pt idx="18">
                  <c:v>81.622294545492593</c:v>
                </c:pt>
                <c:pt idx="19">
                  <c:v>83.711410681463974</c:v>
                </c:pt>
                <c:pt idx="20">
                  <c:v>85.805100719100693</c:v>
                </c:pt>
                <c:pt idx="21">
                  <c:v>87.901802845767691</c:v>
                </c:pt>
                <c:pt idx="22">
                  <c:v>90</c:v>
                </c:pt>
                <c:pt idx="23">
                  <c:v>92.098197154232309</c:v>
                </c:pt>
                <c:pt idx="24">
                  <c:v>94.194899280899307</c:v>
                </c:pt>
                <c:pt idx="25">
                  <c:v>96.28858931853604</c:v>
                </c:pt>
                <c:pt idx="26">
                  <c:v>98.377705454507392</c:v>
                </c:pt>
                <c:pt idx="27">
                  <c:v>100.46061700496828</c:v>
                </c:pt>
                <c:pt idx="28">
                  <c:v>102.53559809772591</c:v>
                </c:pt>
                <c:pt idx="29">
                  <c:v>104.60079824377581</c:v>
                </c:pt>
                <c:pt idx="30">
                  <c:v>106.65420870845458</c:v>
                </c:pt>
                <c:pt idx="31">
                  <c:v>108.69362334838901</c:v>
                </c:pt>
                <c:pt idx="32">
                  <c:v>110.71659224384089</c:v>
                </c:pt>
                <c:pt idx="33">
                  <c:v>112.72036599611896</c:v>
                </c:pt>
                <c:pt idx="34">
                  <c:v>114.70182793108745</c:v>
                </c:pt>
                <c:pt idx="35">
                  <c:v>116.65741058686996</c:v>
                </c:pt>
                <c:pt idx="36">
                  <c:v>118.58299167113752</c:v>
                </c:pt>
                <c:pt idx="37">
                  <c:v>120.47376301048243</c:v>
                </c:pt>
                <c:pt idx="38">
                  <c:v>122.32406367264684</c:v>
                </c:pt>
                <c:pt idx="39">
                  <c:v>124.12716510800828</c:v>
                </c:pt>
                <c:pt idx="40">
                  <c:v>125.87499135206403</c:v>
                </c:pt>
                <c:pt idx="41">
                  <c:v>127.55775031939878</c:v>
                </c:pt>
                <c:pt idx="42">
                  <c:v>129.16344185256651</c:v>
                </c:pt>
                <c:pt idx="43">
                  <c:v>130.67719265136438</c:v>
                </c:pt>
                <c:pt idx="44">
                  <c:v>132.08034460219517</c:v>
                </c:pt>
                <c:pt idx="45">
                  <c:v>133.34918669514087</c:v>
                </c:pt>
                <c:pt idx="46">
                  <c:v>134.45316415311544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AE2-4142-AFA0-7FBB3D125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262848"/>
        <c:axId val="491045920"/>
      </c:scatterChart>
      <c:valAx>
        <c:axId val="44426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theta2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1045920"/>
        <c:crosses val="autoZero"/>
        <c:crossBetween val="midCat"/>
      </c:valAx>
      <c:valAx>
        <c:axId val="4910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theta1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262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l/theta2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'theta2-theta1'!$D$1</c:f>
              <c:strCache>
                <c:ptCount val="1"/>
                <c:pt idx="0">
                  <c:v>l(t)mm</c:v>
                </c:pt>
              </c:strCache>
            </c:strRef>
          </c:tx>
          <c:xVal>
            <c:numRef>
              <c:f>'theta2-theta1'!$A$2:$A$48</c:f>
              <c:numCache>
                <c:formatCode>General</c:formatCode>
                <c:ptCount val="47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  <c:pt idx="25">
                  <c:v>105</c:v>
                </c:pt>
                <c:pt idx="26">
                  <c:v>110</c:v>
                </c:pt>
                <c:pt idx="27">
                  <c:v>115</c:v>
                </c:pt>
                <c:pt idx="28">
                  <c:v>120</c:v>
                </c:pt>
                <c:pt idx="29">
                  <c:v>125</c:v>
                </c:pt>
                <c:pt idx="30">
                  <c:v>130</c:v>
                </c:pt>
                <c:pt idx="31">
                  <c:v>135</c:v>
                </c:pt>
                <c:pt idx="32">
                  <c:v>140</c:v>
                </c:pt>
                <c:pt idx="33">
                  <c:v>145</c:v>
                </c:pt>
                <c:pt idx="34">
                  <c:v>150</c:v>
                </c:pt>
                <c:pt idx="35">
                  <c:v>155</c:v>
                </c:pt>
                <c:pt idx="36">
                  <c:v>160</c:v>
                </c:pt>
                <c:pt idx="37">
                  <c:v>165</c:v>
                </c:pt>
                <c:pt idx="38">
                  <c:v>170</c:v>
                </c:pt>
                <c:pt idx="39">
                  <c:v>175</c:v>
                </c:pt>
                <c:pt idx="40">
                  <c:v>180</c:v>
                </c:pt>
                <c:pt idx="41">
                  <c:v>185</c:v>
                </c:pt>
                <c:pt idx="42">
                  <c:v>190</c:v>
                </c:pt>
                <c:pt idx="43">
                  <c:v>195</c:v>
                </c:pt>
                <c:pt idx="44">
                  <c:v>200</c:v>
                </c:pt>
                <c:pt idx="45">
                  <c:v>205</c:v>
                </c:pt>
                <c:pt idx="46">
                  <c:v>210</c:v>
                </c:pt>
              </c:numCache>
            </c:numRef>
          </c:xVal>
          <c:yVal>
            <c:numRef>
              <c:f>'theta2-theta1'!$D$2:$D$48</c:f>
              <c:numCache>
                <c:formatCode>General</c:formatCode>
                <c:ptCount val="47"/>
                <c:pt idx="0">
                  <c:v>113.57546618658043</c:v>
                </c:pt>
                <c:pt idx="1">
                  <c:v>120.03744101595912</c:v>
                </c:pt>
                <c:pt idx="2">
                  <c:v>126.31044083689683</c:v>
                </c:pt>
                <c:pt idx="3">
                  <c:v>132.37690963150067</c:v>
                </c:pt>
                <c:pt idx="4">
                  <c:v>138.2208377922808</c:v>
                </c:pt>
                <c:pt idx="5">
                  <c:v>143.82751404516975</c:v>
                </c:pt>
                <c:pt idx="6">
                  <c:v>149.18335207250433</c:v>
                </c:pt>
                <c:pt idx="7">
                  <c:v>154.27576852616917</c:v>
                </c:pt>
                <c:pt idx="8">
                  <c:v>159.09309689769995</c:v>
                </c:pt>
                <c:pt idx="9">
                  <c:v>163.62452670985255</c:v>
                </c:pt>
                <c:pt idx="10">
                  <c:v>167.86006076491211</c:v>
                </c:pt>
                <c:pt idx="11">
                  <c:v>171.79048536270395</c:v>
                </c:pt>
                <c:pt idx="12">
                  <c:v>175.40734987494844</c:v>
                </c:pt>
                <c:pt idx="13">
                  <c:v>178.70295307534431</c:v>
                </c:pt>
                <c:pt idx="14">
                  <c:v>181.67033433103691</c:v>
                </c:pt>
                <c:pt idx="15">
                  <c:v>184.30326826071067</c:v>
                </c:pt>
                <c:pt idx="16">
                  <c:v>186.59626182285859</c:v>
                </c:pt>
                <c:pt idx="17">
                  <c:v>188.54455305840312</c:v>
                </c:pt>
                <c:pt idx="18">
                  <c:v>190.14411090417551</c:v>
                </c:pt>
                <c:pt idx="19">
                  <c:v>191.39163563799991</c:v>
                </c:pt>
                <c:pt idx="20">
                  <c:v>192.28455962623107</c:v>
                </c:pt>
                <c:pt idx="21">
                  <c:v>192.82104813058257</c:v>
                </c:pt>
                <c:pt idx="22">
                  <c:v>81</c:v>
                </c:pt>
                <c:pt idx="23">
                  <c:v>192.82104813058339</c:v>
                </c:pt>
                <c:pt idx="24">
                  <c:v>192.2845596262307</c:v>
                </c:pt>
                <c:pt idx="25">
                  <c:v>191.39163563799946</c:v>
                </c:pt>
                <c:pt idx="26">
                  <c:v>190.14411090417588</c:v>
                </c:pt>
                <c:pt idx="27">
                  <c:v>188.54455305840321</c:v>
                </c:pt>
                <c:pt idx="28">
                  <c:v>186.59626182285893</c:v>
                </c:pt>
                <c:pt idx="29">
                  <c:v>184.30326826071064</c:v>
                </c:pt>
                <c:pt idx="30">
                  <c:v>181.67033433103697</c:v>
                </c:pt>
                <c:pt idx="31">
                  <c:v>178.70295307534437</c:v>
                </c:pt>
                <c:pt idx="32">
                  <c:v>175.40734987494849</c:v>
                </c:pt>
                <c:pt idx="33">
                  <c:v>171.79048536270386</c:v>
                </c:pt>
                <c:pt idx="34">
                  <c:v>167.86006076491216</c:v>
                </c:pt>
                <c:pt idx="35">
                  <c:v>163.62452670985269</c:v>
                </c:pt>
                <c:pt idx="36">
                  <c:v>159.09309689769995</c:v>
                </c:pt>
                <c:pt idx="37">
                  <c:v>154.27576852616926</c:v>
                </c:pt>
                <c:pt idx="38">
                  <c:v>149.18335207250436</c:v>
                </c:pt>
                <c:pt idx="39">
                  <c:v>143.82751404516989</c:v>
                </c:pt>
                <c:pt idx="40">
                  <c:v>138.22083779228086</c:v>
                </c:pt>
                <c:pt idx="41">
                  <c:v>132.37690963150064</c:v>
                </c:pt>
                <c:pt idx="42">
                  <c:v>126.31044083689689</c:v>
                </c:pt>
                <c:pt idx="43">
                  <c:v>120.03744101595917</c:v>
                </c:pt>
                <c:pt idx="44">
                  <c:v>113.57546618658044</c:v>
                </c:pt>
                <c:pt idx="45">
                  <c:v>106.94397719823564</c:v>
                </c:pt>
                <c:pt idx="46">
                  <c:v>100.16486409914408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FA-458A-9D77-C69F9B767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262848"/>
        <c:axId val="491045920"/>
      </c:scatterChart>
      <c:valAx>
        <c:axId val="44426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theta2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1045920"/>
        <c:crosses val="autoZero"/>
        <c:crossBetween val="midCat"/>
      </c:valAx>
      <c:valAx>
        <c:axId val="4910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262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'theta1-theta2'!$B$1</c:f>
              <c:strCache>
                <c:ptCount val="1"/>
                <c:pt idx="0">
                  <c:v>theta2_exp (°)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'theta1-theta2'!$A$2:$A$20</c:f>
              <c:numCache>
                <c:formatCode>General</c:formatCode>
                <c:ptCount val="19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115</c:v>
                </c:pt>
                <c:pt idx="15">
                  <c:v>120</c:v>
                </c:pt>
                <c:pt idx="16">
                  <c:v>125</c:v>
                </c:pt>
                <c:pt idx="17">
                  <c:v>130</c:v>
                </c:pt>
                <c:pt idx="18">
                  <c:v>135</c:v>
                </c:pt>
              </c:numCache>
            </c:numRef>
          </c:xVal>
          <c:yVal>
            <c:numRef>
              <c:f>'theta1-theta2'!$B$2:$B$20</c:f>
              <c:numCache>
                <c:formatCode>General</c:formatCode>
                <c:ptCount val="19"/>
                <c:pt idx="0">
                  <c:v>-20</c:v>
                </c:pt>
                <c:pt idx="1">
                  <c:v>-5</c:v>
                </c:pt>
                <c:pt idx="2">
                  <c:v>10</c:v>
                </c:pt>
                <c:pt idx="3">
                  <c:v>25</c:v>
                </c:pt>
                <c:pt idx="4">
                  <c:v>37</c:v>
                </c:pt>
                <c:pt idx="5">
                  <c:v>48</c:v>
                </c:pt>
                <c:pt idx="6">
                  <c:v>60</c:v>
                </c:pt>
                <c:pt idx="7">
                  <c:v>72</c:v>
                </c:pt>
                <c:pt idx="8">
                  <c:v>85</c:v>
                </c:pt>
                <c:pt idx="9">
                  <c:v>96</c:v>
                </c:pt>
                <c:pt idx="10">
                  <c:v>107</c:v>
                </c:pt>
                <c:pt idx="11">
                  <c:v>117</c:v>
                </c:pt>
                <c:pt idx="12">
                  <c:v>130</c:v>
                </c:pt>
                <c:pt idx="13">
                  <c:v>142</c:v>
                </c:pt>
                <c:pt idx="14">
                  <c:v>151</c:v>
                </c:pt>
                <c:pt idx="15">
                  <c:v>166</c:v>
                </c:pt>
                <c:pt idx="16">
                  <c:v>180</c:v>
                </c:pt>
                <c:pt idx="17">
                  <c:v>196</c:v>
                </c:pt>
                <c:pt idx="18">
                  <c:v>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2-4CBA-9EBA-C19BF303DA27}"/>
            </c:ext>
          </c:extLst>
        </c:ser>
        <c:ser>
          <c:idx val="1"/>
          <c:order val="1"/>
          <c:tx>
            <c:strRef>
              <c:f>'theta1-theta2'!$C$1</c:f>
              <c:strCache>
                <c:ptCount val="1"/>
                <c:pt idx="0">
                  <c:v>theta2_theo (°)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'theta1-theta2'!$A$2:$A$20</c:f>
              <c:numCache>
                <c:formatCode>General</c:formatCode>
                <c:ptCount val="19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115</c:v>
                </c:pt>
                <c:pt idx="15">
                  <c:v>120</c:v>
                </c:pt>
                <c:pt idx="16">
                  <c:v>125</c:v>
                </c:pt>
                <c:pt idx="17">
                  <c:v>130</c:v>
                </c:pt>
                <c:pt idx="18">
                  <c:v>135</c:v>
                </c:pt>
              </c:numCache>
            </c:numRef>
          </c:xVal>
          <c:yVal>
            <c:numRef>
              <c:f>'theta1-theta2'!$C$2:$C$20</c:f>
              <c:numCache>
                <c:formatCode>General</c:formatCode>
                <c:ptCount val="19"/>
                <c:pt idx="0">
                  <c:v>-32.884882537962753</c:v>
                </c:pt>
                <c:pt idx="1">
                  <c:v>-12.721933532604112</c:v>
                </c:pt>
                <c:pt idx="2">
                  <c:v>2.5244636754866008</c:v>
                </c:pt>
                <c:pt idx="3">
                  <c:v>16.262295346189489</c:v>
                </c:pt>
                <c:pt idx="4">
                  <c:v>29.242135828919501</c:v>
                </c:pt>
                <c:pt idx="5">
                  <c:v>41.776204285188996</c:v>
                </c:pt>
                <c:pt idx="6">
                  <c:v>54.030357808349251</c:v>
                </c:pt>
                <c:pt idx="7">
                  <c:v>66.107196136631245</c:v>
                </c:pt>
                <c:pt idx="8">
                  <c:v>78.078368065292864</c:v>
                </c:pt>
                <c:pt idx="9">
                  <c:v>90</c:v>
                </c:pt>
                <c:pt idx="10">
                  <c:v>101.92163193470714</c:v>
                </c:pt>
                <c:pt idx="11">
                  <c:v>113.89280386336875</c:v>
                </c:pt>
                <c:pt idx="12">
                  <c:v>125.96964219165075</c:v>
                </c:pt>
                <c:pt idx="13">
                  <c:v>138.22379571481099</c:v>
                </c:pt>
                <c:pt idx="14">
                  <c:v>150.75786417108048</c:v>
                </c:pt>
                <c:pt idx="15">
                  <c:v>163.73770465381048</c:v>
                </c:pt>
                <c:pt idx="16">
                  <c:v>177.47553632451337</c:v>
                </c:pt>
                <c:pt idx="17">
                  <c:v>192.72193353260411</c:v>
                </c:pt>
                <c:pt idx="18">
                  <c:v>212.88488253796277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2-4CBA-9EBA-C19BF303D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262848"/>
        <c:axId val="491045920"/>
      </c:scatterChart>
      <c:valAx>
        <c:axId val="4442628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1045920"/>
        <c:crosses val="autoZero"/>
        <c:crossBetween val="midCat"/>
      </c:valAx>
      <c:valAx>
        <c:axId val="4910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26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8163</xdr:colOff>
      <xdr:row>1</xdr:row>
      <xdr:rowOff>5443</xdr:rowOff>
    </xdr:from>
    <xdr:to>
      <xdr:col>14</xdr:col>
      <xdr:colOff>451757</xdr:colOff>
      <xdr:row>18</xdr:row>
      <xdr:rowOff>6866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1A0378D-3FE2-4646-BD3B-18B515297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443594</xdr:colOff>
      <xdr:row>38</xdr:row>
      <xdr:rowOff>1424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A2F01AF-CB53-403B-B2F5-0D5990A53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2720</xdr:colOff>
      <xdr:row>1</xdr:row>
      <xdr:rowOff>5443</xdr:rowOff>
    </xdr:from>
    <xdr:to>
      <xdr:col>13</xdr:col>
      <xdr:colOff>446314</xdr:colOff>
      <xdr:row>18</xdr:row>
      <xdr:rowOff>6866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24613AB-B364-418C-BED1-4CA006376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B22A0-9C29-4EF2-8151-43E6F59843B2}">
  <dimension ref="A1:G48"/>
  <sheetViews>
    <sheetView tabSelected="1" workbookViewId="0">
      <selection activeCell="G29" sqref="G29"/>
    </sheetView>
  </sheetViews>
  <sheetFormatPr baseColWidth="10" defaultRowHeight="14.6" x14ac:dyDescent="0.4"/>
  <cols>
    <col min="1" max="1" width="14.15234375" customWidth="1"/>
    <col min="2" max="2" width="13.4609375" customWidth="1"/>
    <col min="3" max="4" width="14.07421875" customWidth="1"/>
  </cols>
  <sheetData>
    <row r="1" spans="1:7" x14ac:dyDescent="0.4">
      <c r="A1" s="1" t="s">
        <v>1</v>
      </c>
      <c r="B1" s="1" t="s">
        <v>0</v>
      </c>
      <c r="C1" s="1" t="s">
        <v>2</v>
      </c>
      <c r="D1" s="1" t="s">
        <v>6</v>
      </c>
      <c r="F1" s="2" t="s">
        <v>4</v>
      </c>
      <c r="G1" s="2">
        <v>112</v>
      </c>
    </row>
    <row r="2" spans="1:7" x14ac:dyDescent="0.4">
      <c r="A2" s="1">
        <v>-20</v>
      </c>
      <c r="B2" s="1">
        <v>45</v>
      </c>
      <c r="C2" s="1">
        <f>IF(180/PI()*ATAN(($G$1+$G$2*SIN(A2*PI()/180))/($G$2*COS(A2*PI()/180)))&gt;0,180/PI()*ATAN(($G$1+$G$2*SIN(A2*PI()/180))/($G$2*COS(A2*PI()/180))),180/PI()*ATAN(($G$1+$G$2*SIN(A2*PI()/180))/($G$2*COS(A2*PI()/180)))+180)</f>
        <v>47.919655397804824</v>
      </c>
      <c r="D2" s="1">
        <f>$G$2*COS(A2*PI()/180)/COS(C2*PI()/180)</f>
        <v>113.57546618658043</v>
      </c>
      <c r="F2" s="2" t="s">
        <v>5</v>
      </c>
      <c r="G2" s="2">
        <v>81</v>
      </c>
    </row>
    <row r="3" spans="1:7" x14ac:dyDescent="0.4">
      <c r="A3" s="1">
        <v>-15</v>
      </c>
      <c r="B3" s="1">
        <v>47.5</v>
      </c>
      <c r="C3" s="1">
        <f t="shared" ref="C3:C48" si="0">IF(180/PI()*ATAN(($G$1+$G$2*SIN(A3*PI()/180))/($G$2*COS(A3*PI()/180)))&gt;0,180/PI()*ATAN(($G$1+$G$2*SIN(A3*PI()/180))/($G$2*COS(A3*PI()/180))),180/PI()*ATAN(($G$1+$G$2*SIN(A3*PI()/180))/($G$2*COS(A3*PI()/180)))+180)</f>
        <v>49.322807348635621</v>
      </c>
      <c r="D3" s="1">
        <f t="shared" ref="D3:D48" si="1">$G$2*COS(A3*PI()/180)/COS(C3*PI()/180)</f>
        <v>120.03744101595912</v>
      </c>
    </row>
    <row r="4" spans="1:7" x14ac:dyDescent="0.4">
      <c r="A4" s="1">
        <v>-10</v>
      </c>
      <c r="B4" s="1">
        <v>49</v>
      </c>
      <c r="C4" s="1">
        <f t="shared" si="0"/>
        <v>50.836558147433479</v>
      </c>
      <c r="D4" s="1">
        <f t="shared" si="1"/>
        <v>126.31044083689683</v>
      </c>
    </row>
    <row r="5" spans="1:7" x14ac:dyDescent="0.4">
      <c r="A5" s="1">
        <v>-5</v>
      </c>
      <c r="B5" s="1">
        <v>50.5</v>
      </c>
      <c r="C5" s="1">
        <f t="shared" si="0"/>
        <v>52.442249680601222</v>
      </c>
      <c r="D5" s="1">
        <f t="shared" si="1"/>
        <v>132.37690963150067</v>
      </c>
    </row>
    <row r="6" spans="1:7" x14ac:dyDescent="0.4">
      <c r="A6" s="1">
        <v>0</v>
      </c>
      <c r="B6" s="1">
        <v>52</v>
      </c>
      <c r="C6" s="1">
        <f t="shared" si="0"/>
        <v>54.125008647935978</v>
      </c>
      <c r="D6" s="1">
        <f t="shared" si="1"/>
        <v>138.2208377922808</v>
      </c>
    </row>
    <row r="7" spans="1:7" x14ac:dyDescent="0.4">
      <c r="A7" s="1">
        <v>5</v>
      </c>
      <c r="B7" s="1">
        <v>53.5</v>
      </c>
      <c r="C7" s="1">
        <f t="shared" si="0"/>
        <v>55.872834891991694</v>
      </c>
      <c r="D7" s="1">
        <f t="shared" si="1"/>
        <v>143.82751404516975</v>
      </c>
    </row>
    <row r="8" spans="1:7" x14ac:dyDescent="0.4">
      <c r="A8" s="1">
        <v>10</v>
      </c>
      <c r="B8" s="1">
        <v>55</v>
      </c>
      <c r="C8" s="1">
        <f t="shared" si="0"/>
        <v>57.675936327353156</v>
      </c>
      <c r="D8" s="1">
        <f t="shared" si="1"/>
        <v>149.18335207250433</v>
      </c>
    </row>
    <row r="9" spans="1:7" x14ac:dyDescent="0.4">
      <c r="A9" s="1">
        <v>15</v>
      </c>
      <c r="B9" s="1">
        <v>57</v>
      </c>
      <c r="C9" s="1">
        <f t="shared" si="0"/>
        <v>59.526236989517557</v>
      </c>
      <c r="D9" s="1">
        <f t="shared" si="1"/>
        <v>154.27576852616917</v>
      </c>
    </row>
    <row r="10" spans="1:7" x14ac:dyDescent="0.4">
      <c r="A10" s="1">
        <v>20</v>
      </c>
      <c r="B10" s="1">
        <v>59</v>
      </c>
      <c r="C10" s="1">
        <f t="shared" si="0"/>
        <v>61.41700832886248</v>
      </c>
      <c r="D10" s="1">
        <f t="shared" si="1"/>
        <v>159.09309689769995</v>
      </c>
    </row>
    <row r="11" spans="1:7" x14ac:dyDescent="0.4">
      <c r="A11" s="1">
        <v>25</v>
      </c>
      <c r="B11" s="1">
        <v>60.5</v>
      </c>
      <c r="C11" s="1">
        <f t="shared" si="0"/>
        <v>63.342589413130035</v>
      </c>
      <c r="D11" s="1">
        <f t="shared" si="1"/>
        <v>163.62452670985255</v>
      </c>
    </row>
    <row r="12" spans="1:7" x14ac:dyDescent="0.4">
      <c r="A12" s="1">
        <v>30</v>
      </c>
      <c r="B12" s="1">
        <v>62.5</v>
      </c>
      <c r="C12" s="1">
        <f t="shared" si="0"/>
        <v>65.29817206891255</v>
      </c>
      <c r="D12" s="1">
        <f t="shared" si="1"/>
        <v>167.86006076491211</v>
      </c>
    </row>
    <row r="13" spans="1:7" x14ac:dyDescent="0.4">
      <c r="A13" s="1">
        <v>35</v>
      </c>
      <c r="B13" s="1">
        <v>64.5</v>
      </c>
      <c r="C13" s="1">
        <f t="shared" si="0"/>
        <v>67.279634003881043</v>
      </c>
      <c r="D13" s="1">
        <f t="shared" si="1"/>
        <v>171.79048536270395</v>
      </c>
    </row>
    <row r="14" spans="1:7" x14ac:dyDescent="0.4">
      <c r="A14" s="1">
        <v>40</v>
      </c>
      <c r="B14" s="1">
        <v>66.5</v>
      </c>
      <c r="C14" s="1">
        <f t="shared" si="0"/>
        <v>69.283407756159107</v>
      </c>
      <c r="D14" s="1">
        <f t="shared" si="1"/>
        <v>175.40734987494844</v>
      </c>
    </row>
    <row r="15" spans="1:7" x14ac:dyDescent="0.4">
      <c r="A15" s="1">
        <v>45</v>
      </c>
      <c r="B15" s="1">
        <v>68.5</v>
      </c>
      <c r="C15" s="1">
        <f t="shared" si="0"/>
        <v>71.306376651610989</v>
      </c>
      <c r="D15" s="1">
        <f t="shared" si="1"/>
        <v>178.70295307534431</v>
      </c>
    </row>
    <row r="16" spans="1:7" x14ac:dyDescent="0.4">
      <c r="A16" s="1">
        <v>50</v>
      </c>
      <c r="B16" s="1">
        <v>71</v>
      </c>
      <c r="C16" s="1">
        <f t="shared" si="0"/>
        <v>73.345791291545424</v>
      </c>
      <c r="D16" s="1">
        <f t="shared" si="1"/>
        <v>181.67033433103691</v>
      </c>
    </row>
    <row r="17" spans="1:4" x14ac:dyDescent="0.4">
      <c r="A17" s="1">
        <v>55</v>
      </c>
      <c r="B17" s="1">
        <v>72.5</v>
      </c>
      <c r="C17" s="1">
        <f t="shared" si="0"/>
        <v>75.399201756224173</v>
      </c>
      <c r="D17" s="1">
        <f t="shared" si="1"/>
        <v>184.30326826071067</v>
      </c>
    </row>
    <row r="18" spans="1:4" x14ac:dyDescent="0.4">
      <c r="A18" s="1">
        <v>60</v>
      </c>
      <c r="B18" s="1">
        <v>75</v>
      </c>
      <c r="C18" s="1">
        <f t="shared" si="0"/>
        <v>77.464401902274076</v>
      </c>
      <c r="D18" s="1">
        <f t="shared" si="1"/>
        <v>186.59626182285859</v>
      </c>
    </row>
    <row r="19" spans="1:4" x14ac:dyDescent="0.4">
      <c r="A19" s="1">
        <v>65</v>
      </c>
      <c r="B19" s="1">
        <v>76.5</v>
      </c>
      <c r="C19" s="1">
        <f t="shared" si="0"/>
        <v>79.539382995031715</v>
      </c>
      <c r="D19" s="1">
        <f t="shared" si="1"/>
        <v>188.54455305840312</v>
      </c>
    </row>
    <row r="20" spans="1:4" x14ac:dyDescent="0.4">
      <c r="A20" s="1">
        <v>70</v>
      </c>
      <c r="B20" s="1">
        <v>79.5</v>
      </c>
      <c r="C20" s="1">
        <f t="shared" si="0"/>
        <v>81.622294545492593</v>
      </c>
      <c r="D20" s="1">
        <f t="shared" si="1"/>
        <v>190.14411090417551</v>
      </c>
    </row>
    <row r="21" spans="1:4" x14ac:dyDescent="0.4">
      <c r="A21" s="1">
        <v>75</v>
      </c>
      <c r="B21" s="1">
        <v>81</v>
      </c>
      <c r="C21" s="1">
        <f t="shared" si="0"/>
        <v>83.711410681463974</v>
      </c>
      <c r="D21" s="1">
        <f t="shared" si="1"/>
        <v>191.39163563799991</v>
      </c>
    </row>
    <row r="22" spans="1:4" x14ac:dyDescent="0.4">
      <c r="A22" s="1">
        <v>80</v>
      </c>
      <c r="B22" s="1">
        <v>83</v>
      </c>
      <c r="C22" s="1">
        <f t="shared" si="0"/>
        <v>85.805100719100693</v>
      </c>
      <c r="D22" s="1">
        <f t="shared" si="1"/>
        <v>192.28455962623107</v>
      </c>
    </row>
    <row r="23" spans="1:4" x14ac:dyDescent="0.4">
      <c r="A23" s="1">
        <v>85</v>
      </c>
      <c r="B23" s="1">
        <v>85</v>
      </c>
      <c r="C23" s="1">
        <f t="shared" si="0"/>
        <v>87.901802845767691</v>
      </c>
      <c r="D23" s="1">
        <f t="shared" si="1"/>
        <v>192.82104813058257</v>
      </c>
    </row>
    <row r="24" spans="1:4" x14ac:dyDescent="0.4">
      <c r="A24" s="1">
        <v>90</v>
      </c>
      <c r="B24" s="1">
        <v>87.5</v>
      </c>
      <c r="C24" s="1">
        <f t="shared" si="0"/>
        <v>90</v>
      </c>
      <c r="D24" s="1">
        <f t="shared" si="1"/>
        <v>81</v>
      </c>
    </row>
    <row r="25" spans="1:4" x14ac:dyDescent="0.4">
      <c r="A25" s="1">
        <v>95</v>
      </c>
      <c r="B25" s="1">
        <v>89.5</v>
      </c>
      <c r="C25" s="1">
        <f t="shared" si="0"/>
        <v>92.098197154232309</v>
      </c>
      <c r="D25" s="1">
        <f t="shared" si="1"/>
        <v>192.82104813058339</v>
      </c>
    </row>
    <row r="26" spans="1:4" x14ac:dyDescent="0.4">
      <c r="A26" s="1">
        <v>100</v>
      </c>
      <c r="B26" s="1">
        <v>92.5</v>
      </c>
      <c r="C26" s="1">
        <f t="shared" si="0"/>
        <v>94.194899280899307</v>
      </c>
      <c r="D26" s="1">
        <f t="shared" si="1"/>
        <v>192.2845596262307</v>
      </c>
    </row>
    <row r="27" spans="1:4" x14ac:dyDescent="0.4">
      <c r="A27" s="1">
        <v>105</v>
      </c>
      <c r="B27" s="1">
        <v>94.5</v>
      </c>
      <c r="C27" s="1">
        <f t="shared" si="0"/>
        <v>96.28858931853604</v>
      </c>
      <c r="D27" s="1">
        <f t="shared" si="1"/>
        <v>191.39163563799946</v>
      </c>
    </row>
    <row r="28" spans="1:4" x14ac:dyDescent="0.4">
      <c r="A28" s="1">
        <v>110</v>
      </c>
      <c r="B28" s="1">
        <v>96</v>
      </c>
      <c r="C28" s="1">
        <f t="shared" si="0"/>
        <v>98.377705454507392</v>
      </c>
      <c r="D28" s="1">
        <f t="shared" si="1"/>
        <v>190.14411090417588</v>
      </c>
    </row>
    <row r="29" spans="1:4" x14ac:dyDescent="0.4">
      <c r="A29" s="1">
        <v>115</v>
      </c>
      <c r="B29" s="1">
        <v>99</v>
      </c>
      <c r="C29" s="1">
        <f t="shared" si="0"/>
        <v>100.46061700496828</v>
      </c>
      <c r="D29" s="1">
        <f t="shared" si="1"/>
        <v>188.54455305840321</v>
      </c>
    </row>
    <row r="30" spans="1:4" x14ac:dyDescent="0.4">
      <c r="A30" s="1">
        <v>120</v>
      </c>
      <c r="B30" s="1">
        <v>101</v>
      </c>
      <c r="C30" s="1">
        <f t="shared" si="0"/>
        <v>102.53559809772591</v>
      </c>
      <c r="D30" s="1">
        <f t="shared" si="1"/>
        <v>186.59626182285893</v>
      </c>
    </row>
    <row r="31" spans="1:4" x14ac:dyDescent="0.4">
      <c r="A31" s="1">
        <v>125</v>
      </c>
      <c r="B31" s="1">
        <v>103.5</v>
      </c>
      <c r="C31" s="1">
        <f t="shared" si="0"/>
        <v>104.60079824377581</v>
      </c>
      <c r="D31" s="1">
        <f t="shared" si="1"/>
        <v>184.30326826071064</v>
      </c>
    </row>
    <row r="32" spans="1:4" x14ac:dyDescent="0.4">
      <c r="A32" s="1">
        <v>130</v>
      </c>
      <c r="B32" s="1">
        <v>105</v>
      </c>
      <c r="C32" s="1">
        <f t="shared" si="0"/>
        <v>106.65420870845458</v>
      </c>
      <c r="D32" s="1">
        <f t="shared" si="1"/>
        <v>181.67033433103697</v>
      </c>
    </row>
    <row r="33" spans="1:4" x14ac:dyDescent="0.4">
      <c r="A33" s="1">
        <v>135</v>
      </c>
      <c r="B33" s="1">
        <v>107</v>
      </c>
      <c r="C33" s="1">
        <f t="shared" si="0"/>
        <v>108.69362334838901</v>
      </c>
      <c r="D33" s="1">
        <f t="shared" si="1"/>
        <v>178.70295307534437</v>
      </c>
    </row>
    <row r="34" spans="1:4" x14ac:dyDescent="0.4">
      <c r="A34" s="1">
        <v>140</v>
      </c>
      <c r="B34" s="1">
        <v>109</v>
      </c>
      <c r="C34" s="1">
        <f t="shared" si="0"/>
        <v>110.71659224384089</v>
      </c>
      <c r="D34" s="1">
        <f t="shared" si="1"/>
        <v>175.40734987494849</v>
      </c>
    </row>
    <row r="35" spans="1:4" x14ac:dyDescent="0.4">
      <c r="A35" s="1">
        <v>145</v>
      </c>
      <c r="B35" s="1">
        <v>111</v>
      </c>
      <c r="C35" s="1">
        <f t="shared" si="0"/>
        <v>112.72036599611896</v>
      </c>
      <c r="D35" s="1">
        <f t="shared" si="1"/>
        <v>171.79048536270386</v>
      </c>
    </row>
    <row r="36" spans="1:4" x14ac:dyDescent="0.4">
      <c r="A36" s="1">
        <v>150</v>
      </c>
      <c r="B36" s="1">
        <v>114</v>
      </c>
      <c r="C36" s="1">
        <f t="shared" si="0"/>
        <v>114.70182793108745</v>
      </c>
      <c r="D36" s="1">
        <f t="shared" si="1"/>
        <v>167.86006076491216</v>
      </c>
    </row>
    <row r="37" spans="1:4" x14ac:dyDescent="0.4">
      <c r="A37" s="1">
        <v>155</v>
      </c>
      <c r="B37" s="1">
        <v>115</v>
      </c>
      <c r="C37" s="1">
        <f t="shared" si="0"/>
        <v>116.65741058686996</v>
      </c>
      <c r="D37" s="1">
        <f t="shared" si="1"/>
        <v>163.62452670985269</v>
      </c>
    </row>
    <row r="38" spans="1:4" x14ac:dyDescent="0.4">
      <c r="A38" s="1">
        <v>160</v>
      </c>
      <c r="B38" s="1">
        <v>117.5</v>
      </c>
      <c r="C38" s="1">
        <f t="shared" si="0"/>
        <v>118.58299167113752</v>
      </c>
      <c r="D38" s="1">
        <f t="shared" si="1"/>
        <v>159.09309689769995</v>
      </c>
    </row>
    <row r="39" spans="1:4" x14ac:dyDescent="0.4">
      <c r="A39" s="1">
        <v>165</v>
      </c>
      <c r="B39" s="1">
        <v>119</v>
      </c>
      <c r="C39" s="1">
        <f t="shared" si="0"/>
        <v>120.47376301048243</v>
      </c>
      <c r="D39" s="1">
        <f t="shared" si="1"/>
        <v>154.27576852616926</v>
      </c>
    </row>
    <row r="40" spans="1:4" x14ac:dyDescent="0.4">
      <c r="A40" s="1">
        <v>170</v>
      </c>
      <c r="B40" s="1">
        <v>121</v>
      </c>
      <c r="C40" s="1">
        <f t="shared" si="0"/>
        <v>122.32406367264684</v>
      </c>
      <c r="D40" s="1">
        <f t="shared" si="1"/>
        <v>149.18335207250436</v>
      </c>
    </row>
    <row r="41" spans="1:4" x14ac:dyDescent="0.4">
      <c r="A41" s="1">
        <v>175</v>
      </c>
      <c r="B41" s="1">
        <v>122.5</v>
      </c>
      <c r="C41" s="1">
        <f t="shared" si="0"/>
        <v>124.12716510800828</v>
      </c>
      <c r="D41" s="1">
        <f t="shared" si="1"/>
        <v>143.82751404516989</v>
      </c>
    </row>
    <row r="42" spans="1:4" x14ac:dyDescent="0.4">
      <c r="A42" s="1">
        <v>180</v>
      </c>
      <c r="B42" s="1">
        <v>125</v>
      </c>
      <c r="C42" s="1">
        <f t="shared" si="0"/>
        <v>125.87499135206403</v>
      </c>
      <c r="D42" s="1">
        <f t="shared" si="1"/>
        <v>138.22083779228086</v>
      </c>
    </row>
    <row r="43" spans="1:4" x14ac:dyDescent="0.4">
      <c r="A43" s="1">
        <v>185</v>
      </c>
      <c r="B43" s="1">
        <v>126</v>
      </c>
      <c r="C43" s="1">
        <f t="shared" si="0"/>
        <v>127.55775031939878</v>
      </c>
      <c r="D43" s="1">
        <f t="shared" si="1"/>
        <v>132.37690963150064</v>
      </c>
    </row>
    <row r="44" spans="1:4" x14ac:dyDescent="0.4">
      <c r="A44" s="1">
        <v>190</v>
      </c>
      <c r="B44" s="1">
        <v>128</v>
      </c>
      <c r="C44" s="1">
        <f t="shared" si="0"/>
        <v>129.16344185256651</v>
      </c>
      <c r="D44" s="1">
        <f t="shared" si="1"/>
        <v>126.31044083689689</v>
      </c>
    </row>
    <row r="45" spans="1:4" x14ac:dyDescent="0.4">
      <c r="A45" s="1">
        <v>195</v>
      </c>
      <c r="B45" s="1">
        <v>129.5</v>
      </c>
      <c r="C45" s="1">
        <f t="shared" si="0"/>
        <v>130.67719265136438</v>
      </c>
      <c r="D45" s="1">
        <f t="shared" si="1"/>
        <v>120.03744101595917</v>
      </c>
    </row>
    <row r="46" spans="1:4" x14ac:dyDescent="0.4">
      <c r="A46" s="1">
        <v>200</v>
      </c>
      <c r="B46" s="1">
        <v>131</v>
      </c>
      <c r="C46" s="1">
        <f t="shared" si="0"/>
        <v>132.08034460219517</v>
      </c>
      <c r="D46" s="1">
        <f t="shared" si="1"/>
        <v>113.57546618658044</v>
      </c>
    </row>
    <row r="47" spans="1:4" x14ac:dyDescent="0.4">
      <c r="A47" s="1">
        <v>205</v>
      </c>
      <c r="B47" s="1">
        <v>132</v>
      </c>
      <c r="C47" s="1">
        <f t="shared" si="0"/>
        <v>133.34918669514087</v>
      </c>
      <c r="D47" s="1">
        <f t="shared" si="1"/>
        <v>106.94397719823564</v>
      </c>
    </row>
    <row r="48" spans="1:4" x14ac:dyDescent="0.4">
      <c r="A48" s="1">
        <v>210</v>
      </c>
      <c r="B48" s="1">
        <v>133.5</v>
      </c>
      <c r="C48" s="1">
        <f t="shared" si="0"/>
        <v>134.45316415311544</v>
      </c>
      <c r="D48" s="1">
        <f t="shared" si="1"/>
        <v>100.16486409914408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A896D-A2C5-4A73-8F47-0B0670972C1E}">
  <dimension ref="A1:F20"/>
  <sheetViews>
    <sheetView workbookViewId="0">
      <selection activeCell="E12" sqref="E12"/>
    </sheetView>
  </sheetViews>
  <sheetFormatPr baseColWidth="10" defaultRowHeight="14.6" x14ac:dyDescent="0.4"/>
  <cols>
    <col min="1" max="1" width="14.15234375" customWidth="1"/>
    <col min="2" max="2" width="13.4609375" customWidth="1"/>
    <col min="3" max="3" width="14.07421875" customWidth="1"/>
  </cols>
  <sheetData>
    <row r="1" spans="1:6" x14ac:dyDescent="0.4">
      <c r="A1" s="1" t="s">
        <v>0</v>
      </c>
      <c r="B1" s="1" t="s">
        <v>1</v>
      </c>
      <c r="C1" s="1" t="s">
        <v>3</v>
      </c>
      <c r="E1" s="2" t="s">
        <v>4</v>
      </c>
      <c r="F1" s="2">
        <v>112</v>
      </c>
    </row>
    <row r="2" spans="1:6" x14ac:dyDescent="0.4">
      <c r="A2" s="1">
        <v>45</v>
      </c>
      <c r="B2" s="1">
        <v>-20</v>
      </c>
      <c r="C2" s="1">
        <f>A2-ASIN($F$1/$F$2*COS(A2*PI()/180))*180/PI()</f>
        <v>-32.884882537962753</v>
      </c>
      <c r="E2" s="2" t="s">
        <v>5</v>
      </c>
      <c r="F2" s="2">
        <v>81</v>
      </c>
    </row>
    <row r="3" spans="1:6" x14ac:dyDescent="0.4">
      <c r="A3" s="1">
        <v>50</v>
      </c>
      <c r="B3" s="1">
        <v>-5</v>
      </c>
      <c r="C3" s="1">
        <f t="shared" ref="C3:C20" si="0">A3-ASIN($F$1/$F$2*COS(A3*PI()/180))*180/PI()</f>
        <v>-12.721933532604112</v>
      </c>
    </row>
    <row r="4" spans="1:6" x14ac:dyDescent="0.4">
      <c r="A4" s="1">
        <v>55</v>
      </c>
      <c r="B4" s="1">
        <v>10</v>
      </c>
      <c r="C4" s="1">
        <f t="shared" si="0"/>
        <v>2.5244636754866008</v>
      </c>
    </row>
    <row r="5" spans="1:6" x14ac:dyDescent="0.4">
      <c r="A5" s="1">
        <v>60</v>
      </c>
      <c r="B5" s="1">
        <v>25</v>
      </c>
      <c r="C5" s="1">
        <f t="shared" si="0"/>
        <v>16.262295346189489</v>
      </c>
    </row>
    <row r="6" spans="1:6" x14ac:dyDescent="0.4">
      <c r="A6" s="1">
        <v>65</v>
      </c>
      <c r="B6" s="1">
        <v>37</v>
      </c>
      <c r="C6" s="1">
        <f t="shared" si="0"/>
        <v>29.242135828919501</v>
      </c>
    </row>
    <row r="7" spans="1:6" x14ac:dyDescent="0.4">
      <c r="A7" s="1">
        <v>70</v>
      </c>
      <c r="B7" s="1">
        <v>48</v>
      </c>
      <c r="C7" s="1">
        <f t="shared" si="0"/>
        <v>41.776204285188996</v>
      </c>
    </row>
    <row r="8" spans="1:6" x14ac:dyDescent="0.4">
      <c r="A8" s="1">
        <v>75</v>
      </c>
      <c r="B8" s="1">
        <v>60</v>
      </c>
      <c r="C8" s="1">
        <f t="shared" si="0"/>
        <v>54.030357808349251</v>
      </c>
    </row>
    <row r="9" spans="1:6" x14ac:dyDescent="0.4">
      <c r="A9" s="1">
        <v>80</v>
      </c>
      <c r="B9" s="1">
        <v>72</v>
      </c>
      <c r="C9" s="1">
        <f t="shared" si="0"/>
        <v>66.107196136631245</v>
      </c>
    </row>
    <row r="10" spans="1:6" x14ac:dyDescent="0.4">
      <c r="A10" s="1">
        <v>85</v>
      </c>
      <c r="B10" s="1">
        <v>85</v>
      </c>
      <c r="C10" s="1">
        <f t="shared" si="0"/>
        <v>78.078368065292864</v>
      </c>
    </row>
    <row r="11" spans="1:6" x14ac:dyDescent="0.4">
      <c r="A11" s="1">
        <v>90</v>
      </c>
      <c r="B11" s="1">
        <v>96</v>
      </c>
      <c r="C11" s="1">
        <f t="shared" si="0"/>
        <v>90</v>
      </c>
    </row>
    <row r="12" spans="1:6" x14ac:dyDescent="0.4">
      <c r="A12" s="1">
        <v>95</v>
      </c>
      <c r="B12" s="1">
        <v>107</v>
      </c>
      <c r="C12" s="1">
        <f t="shared" si="0"/>
        <v>101.92163193470714</v>
      </c>
    </row>
    <row r="13" spans="1:6" x14ac:dyDescent="0.4">
      <c r="A13" s="1">
        <v>100</v>
      </c>
      <c r="B13" s="1">
        <v>117</v>
      </c>
      <c r="C13" s="1">
        <f t="shared" si="0"/>
        <v>113.89280386336875</v>
      </c>
    </row>
    <row r="14" spans="1:6" x14ac:dyDescent="0.4">
      <c r="A14" s="1">
        <v>105</v>
      </c>
      <c r="B14" s="1">
        <v>130</v>
      </c>
      <c r="C14" s="1">
        <f t="shared" si="0"/>
        <v>125.96964219165075</v>
      </c>
    </row>
    <row r="15" spans="1:6" x14ac:dyDescent="0.4">
      <c r="A15" s="1">
        <v>110</v>
      </c>
      <c r="B15" s="1">
        <v>142</v>
      </c>
      <c r="C15" s="1">
        <f t="shared" si="0"/>
        <v>138.22379571481099</v>
      </c>
    </row>
    <row r="16" spans="1:6" x14ac:dyDescent="0.4">
      <c r="A16" s="1">
        <v>115</v>
      </c>
      <c r="B16" s="1">
        <v>151</v>
      </c>
      <c r="C16" s="1">
        <f t="shared" si="0"/>
        <v>150.75786417108048</v>
      </c>
    </row>
    <row r="17" spans="1:3" x14ac:dyDescent="0.4">
      <c r="A17" s="1">
        <v>120</v>
      </c>
      <c r="B17" s="1">
        <v>166</v>
      </c>
      <c r="C17" s="1">
        <f t="shared" si="0"/>
        <v>163.73770465381048</v>
      </c>
    </row>
    <row r="18" spans="1:3" x14ac:dyDescent="0.4">
      <c r="A18" s="1">
        <v>125</v>
      </c>
      <c r="B18" s="1">
        <v>180</v>
      </c>
      <c r="C18" s="1">
        <f t="shared" si="0"/>
        <v>177.47553632451337</v>
      </c>
    </row>
    <row r="19" spans="1:3" x14ac:dyDescent="0.4">
      <c r="A19" s="1">
        <v>130</v>
      </c>
      <c r="B19" s="1">
        <v>196</v>
      </c>
      <c r="C19" s="1">
        <f t="shared" si="0"/>
        <v>192.72193353260411</v>
      </c>
    </row>
    <row r="20" spans="1:3" x14ac:dyDescent="0.4">
      <c r="A20" s="1">
        <v>135</v>
      </c>
      <c r="B20" s="1">
        <v>212</v>
      </c>
      <c r="C20" s="1">
        <f t="shared" si="0"/>
        <v>212.88488253796277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theta2-theta1</vt:lpstr>
      <vt:lpstr>theta1-theta2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Renaud Costadoat</dc:creator>
  <cp:lastModifiedBy>Renaud Costadoat</cp:lastModifiedBy>
  <dcterms:created xsi:type="dcterms:W3CDTF">2018-11-13T20:25:07Z</dcterms:created>
  <dcterms:modified xsi:type="dcterms:W3CDTF">2018-11-14T09:14:35Z</dcterms:modified>
</cp:coreProperties>
</file>