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imelineCaches/timelineCache1.xml" ContentType="application/vnd.ms-excel.timeline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90fd0f7063010ff/Escritorio/Epicode/"/>
    </mc:Choice>
  </mc:AlternateContent>
  <xr:revisionPtr revIDLastSave="0" documentId="8_{C7D35F37-C5C2-4B55-9C27-AB2ADAE410BC}" xr6:coauthVersionLast="47" xr6:coauthVersionMax="47" xr10:uidLastSave="{00000000-0000-0000-0000-000000000000}"/>
  <bookViews>
    <workbookView xWindow="-108" yWindow="-108" windowWidth="23256" windowHeight="12456" activeTab="1" xr2:uid="{FEBFDFF5-C7DF-4FEE-B397-0DED34440024}"/>
  </bookViews>
  <sheets>
    <sheet name="Foglio1" sheetId="9" r:id="rId1"/>
    <sheet name="Foglio3" sheetId="8" r:id="rId2"/>
    <sheet name="CLIENTI" sheetId="7" r:id="rId3"/>
    <sheet name="DATI_FATTURAZIONE" sheetId="4" r:id="rId4"/>
    <sheet name="Tabella1" sheetId="3" r:id="rId5"/>
    <sheet name="MASCHERA" sheetId="2" r:id="rId6"/>
  </sheets>
  <definedNames>
    <definedName name="_xlcn.WorksheetConnection_FATTURAZIONE.xlsxCLIENTI1" hidden="1">CLIENTI[]</definedName>
    <definedName name="_xlcn.WorksheetConnection_FATTURAZIONE.xlsxDATI_FATTURAZIONE1" hidden="1">DATI_FATTURAZIONE[]</definedName>
    <definedName name="CLIENTE">#REF!</definedName>
    <definedName name="DATA_FATTURA">#REF!</definedName>
    <definedName name="DATA_SCADENZA">#REF!</definedName>
    <definedName name="DatiEsterni_1" localSheetId="4" hidden="1">Tabella1!$A$1:$I$500</definedName>
    <definedName name="DatiEsterni_2" localSheetId="3" hidden="1">DATI_FATTURAZIONE!$A$1:$I$500</definedName>
    <definedName name="DatiEsterni_3" localSheetId="2" hidden="1">'CLIENTI'!$A$1:$D$9</definedName>
    <definedName name="FiltroDati_Personalizzato">#N/A</definedName>
    <definedName name="IMPORTO">#REF!</definedName>
    <definedName name="N°_FATTURA">#REF!</definedName>
    <definedName name="OGGETTO">#REF!</definedName>
    <definedName name="SequenzaTemporaleNativa_DATA_SCADENZA">#N/A</definedName>
  </definedNames>
  <calcPr calcId="191029"/>
  <pivotCaches>
    <pivotCache cacheId="90" r:id="rId7"/>
  </pivotCaches>
  <extLst>
    <ext xmlns:x14="http://schemas.microsoft.com/office/spreadsheetml/2009/9/main" uri="{BBE1A952-AA13-448e-AADC-164F8A28A991}">
      <x14:slicerCaches>
        <x14:slicerCache r:id="rId8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9"/>
      </x15:timelineCacheRef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Foglio1  2_7119c45b-d128-4af4-88f4-564852ea6901" name="Foglio1  2" connection="Query - Foglio1 (2)"/>
          <x15:modelTable id="DATI_FATTURAZIONE" name="DATI_FATTURAZIONE" connection="WorksheetConnection_FATTURAZIONE.xlsx!DATI_FATTURAZIONE"/>
          <x15:modelTable id="CLIENTI" name="CLIENTI" connection="WorksheetConnection_FATTURAZIONE.xlsx!CLIENTI"/>
        </x15:modelTables>
        <x15:modelRelationships>
          <x15:modelRelationship fromTable="DATI_FATTURAZIONE" fromColumn="CLIENTE" toTable="CLIENTI" toColumn="CLIENTE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00" i="4" l="1"/>
  <c r="D8" i="2"/>
  <c r="D7" i="2"/>
  <c r="D6" i="2"/>
  <c r="D5" i="2"/>
  <c r="D4" i="2"/>
  <c r="F2" i="3"/>
  <c r="G3" i="3"/>
  <c r="H3" i="3" s="1"/>
  <c r="G4" i="3"/>
  <c r="H4" i="3" s="1"/>
  <c r="G5" i="3"/>
  <c r="H5" i="3" s="1"/>
  <c r="G6" i="3"/>
  <c r="H6" i="3" s="1"/>
  <c r="G7" i="3"/>
  <c r="H7" i="3" s="1"/>
  <c r="G8" i="3"/>
  <c r="H8" i="3" s="1"/>
  <c r="G9" i="3"/>
  <c r="H9" i="3" s="1"/>
  <c r="G10" i="3"/>
  <c r="H10" i="3" s="1"/>
  <c r="G11" i="3"/>
  <c r="H11" i="3" s="1"/>
  <c r="G12" i="3"/>
  <c r="H12" i="3" s="1"/>
  <c r="G13" i="3"/>
  <c r="H13" i="3" s="1"/>
  <c r="G14" i="3"/>
  <c r="H14" i="3" s="1"/>
  <c r="G15" i="3"/>
  <c r="H15" i="3" s="1"/>
  <c r="G16" i="3"/>
  <c r="H16" i="3" s="1"/>
  <c r="G17" i="3"/>
  <c r="H17" i="3" s="1"/>
  <c r="G18" i="3"/>
  <c r="H18" i="3" s="1"/>
  <c r="G19" i="3"/>
  <c r="H19" i="3" s="1"/>
  <c r="G20" i="3"/>
  <c r="H20" i="3" s="1"/>
  <c r="G21" i="3"/>
  <c r="H21" i="3" s="1"/>
  <c r="G22" i="3"/>
  <c r="H22" i="3" s="1"/>
  <c r="G23" i="3"/>
  <c r="H23" i="3" s="1"/>
  <c r="G24" i="3"/>
  <c r="H24" i="3" s="1"/>
  <c r="G25" i="3"/>
  <c r="H25" i="3" s="1"/>
  <c r="G26" i="3"/>
  <c r="H26" i="3" s="1"/>
  <c r="G27" i="3"/>
  <c r="H27" i="3" s="1"/>
  <c r="G28" i="3"/>
  <c r="H28" i="3" s="1"/>
  <c r="G29" i="3"/>
  <c r="H29" i="3" s="1"/>
  <c r="G30" i="3"/>
  <c r="H30" i="3" s="1"/>
  <c r="G31" i="3"/>
  <c r="H31" i="3" s="1"/>
  <c r="G32" i="3"/>
  <c r="H32" i="3" s="1"/>
  <c r="G33" i="3"/>
  <c r="H33" i="3" s="1"/>
  <c r="G34" i="3"/>
  <c r="H34" i="3" s="1"/>
  <c r="G35" i="3"/>
  <c r="H35" i="3" s="1"/>
  <c r="G36" i="3"/>
  <c r="H36" i="3" s="1"/>
  <c r="G37" i="3"/>
  <c r="H37" i="3" s="1"/>
  <c r="G38" i="3"/>
  <c r="H38" i="3" s="1"/>
  <c r="G39" i="3"/>
  <c r="H39" i="3" s="1"/>
  <c r="G40" i="3"/>
  <c r="H40" i="3" s="1"/>
  <c r="G41" i="3"/>
  <c r="H41" i="3" s="1"/>
  <c r="G42" i="3"/>
  <c r="H42" i="3" s="1"/>
  <c r="G43" i="3"/>
  <c r="H43" i="3" s="1"/>
  <c r="G44" i="3"/>
  <c r="H44" i="3" s="1"/>
  <c r="G45" i="3"/>
  <c r="H45" i="3" s="1"/>
  <c r="G46" i="3"/>
  <c r="H46" i="3" s="1"/>
  <c r="G47" i="3"/>
  <c r="H47" i="3" s="1"/>
  <c r="G48" i="3"/>
  <c r="H48" i="3" s="1"/>
  <c r="G49" i="3"/>
  <c r="H49" i="3" s="1"/>
  <c r="G50" i="3"/>
  <c r="H50" i="3" s="1"/>
  <c r="G51" i="3"/>
  <c r="H51" i="3" s="1"/>
  <c r="G52" i="3"/>
  <c r="H52" i="3" s="1"/>
  <c r="G53" i="3"/>
  <c r="H53" i="3" s="1"/>
  <c r="G54" i="3"/>
  <c r="H54" i="3" s="1"/>
  <c r="G55" i="3"/>
  <c r="H55" i="3" s="1"/>
  <c r="G56" i="3"/>
  <c r="H56" i="3" s="1"/>
  <c r="G57" i="3"/>
  <c r="H57" i="3" s="1"/>
  <c r="G58" i="3"/>
  <c r="H58" i="3" s="1"/>
  <c r="G59" i="3"/>
  <c r="H59" i="3" s="1"/>
  <c r="G60" i="3"/>
  <c r="H60" i="3" s="1"/>
  <c r="G61" i="3"/>
  <c r="H61" i="3" s="1"/>
  <c r="G62" i="3"/>
  <c r="H62" i="3" s="1"/>
  <c r="G63" i="3"/>
  <c r="H63" i="3" s="1"/>
  <c r="G64" i="3"/>
  <c r="H64" i="3" s="1"/>
  <c r="G65" i="3"/>
  <c r="H65" i="3" s="1"/>
  <c r="G66" i="3"/>
  <c r="H66" i="3" s="1"/>
  <c r="G67" i="3"/>
  <c r="H67" i="3" s="1"/>
  <c r="G68" i="3"/>
  <c r="H68" i="3" s="1"/>
  <c r="G69" i="3"/>
  <c r="H69" i="3" s="1"/>
  <c r="G70" i="3"/>
  <c r="H70" i="3" s="1"/>
  <c r="G71" i="3"/>
  <c r="H71" i="3" s="1"/>
  <c r="G72" i="3"/>
  <c r="H72" i="3" s="1"/>
  <c r="G73" i="3"/>
  <c r="H73" i="3" s="1"/>
  <c r="G74" i="3"/>
  <c r="H74" i="3" s="1"/>
  <c r="G75" i="3"/>
  <c r="H75" i="3" s="1"/>
  <c r="G76" i="3"/>
  <c r="H76" i="3" s="1"/>
  <c r="G77" i="3"/>
  <c r="H77" i="3" s="1"/>
  <c r="G78" i="3"/>
  <c r="H78" i="3" s="1"/>
  <c r="G79" i="3"/>
  <c r="H79" i="3" s="1"/>
  <c r="G80" i="3"/>
  <c r="H80" i="3" s="1"/>
  <c r="G81" i="3"/>
  <c r="H81" i="3" s="1"/>
  <c r="G82" i="3"/>
  <c r="H82" i="3" s="1"/>
  <c r="G83" i="3"/>
  <c r="H83" i="3" s="1"/>
  <c r="G84" i="3"/>
  <c r="H84" i="3" s="1"/>
  <c r="G85" i="3"/>
  <c r="H85" i="3" s="1"/>
  <c r="G86" i="3"/>
  <c r="H86" i="3" s="1"/>
  <c r="G87" i="3"/>
  <c r="H87" i="3" s="1"/>
  <c r="G88" i="3"/>
  <c r="H88" i="3" s="1"/>
  <c r="G89" i="3"/>
  <c r="H89" i="3" s="1"/>
  <c r="G90" i="3"/>
  <c r="H90" i="3" s="1"/>
  <c r="G91" i="3"/>
  <c r="H91" i="3" s="1"/>
  <c r="G92" i="3"/>
  <c r="H92" i="3" s="1"/>
  <c r="G93" i="3"/>
  <c r="H93" i="3" s="1"/>
  <c r="G94" i="3"/>
  <c r="H94" i="3" s="1"/>
  <c r="G95" i="3"/>
  <c r="H95" i="3" s="1"/>
  <c r="G96" i="3"/>
  <c r="H96" i="3" s="1"/>
  <c r="G97" i="3"/>
  <c r="H97" i="3" s="1"/>
  <c r="G98" i="3"/>
  <c r="H98" i="3" s="1"/>
  <c r="G99" i="3"/>
  <c r="H99" i="3" s="1"/>
  <c r="G100" i="3"/>
  <c r="H100" i="3" s="1"/>
  <c r="G101" i="3"/>
  <c r="H101" i="3" s="1"/>
  <c r="G102" i="3"/>
  <c r="H102" i="3" s="1"/>
  <c r="G103" i="3"/>
  <c r="H103" i="3" s="1"/>
  <c r="G104" i="3"/>
  <c r="H104" i="3" s="1"/>
  <c r="G105" i="3"/>
  <c r="H105" i="3" s="1"/>
  <c r="G106" i="3"/>
  <c r="H106" i="3" s="1"/>
  <c r="G107" i="3"/>
  <c r="H107" i="3" s="1"/>
  <c r="G108" i="3"/>
  <c r="H108" i="3" s="1"/>
  <c r="G109" i="3"/>
  <c r="H109" i="3" s="1"/>
  <c r="G110" i="3"/>
  <c r="H110" i="3" s="1"/>
  <c r="G111" i="3"/>
  <c r="H111" i="3" s="1"/>
  <c r="G112" i="3"/>
  <c r="H112" i="3" s="1"/>
  <c r="G113" i="3"/>
  <c r="H113" i="3" s="1"/>
  <c r="G114" i="3"/>
  <c r="H114" i="3" s="1"/>
  <c r="G115" i="3"/>
  <c r="H115" i="3" s="1"/>
  <c r="G116" i="3"/>
  <c r="H116" i="3" s="1"/>
  <c r="G117" i="3"/>
  <c r="H117" i="3" s="1"/>
  <c r="G118" i="3"/>
  <c r="H118" i="3" s="1"/>
  <c r="G119" i="3"/>
  <c r="H119" i="3" s="1"/>
  <c r="G120" i="3"/>
  <c r="H120" i="3" s="1"/>
  <c r="G121" i="3"/>
  <c r="H121" i="3" s="1"/>
  <c r="G122" i="3"/>
  <c r="H122" i="3" s="1"/>
  <c r="G123" i="3"/>
  <c r="H123" i="3" s="1"/>
  <c r="G124" i="3"/>
  <c r="H124" i="3" s="1"/>
  <c r="G125" i="3"/>
  <c r="H125" i="3" s="1"/>
  <c r="G126" i="3"/>
  <c r="H126" i="3" s="1"/>
  <c r="G127" i="3"/>
  <c r="H127" i="3" s="1"/>
  <c r="G128" i="3"/>
  <c r="H128" i="3" s="1"/>
  <c r="G129" i="3"/>
  <c r="H129" i="3" s="1"/>
  <c r="G130" i="3"/>
  <c r="H130" i="3" s="1"/>
  <c r="G131" i="3"/>
  <c r="H131" i="3" s="1"/>
  <c r="G132" i="3"/>
  <c r="H132" i="3" s="1"/>
  <c r="G133" i="3"/>
  <c r="H133" i="3" s="1"/>
  <c r="G134" i="3"/>
  <c r="H134" i="3" s="1"/>
  <c r="G135" i="3"/>
  <c r="H135" i="3" s="1"/>
  <c r="G136" i="3"/>
  <c r="H136" i="3" s="1"/>
  <c r="G137" i="3"/>
  <c r="H137" i="3" s="1"/>
  <c r="G138" i="3"/>
  <c r="H138" i="3" s="1"/>
  <c r="G139" i="3"/>
  <c r="H139" i="3" s="1"/>
  <c r="G140" i="3"/>
  <c r="H140" i="3" s="1"/>
  <c r="G141" i="3"/>
  <c r="H141" i="3" s="1"/>
  <c r="G142" i="3"/>
  <c r="H142" i="3" s="1"/>
  <c r="G143" i="3"/>
  <c r="H143" i="3" s="1"/>
  <c r="G144" i="3"/>
  <c r="H144" i="3" s="1"/>
  <c r="G145" i="3"/>
  <c r="H145" i="3" s="1"/>
  <c r="G146" i="3"/>
  <c r="H146" i="3" s="1"/>
  <c r="G147" i="3"/>
  <c r="H147" i="3" s="1"/>
  <c r="G148" i="3"/>
  <c r="H148" i="3" s="1"/>
  <c r="G149" i="3"/>
  <c r="H149" i="3" s="1"/>
  <c r="G150" i="3"/>
  <c r="H150" i="3" s="1"/>
  <c r="G151" i="3"/>
  <c r="H151" i="3" s="1"/>
  <c r="G152" i="3"/>
  <c r="H152" i="3" s="1"/>
  <c r="G153" i="3"/>
  <c r="H153" i="3" s="1"/>
  <c r="G154" i="3"/>
  <c r="H154" i="3" s="1"/>
  <c r="G155" i="3"/>
  <c r="H155" i="3" s="1"/>
  <c r="G156" i="3"/>
  <c r="H156" i="3" s="1"/>
  <c r="G157" i="3"/>
  <c r="H157" i="3" s="1"/>
  <c r="G158" i="3"/>
  <c r="H158" i="3" s="1"/>
  <c r="G159" i="3"/>
  <c r="H159" i="3" s="1"/>
  <c r="G160" i="3"/>
  <c r="H160" i="3" s="1"/>
  <c r="G161" i="3"/>
  <c r="H161" i="3" s="1"/>
  <c r="G162" i="3"/>
  <c r="H162" i="3" s="1"/>
  <c r="G163" i="3"/>
  <c r="H163" i="3" s="1"/>
  <c r="G164" i="3"/>
  <c r="H164" i="3" s="1"/>
  <c r="G165" i="3"/>
  <c r="H165" i="3" s="1"/>
  <c r="G166" i="3"/>
  <c r="H166" i="3" s="1"/>
  <c r="G167" i="3"/>
  <c r="H167" i="3" s="1"/>
  <c r="G168" i="3"/>
  <c r="H168" i="3" s="1"/>
  <c r="G169" i="3"/>
  <c r="H169" i="3" s="1"/>
  <c r="G170" i="3"/>
  <c r="H170" i="3" s="1"/>
  <c r="G171" i="3"/>
  <c r="H171" i="3" s="1"/>
  <c r="G172" i="3"/>
  <c r="H172" i="3" s="1"/>
  <c r="G173" i="3"/>
  <c r="H173" i="3" s="1"/>
  <c r="G174" i="3"/>
  <c r="H174" i="3" s="1"/>
  <c r="G175" i="3"/>
  <c r="H175" i="3" s="1"/>
  <c r="G176" i="3"/>
  <c r="H176" i="3" s="1"/>
  <c r="G177" i="3"/>
  <c r="H177" i="3" s="1"/>
  <c r="G178" i="3"/>
  <c r="H178" i="3" s="1"/>
  <c r="G179" i="3"/>
  <c r="H179" i="3" s="1"/>
  <c r="G180" i="3"/>
  <c r="H180" i="3" s="1"/>
  <c r="G181" i="3"/>
  <c r="H181" i="3" s="1"/>
  <c r="G182" i="3"/>
  <c r="H182" i="3" s="1"/>
  <c r="G183" i="3"/>
  <c r="H183" i="3" s="1"/>
  <c r="G184" i="3"/>
  <c r="H184" i="3" s="1"/>
  <c r="G185" i="3"/>
  <c r="H185" i="3" s="1"/>
  <c r="G186" i="3"/>
  <c r="H186" i="3" s="1"/>
  <c r="G187" i="3"/>
  <c r="H187" i="3" s="1"/>
  <c r="G188" i="3"/>
  <c r="H188" i="3" s="1"/>
  <c r="G189" i="3"/>
  <c r="H189" i="3" s="1"/>
  <c r="G190" i="3"/>
  <c r="H190" i="3" s="1"/>
  <c r="G191" i="3"/>
  <c r="H191" i="3" s="1"/>
  <c r="G192" i="3"/>
  <c r="H192" i="3" s="1"/>
  <c r="G193" i="3"/>
  <c r="H193" i="3" s="1"/>
  <c r="G194" i="3"/>
  <c r="H194" i="3" s="1"/>
  <c r="G195" i="3"/>
  <c r="H195" i="3" s="1"/>
  <c r="G196" i="3"/>
  <c r="H196" i="3" s="1"/>
  <c r="G197" i="3"/>
  <c r="H197" i="3" s="1"/>
  <c r="G198" i="3"/>
  <c r="H198" i="3" s="1"/>
  <c r="G199" i="3"/>
  <c r="H199" i="3" s="1"/>
  <c r="G200" i="3"/>
  <c r="H200" i="3" s="1"/>
  <c r="G201" i="3"/>
  <c r="H201" i="3" s="1"/>
  <c r="G202" i="3"/>
  <c r="H202" i="3" s="1"/>
  <c r="G203" i="3"/>
  <c r="H203" i="3" s="1"/>
  <c r="G204" i="3"/>
  <c r="H204" i="3" s="1"/>
  <c r="G205" i="3"/>
  <c r="H205" i="3" s="1"/>
  <c r="G206" i="3"/>
  <c r="H206" i="3" s="1"/>
  <c r="G207" i="3"/>
  <c r="H207" i="3" s="1"/>
  <c r="G208" i="3"/>
  <c r="H208" i="3" s="1"/>
  <c r="G209" i="3"/>
  <c r="H209" i="3" s="1"/>
  <c r="G210" i="3"/>
  <c r="H210" i="3" s="1"/>
  <c r="G211" i="3"/>
  <c r="H211" i="3" s="1"/>
  <c r="G212" i="3"/>
  <c r="H212" i="3" s="1"/>
  <c r="G213" i="3"/>
  <c r="H213" i="3" s="1"/>
  <c r="G214" i="3"/>
  <c r="H214" i="3" s="1"/>
  <c r="G215" i="3"/>
  <c r="H215" i="3" s="1"/>
  <c r="G216" i="3"/>
  <c r="H216" i="3" s="1"/>
  <c r="G217" i="3"/>
  <c r="H217" i="3" s="1"/>
  <c r="G218" i="3"/>
  <c r="H218" i="3" s="1"/>
  <c r="G219" i="3"/>
  <c r="H219" i="3" s="1"/>
  <c r="G220" i="3"/>
  <c r="H220" i="3" s="1"/>
  <c r="G221" i="3"/>
  <c r="H221" i="3" s="1"/>
  <c r="G222" i="3"/>
  <c r="H222" i="3" s="1"/>
  <c r="G223" i="3"/>
  <c r="H223" i="3" s="1"/>
  <c r="G224" i="3"/>
  <c r="H224" i="3" s="1"/>
  <c r="G225" i="3"/>
  <c r="H225" i="3" s="1"/>
  <c r="G226" i="3"/>
  <c r="H226" i="3" s="1"/>
  <c r="G227" i="3"/>
  <c r="H227" i="3" s="1"/>
  <c r="G228" i="3"/>
  <c r="H228" i="3" s="1"/>
  <c r="G229" i="3"/>
  <c r="H229" i="3" s="1"/>
  <c r="G230" i="3"/>
  <c r="H230" i="3" s="1"/>
  <c r="G231" i="3"/>
  <c r="H231" i="3" s="1"/>
  <c r="G232" i="3"/>
  <c r="H232" i="3" s="1"/>
  <c r="G233" i="3"/>
  <c r="H233" i="3" s="1"/>
  <c r="G234" i="3"/>
  <c r="H234" i="3" s="1"/>
  <c r="G235" i="3"/>
  <c r="H235" i="3" s="1"/>
  <c r="G236" i="3"/>
  <c r="H236" i="3" s="1"/>
  <c r="G237" i="3"/>
  <c r="H237" i="3" s="1"/>
  <c r="G238" i="3"/>
  <c r="H238" i="3" s="1"/>
  <c r="G239" i="3"/>
  <c r="H239" i="3" s="1"/>
  <c r="G240" i="3"/>
  <c r="H240" i="3" s="1"/>
  <c r="G241" i="3"/>
  <c r="H241" i="3" s="1"/>
  <c r="G242" i="3"/>
  <c r="H242" i="3" s="1"/>
  <c r="G243" i="3"/>
  <c r="H243" i="3" s="1"/>
  <c r="G244" i="3"/>
  <c r="H244" i="3" s="1"/>
  <c r="G245" i="3"/>
  <c r="H245" i="3" s="1"/>
  <c r="G246" i="3"/>
  <c r="H246" i="3" s="1"/>
  <c r="G247" i="3"/>
  <c r="H247" i="3" s="1"/>
  <c r="G248" i="3"/>
  <c r="H248" i="3" s="1"/>
  <c r="G249" i="3"/>
  <c r="H249" i="3" s="1"/>
  <c r="G250" i="3"/>
  <c r="H250" i="3" s="1"/>
  <c r="G251" i="3"/>
  <c r="H251" i="3" s="1"/>
  <c r="G252" i="3"/>
  <c r="H252" i="3" s="1"/>
  <c r="G253" i="3"/>
  <c r="H253" i="3" s="1"/>
  <c r="G254" i="3"/>
  <c r="H254" i="3" s="1"/>
  <c r="G255" i="3"/>
  <c r="H255" i="3" s="1"/>
  <c r="G256" i="3"/>
  <c r="H256" i="3" s="1"/>
  <c r="G257" i="3"/>
  <c r="H257" i="3" s="1"/>
  <c r="G258" i="3"/>
  <c r="H258" i="3" s="1"/>
  <c r="G259" i="3"/>
  <c r="H259" i="3" s="1"/>
  <c r="G260" i="3"/>
  <c r="H260" i="3" s="1"/>
  <c r="G261" i="3"/>
  <c r="H261" i="3" s="1"/>
  <c r="G262" i="3"/>
  <c r="H262" i="3" s="1"/>
  <c r="G263" i="3"/>
  <c r="H263" i="3" s="1"/>
  <c r="G264" i="3"/>
  <c r="H264" i="3" s="1"/>
  <c r="G265" i="3"/>
  <c r="H265" i="3" s="1"/>
  <c r="G266" i="3"/>
  <c r="H266" i="3" s="1"/>
  <c r="G267" i="3"/>
  <c r="H267" i="3" s="1"/>
  <c r="G268" i="3"/>
  <c r="H268" i="3" s="1"/>
  <c r="G269" i="3"/>
  <c r="H269" i="3" s="1"/>
  <c r="G270" i="3"/>
  <c r="H270" i="3" s="1"/>
  <c r="G271" i="3"/>
  <c r="H271" i="3" s="1"/>
  <c r="G272" i="3"/>
  <c r="H272" i="3" s="1"/>
  <c r="G273" i="3"/>
  <c r="H273" i="3" s="1"/>
  <c r="G274" i="3"/>
  <c r="H274" i="3" s="1"/>
  <c r="G275" i="3"/>
  <c r="H275" i="3" s="1"/>
  <c r="G276" i="3"/>
  <c r="H276" i="3" s="1"/>
  <c r="G277" i="3"/>
  <c r="H277" i="3" s="1"/>
  <c r="G278" i="3"/>
  <c r="H278" i="3" s="1"/>
  <c r="G279" i="3"/>
  <c r="H279" i="3" s="1"/>
  <c r="G280" i="3"/>
  <c r="H280" i="3" s="1"/>
  <c r="G281" i="3"/>
  <c r="H281" i="3" s="1"/>
  <c r="G282" i="3"/>
  <c r="H282" i="3" s="1"/>
  <c r="G283" i="3"/>
  <c r="H283" i="3" s="1"/>
  <c r="G284" i="3"/>
  <c r="H284" i="3" s="1"/>
  <c r="G285" i="3"/>
  <c r="H285" i="3" s="1"/>
  <c r="G286" i="3"/>
  <c r="H286" i="3" s="1"/>
  <c r="G287" i="3"/>
  <c r="H287" i="3" s="1"/>
  <c r="G288" i="3"/>
  <c r="H288" i="3" s="1"/>
  <c r="G289" i="3"/>
  <c r="H289" i="3" s="1"/>
  <c r="G290" i="3"/>
  <c r="H290" i="3" s="1"/>
  <c r="G291" i="3"/>
  <c r="H291" i="3" s="1"/>
  <c r="G292" i="3"/>
  <c r="H292" i="3" s="1"/>
  <c r="G293" i="3"/>
  <c r="H293" i="3" s="1"/>
  <c r="G294" i="3"/>
  <c r="H294" i="3" s="1"/>
  <c r="G295" i="3"/>
  <c r="H295" i="3" s="1"/>
  <c r="G296" i="3"/>
  <c r="H296" i="3" s="1"/>
  <c r="G297" i="3"/>
  <c r="H297" i="3" s="1"/>
  <c r="G298" i="3"/>
  <c r="H298" i="3" s="1"/>
  <c r="G299" i="3"/>
  <c r="H299" i="3" s="1"/>
  <c r="G300" i="3"/>
  <c r="H300" i="3" s="1"/>
  <c r="G301" i="3"/>
  <c r="H301" i="3" s="1"/>
  <c r="G302" i="3"/>
  <c r="H302" i="3" s="1"/>
  <c r="G303" i="3"/>
  <c r="H303" i="3" s="1"/>
  <c r="G304" i="3"/>
  <c r="H304" i="3" s="1"/>
  <c r="G305" i="3"/>
  <c r="H305" i="3" s="1"/>
  <c r="G306" i="3"/>
  <c r="H306" i="3" s="1"/>
  <c r="G307" i="3"/>
  <c r="H307" i="3" s="1"/>
  <c r="G308" i="3"/>
  <c r="H308" i="3" s="1"/>
  <c r="G309" i="3"/>
  <c r="H309" i="3" s="1"/>
  <c r="G310" i="3"/>
  <c r="H310" i="3" s="1"/>
  <c r="G311" i="3"/>
  <c r="H311" i="3" s="1"/>
  <c r="G312" i="3"/>
  <c r="H312" i="3" s="1"/>
  <c r="G313" i="3"/>
  <c r="H313" i="3" s="1"/>
  <c r="G314" i="3"/>
  <c r="H314" i="3" s="1"/>
  <c r="G315" i="3"/>
  <c r="H315" i="3" s="1"/>
  <c r="G316" i="3"/>
  <c r="H316" i="3" s="1"/>
  <c r="G317" i="3"/>
  <c r="H317" i="3" s="1"/>
  <c r="G318" i="3"/>
  <c r="H318" i="3" s="1"/>
  <c r="G319" i="3"/>
  <c r="H319" i="3" s="1"/>
  <c r="G320" i="3"/>
  <c r="H320" i="3" s="1"/>
  <c r="G321" i="3"/>
  <c r="H321" i="3" s="1"/>
  <c r="G322" i="3"/>
  <c r="H322" i="3" s="1"/>
  <c r="G323" i="3"/>
  <c r="H323" i="3" s="1"/>
  <c r="G324" i="3"/>
  <c r="H324" i="3" s="1"/>
  <c r="G325" i="3"/>
  <c r="H325" i="3" s="1"/>
  <c r="G326" i="3"/>
  <c r="H326" i="3" s="1"/>
  <c r="G327" i="3"/>
  <c r="H327" i="3" s="1"/>
  <c r="G328" i="3"/>
  <c r="H328" i="3" s="1"/>
  <c r="G329" i="3"/>
  <c r="H329" i="3" s="1"/>
  <c r="G330" i="3"/>
  <c r="H330" i="3" s="1"/>
  <c r="G331" i="3"/>
  <c r="H331" i="3" s="1"/>
  <c r="G332" i="3"/>
  <c r="H332" i="3" s="1"/>
  <c r="G333" i="3"/>
  <c r="H333" i="3" s="1"/>
  <c r="G334" i="3"/>
  <c r="H334" i="3" s="1"/>
  <c r="G335" i="3"/>
  <c r="H335" i="3" s="1"/>
  <c r="G336" i="3"/>
  <c r="H336" i="3" s="1"/>
  <c r="G337" i="3"/>
  <c r="H337" i="3" s="1"/>
  <c r="G338" i="3"/>
  <c r="H338" i="3" s="1"/>
  <c r="G339" i="3"/>
  <c r="H339" i="3" s="1"/>
  <c r="G340" i="3"/>
  <c r="H340" i="3" s="1"/>
  <c r="G341" i="3"/>
  <c r="H341" i="3" s="1"/>
  <c r="G342" i="3"/>
  <c r="H342" i="3" s="1"/>
  <c r="G343" i="3"/>
  <c r="H343" i="3" s="1"/>
  <c r="G344" i="3"/>
  <c r="H344" i="3" s="1"/>
  <c r="G345" i="3"/>
  <c r="H345" i="3" s="1"/>
  <c r="G346" i="3"/>
  <c r="H346" i="3" s="1"/>
  <c r="G347" i="3"/>
  <c r="H347" i="3" s="1"/>
  <c r="G348" i="3"/>
  <c r="H348" i="3" s="1"/>
  <c r="G349" i="3"/>
  <c r="H349" i="3" s="1"/>
  <c r="G350" i="3"/>
  <c r="H350" i="3" s="1"/>
  <c r="G351" i="3"/>
  <c r="H351" i="3" s="1"/>
  <c r="G352" i="3"/>
  <c r="H352" i="3" s="1"/>
  <c r="G353" i="3"/>
  <c r="H353" i="3" s="1"/>
  <c r="G354" i="3"/>
  <c r="H354" i="3" s="1"/>
  <c r="G355" i="3"/>
  <c r="H355" i="3" s="1"/>
  <c r="G356" i="3"/>
  <c r="H356" i="3" s="1"/>
  <c r="G357" i="3"/>
  <c r="H357" i="3" s="1"/>
  <c r="G358" i="3"/>
  <c r="H358" i="3" s="1"/>
  <c r="G359" i="3"/>
  <c r="H359" i="3" s="1"/>
  <c r="G360" i="3"/>
  <c r="H360" i="3" s="1"/>
  <c r="G361" i="3"/>
  <c r="H361" i="3" s="1"/>
  <c r="G362" i="3"/>
  <c r="H362" i="3" s="1"/>
  <c r="G363" i="3"/>
  <c r="H363" i="3" s="1"/>
  <c r="G364" i="3"/>
  <c r="H364" i="3" s="1"/>
  <c r="G365" i="3"/>
  <c r="H365" i="3" s="1"/>
  <c r="G366" i="3"/>
  <c r="H366" i="3" s="1"/>
  <c r="G367" i="3"/>
  <c r="H367" i="3" s="1"/>
  <c r="G368" i="3"/>
  <c r="H368" i="3" s="1"/>
  <c r="G369" i="3"/>
  <c r="H369" i="3" s="1"/>
  <c r="G370" i="3"/>
  <c r="H370" i="3" s="1"/>
  <c r="G371" i="3"/>
  <c r="H371" i="3" s="1"/>
  <c r="G372" i="3"/>
  <c r="H372" i="3" s="1"/>
  <c r="G373" i="3"/>
  <c r="H373" i="3" s="1"/>
  <c r="G374" i="3"/>
  <c r="H374" i="3" s="1"/>
  <c r="G375" i="3"/>
  <c r="H375" i="3" s="1"/>
  <c r="G376" i="3"/>
  <c r="H376" i="3" s="1"/>
  <c r="G377" i="3"/>
  <c r="H377" i="3" s="1"/>
  <c r="G378" i="3"/>
  <c r="H378" i="3" s="1"/>
  <c r="G379" i="3"/>
  <c r="H379" i="3" s="1"/>
  <c r="G380" i="3"/>
  <c r="H380" i="3" s="1"/>
  <c r="G381" i="3"/>
  <c r="H381" i="3" s="1"/>
  <c r="G382" i="3"/>
  <c r="H382" i="3" s="1"/>
  <c r="G383" i="3"/>
  <c r="H383" i="3" s="1"/>
  <c r="G384" i="3"/>
  <c r="H384" i="3" s="1"/>
  <c r="G385" i="3"/>
  <c r="H385" i="3" s="1"/>
  <c r="G386" i="3"/>
  <c r="H386" i="3" s="1"/>
  <c r="G387" i="3"/>
  <c r="H387" i="3" s="1"/>
  <c r="G388" i="3"/>
  <c r="H388" i="3" s="1"/>
  <c r="G389" i="3"/>
  <c r="H389" i="3" s="1"/>
  <c r="G390" i="3"/>
  <c r="H390" i="3" s="1"/>
  <c r="G391" i="3"/>
  <c r="H391" i="3" s="1"/>
  <c r="G392" i="3"/>
  <c r="H392" i="3" s="1"/>
  <c r="G393" i="3"/>
  <c r="H393" i="3" s="1"/>
  <c r="G394" i="3"/>
  <c r="H394" i="3" s="1"/>
  <c r="G395" i="3"/>
  <c r="H395" i="3" s="1"/>
  <c r="G396" i="3"/>
  <c r="H396" i="3" s="1"/>
  <c r="G397" i="3"/>
  <c r="H397" i="3" s="1"/>
  <c r="G398" i="3"/>
  <c r="H398" i="3" s="1"/>
  <c r="G399" i="3"/>
  <c r="H399" i="3" s="1"/>
  <c r="G400" i="3"/>
  <c r="H400" i="3" s="1"/>
  <c r="G401" i="3"/>
  <c r="H401" i="3" s="1"/>
  <c r="G402" i="3"/>
  <c r="H402" i="3" s="1"/>
  <c r="G403" i="3"/>
  <c r="H403" i="3" s="1"/>
  <c r="G404" i="3"/>
  <c r="H404" i="3" s="1"/>
  <c r="G405" i="3"/>
  <c r="H405" i="3" s="1"/>
  <c r="G406" i="3"/>
  <c r="H406" i="3" s="1"/>
  <c r="G407" i="3"/>
  <c r="H407" i="3" s="1"/>
  <c r="G408" i="3"/>
  <c r="H408" i="3" s="1"/>
  <c r="G409" i="3"/>
  <c r="H409" i="3" s="1"/>
  <c r="G410" i="3"/>
  <c r="H410" i="3" s="1"/>
  <c r="G411" i="3"/>
  <c r="H411" i="3" s="1"/>
  <c r="G412" i="3"/>
  <c r="H412" i="3" s="1"/>
  <c r="G413" i="3"/>
  <c r="H413" i="3" s="1"/>
  <c r="G414" i="3"/>
  <c r="H414" i="3" s="1"/>
  <c r="G415" i="3"/>
  <c r="H415" i="3" s="1"/>
  <c r="G416" i="3"/>
  <c r="H416" i="3" s="1"/>
  <c r="G417" i="3"/>
  <c r="H417" i="3" s="1"/>
  <c r="G418" i="3"/>
  <c r="H418" i="3" s="1"/>
  <c r="G419" i="3"/>
  <c r="H419" i="3" s="1"/>
  <c r="G420" i="3"/>
  <c r="H420" i="3" s="1"/>
  <c r="G421" i="3"/>
  <c r="H421" i="3" s="1"/>
  <c r="G422" i="3"/>
  <c r="H422" i="3" s="1"/>
  <c r="G423" i="3"/>
  <c r="H423" i="3" s="1"/>
  <c r="G424" i="3"/>
  <c r="H424" i="3" s="1"/>
  <c r="G425" i="3"/>
  <c r="H425" i="3" s="1"/>
  <c r="G426" i="3"/>
  <c r="H426" i="3" s="1"/>
  <c r="G427" i="3"/>
  <c r="H427" i="3" s="1"/>
  <c r="G428" i="3"/>
  <c r="H428" i="3" s="1"/>
  <c r="G429" i="3"/>
  <c r="H429" i="3" s="1"/>
  <c r="G430" i="3"/>
  <c r="H430" i="3" s="1"/>
  <c r="G431" i="3"/>
  <c r="H431" i="3" s="1"/>
  <c r="G432" i="3"/>
  <c r="H432" i="3" s="1"/>
  <c r="G433" i="3"/>
  <c r="H433" i="3" s="1"/>
  <c r="G434" i="3"/>
  <c r="H434" i="3" s="1"/>
  <c r="G435" i="3"/>
  <c r="H435" i="3" s="1"/>
  <c r="G436" i="3"/>
  <c r="H436" i="3" s="1"/>
  <c r="G437" i="3"/>
  <c r="H437" i="3" s="1"/>
  <c r="G438" i="3"/>
  <c r="H438" i="3" s="1"/>
  <c r="G439" i="3"/>
  <c r="H439" i="3" s="1"/>
  <c r="G440" i="3"/>
  <c r="H440" i="3" s="1"/>
  <c r="G441" i="3"/>
  <c r="H441" i="3" s="1"/>
  <c r="G442" i="3"/>
  <c r="H442" i="3" s="1"/>
  <c r="G443" i="3"/>
  <c r="H443" i="3" s="1"/>
  <c r="G444" i="3"/>
  <c r="H444" i="3" s="1"/>
  <c r="G445" i="3"/>
  <c r="H445" i="3" s="1"/>
  <c r="G446" i="3"/>
  <c r="H446" i="3" s="1"/>
  <c r="G447" i="3"/>
  <c r="H447" i="3" s="1"/>
  <c r="G448" i="3"/>
  <c r="H448" i="3" s="1"/>
  <c r="G449" i="3"/>
  <c r="H449" i="3" s="1"/>
  <c r="G450" i="3"/>
  <c r="H450" i="3" s="1"/>
  <c r="G451" i="3"/>
  <c r="H451" i="3" s="1"/>
  <c r="G452" i="3"/>
  <c r="H452" i="3" s="1"/>
  <c r="G453" i="3"/>
  <c r="H453" i="3" s="1"/>
  <c r="G454" i="3"/>
  <c r="H454" i="3" s="1"/>
  <c r="G455" i="3"/>
  <c r="H455" i="3" s="1"/>
  <c r="G456" i="3"/>
  <c r="H456" i="3" s="1"/>
  <c r="G457" i="3"/>
  <c r="H457" i="3" s="1"/>
  <c r="G458" i="3"/>
  <c r="H458" i="3" s="1"/>
  <c r="G459" i="3"/>
  <c r="H459" i="3" s="1"/>
  <c r="G460" i="3"/>
  <c r="H460" i="3" s="1"/>
  <c r="G461" i="3"/>
  <c r="H461" i="3" s="1"/>
  <c r="G462" i="3"/>
  <c r="H462" i="3" s="1"/>
  <c r="G463" i="3"/>
  <c r="H463" i="3" s="1"/>
  <c r="G464" i="3"/>
  <c r="H464" i="3" s="1"/>
  <c r="G465" i="3"/>
  <c r="H465" i="3" s="1"/>
  <c r="G466" i="3"/>
  <c r="H466" i="3" s="1"/>
  <c r="G467" i="3"/>
  <c r="H467" i="3" s="1"/>
  <c r="G468" i="3"/>
  <c r="H468" i="3" s="1"/>
  <c r="G469" i="3"/>
  <c r="H469" i="3" s="1"/>
  <c r="G470" i="3"/>
  <c r="H470" i="3" s="1"/>
  <c r="G471" i="3"/>
  <c r="H471" i="3" s="1"/>
  <c r="G472" i="3"/>
  <c r="H472" i="3" s="1"/>
  <c r="G473" i="3"/>
  <c r="H473" i="3" s="1"/>
  <c r="G474" i="3"/>
  <c r="H474" i="3" s="1"/>
  <c r="G475" i="3"/>
  <c r="H475" i="3" s="1"/>
  <c r="G476" i="3"/>
  <c r="H476" i="3" s="1"/>
  <c r="G477" i="3"/>
  <c r="H477" i="3" s="1"/>
  <c r="G478" i="3"/>
  <c r="H478" i="3" s="1"/>
  <c r="G479" i="3"/>
  <c r="H479" i="3" s="1"/>
  <c r="G480" i="3"/>
  <c r="H480" i="3" s="1"/>
  <c r="G481" i="3"/>
  <c r="H481" i="3" s="1"/>
  <c r="G482" i="3"/>
  <c r="H482" i="3" s="1"/>
  <c r="G483" i="3"/>
  <c r="H483" i="3" s="1"/>
  <c r="G484" i="3"/>
  <c r="H484" i="3" s="1"/>
  <c r="G485" i="3"/>
  <c r="H485" i="3" s="1"/>
  <c r="G486" i="3"/>
  <c r="H486" i="3" s="1"/>
  <c r="G487" i="3"/>
  <c r="H487" i="3" s="1"/>
  <c r="G488" i="3"/>
  <c r="H488" i="3" s="1"/>
  <c r="G489" i="3"/>
  <c r="H489" i="3" s="1"/>
  <c r="G490" i="3"/>
  <c r="H490" i="3" s="1"/>
  <c r="G491" i="3"/>
  <c r="H491" i="3" s="1"/>
  <c r="G492" i="3"/>
  <c r="H492" i="3" s="1"/>
  <c r="G493" i="3"/>
  <c r="H493" i="3" s="1"/>
  <c r="G494" i="3"/>
  <c r="H494" i="3" s="1"/>
  <c r="G495" i="3"/>
  <c r="H495" i="3" s="1"/>
  <c r="G496" i="3"/>
  <c r="H496" i="3" s="1"/>
  <c r="G497" i="3"/>
  <c r="H497" i="3" s="1"/>
  <c r="G498" i="3"/>
  <c r="H498" i="3" s="1"/>
  <c r="G499" i="3"/>
  <c r="H499" i="3" s="1"/>
  <c r="G500" i="3"/>
  <c r="H500" i="3" s="1"/>
  <c r="G2" i="3"/>
  <c r="H2" i="3" s="1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71C3624-967F-46EC-8745-0695F231B1C0}" keepAlive="1" name="Query - CLIENTI" description="Connessione alla query 'CLIENTI' nella cartella di lavoro." type="5" refreshedVersion="8" background="1" saveData="1">
    <dbPr connection="Provider=Microsoft.Mashup.OleDb.1;Data Source=$Workbook$;Location=CLIENTI;Extended Properties=&quot;&quot;" command="SELECT * FROM [CLIENTI]"/>
  </connection>
  <connection id="2" xr16:uid="{0725A020-5EE2-44FC-A038-B9990B6740F6}" keepAlive="1" name="Query - DATI_FATTURAZIONE" description="Connessione alla query 'DATI_FATTURAZIONE' nella cartella di lavoro." type="5" refreshedVersion="8" background="1" saveData="1">
    <dbPr connection="Provider=Microsoft.Mashup.OleDb.1;Data Source=$Workbook$;Location=DATI_FATTURAZIONE;Extended Properties=&quot;&quot;" command="SELECT * FROM [DATI_FATTURAZIONE]"/>
  </connection>
  <connection id="3" xr16:uid="{ACCFB66A-A459-4CF6-B2C2-CACA99175401}" keepAlive="1" name="Query - Foglio1" description="Connessione alla query 'Foglio1' nella cartella di lavoro." type="5" refreshedVersion="0" background="1">
    <dbPr connection="Provider=Microsoft.Mashup.OleDb.1;Data Source=$Workbook$;Location=Foglio1;Extended Properties=&quot;&quot;" command="SELECT * FROM [Foglio1]"/>
  </connection>
  <connection id="4" xr16:uid="{C7002054-34CE-4386-8EA5-3E2E790A9771}" name="Query - Foglio1 (2)" description="Connessione alla query 'Foglio1 (2)' nella cartella di lavoro." type="100" refreshedVersion="8" minRefreshableVersion="5">
    <extLst>
      <ext xmlns:x15="http://schemas.microsoft.com/office/spreadsheetml/2010/11/main" uri="{DE250136-89BD-433C-8126-D09CA5730AF9}">
        <x15:connection id="45d9f162-384d-4704-8658-7a88cf31a4e5">
          <x15:oledbPr connection="Provider=Microsoft.Mashup.OleDb.1;Data Source=$Workbook$;Location=&quot;Foglio1 (2)&quot;;Extended Properties=&quot;&quot;">
            <x15:dbTables>
              <x15:dbTable name="Foglio1 (2)"/>
            </x15:dbTables>
          </x15:oledbPr>
        </x15:connection>
      </ext>
    </extLst>
  </connection>
  <connection id="5" xr16:uid="{051D98E7-0F37-49D5-B78D-F5A2BAF98FFF}" keepAlive="1" name="Query - Tabella1" description="Connessione alla query 'Tabella1' nella cartella di lavoro." type="5" refreshedVersion="8" background="1" saveData="1">
    <dbPr connection="Provider=Microsoft.Mashup.OleDb.1;Data Source=$Workbook$;Location=Tabella1;Extended Properties=&quot;&quot;" command="SELECT * FROM [Tabella1]"/>
  </connection>
  <connection id="6" xr16:uid="{0B0E9300-1AB5-4594-9BCB-C7EA4588C080}" keepAlive="1" name="ThisWorkbookDataModel" description="Modello di dati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7" xr16:uid="{06377015-9BE3-4672-B128-D53BB2F5B188}" name="WorksheetConnection_FATTURAZIONE.xlsx!CLIENTI" type="102" refreshedVersion="8" minRefreshableVersion="5">
    <extLst>
      <ext xmlns:x15="http://schemas.microsoft.com/office/spreadsheetml/2010/11/main" uri="{DE250136-89BD-433C-8126-D09CA5730AF9}">
        <x15:connection id="CLIENTI">
          <x15:rangePr sourceName="_xlcn.WorksheetConnection_FATTURAZIONE.xlsxCLIENTI1"/>
        </x15:connection>
      </ext>
    </extLst>
  </connection>
  <connection id="8" xr16:uid="{22E04A72-9967-4022-992F-E434117924EB}" name="WorksheetConnection_FATTURAZIONE.xlsx!DATI_FATTURAZIONE" type="102" refreshedVersion="8" minRefreshableVersion="5">
    <extLst>
      <ext xmlns:x15="http://schemas.microsoft.com/office/spreadsheetml/2010/11/main" uri="{DE250136-89BD-433C-8126-D09CA5730AF9}">
        <x15:connection id="DATI_FATTURAZIONE">
          <x15:rangePr sourceName="_xlcn.WorksheetConnection_FATTURAZIONE.xlsxDATI_FATTURAZIONE1"/>
        </x15:connection>
      </ext>
    </extLst>
  </connection>
</connections>
</file>

<file path=xl/sharedStrings.xml><?xml version="1.0" encoding="utf-8"?>
<sst xmlns="http://schemas.openxmlformats.org/spreadsheetml/2006/main" count="4257" uniqueCount="594">
  <si>
    <t>N° FATTURA</t>
  </si>
  <si>
    <t>DATA FATTURA</t>
  </si>
  <si>
    <t>CLIENTE</t>
  </si>
  <si>
    <t>ALFA</t>
  </si>
  <si>
    <t>BETA</t>
  </si>
  <si>
    <t>GAMMA</t>
  </si>
  <si>
    <t>OMEGA</t>
  </si>
  <si>
    <t>DELTA</t>
  </si>
  <si>
    <t>ZETA</t>
  </si>
  <si>
    <t>SIGMA</t>
  </si>
  <si>
    <t>OGGETTO</t>
  </si>
  <si>
    <t>FORMAZIONE</t>
  </si>
  <si>
    <t>CONSULENZA</t>
  </si>
  <si>
    <t>INTERVENTO</t>
  </si>
  <si>
    <t>VENDITA</t>
  </si>
  <si>
    <t>DATA SCADENZA</t>
  </si>
  <si>
    <t>IMPORTO</t>
  </si>
  <si>
    <t>N FATTURA</t>
  </si>
  <si>
    <t>NETTO</t>
  </si>
  <si>
    <t>IVA</t>
  </si>
  <si>
    <t>LORDO</t>
  </si>
  <si>
    <t>STATO</t>
  </si>
  <si>
    <t xml:space="preserve"> </t>
  </si>
  <si>
    <t>ROSSI</t>
  </si>
  <si>
    <t>LORDO CALCOLATO</t>
  </si>
  <si>
    <t>COLONNA CALCOLATA IVA</t>
  </si>
  <si>
    <t>Personalizzato</t>
  </si>
  <si>
    <t>DA PAGARE</t>
  </si>
  <si>
    <t>137</t>
  </si>
  <si>
    <t>16/04/2024</t>
  </si>
  <si>
    <t>15/06/2024</t>
  </si>
  <si>
    <t>83</t>
  </si>
  <si>
    <t>467</t>
  </si>
  <si>
    <t>131</t>
  </si>
  <si>
    <t>420</t>
  </si>
  <si>
    <t>172</t>
  </si>
  <si>
    <t>482</t>
  </si>
  <si>
    <t>170</t>
  </si>
  <si>
    <t>196</t>
  </si>
  <si>
    <t>305</t>
  </si>
  <si>
    <t>432</t>
  </si>
  <si>
    <t>154</t>
  </si>
  <si>
    <t>37</t>
  </si>
  <si>
    <t>314</t>
  </si>
  <si>
    <t>450</t>
  </si>
  <si>
    <t>99</t>
  </si>
  <si>
    <t>195</t>
  </si>
  <si>
    <t>111</t>
  </si>
  <si>
    <t>486</t>
  </si>
  <si>
    <t>16</t>
  </si>
  <si>
    <t>400</t>
  </si>
  <si>
    <t>88</t>
  </si>
  <si>
    <t>488</t>
  </si>
  <si>
    <t>184</t>
  </si>
  <si>
    <t>2</t>
  </si>
  <si>
    <t>120</t>
  </si>
  <si>
    <t>228</t>
  </si>
  <si>
    <t>109</t>
  </si>
  <si>
    <t>271</t>
  </si>
  <si>
    <t>447</t>
  </si>
  <si>
    <t>45</t>
  </si>
  <si>
    <t>182</t>
  </si>
  <si>
    <t>96</t>
  </si>
  <si>
    <t>440</t>
  </si>
  <si>
    <t>11</t>
  </si>
  <si>
    <t>300</t>
  </si>
  <si>
    <t>66</t>
  </si>
  <si>
    <t>366</t>
  </si>
  <si>
    <t>279</t>
  </si>
  <si>
    <t>15/04/2024</t>
  </si>
  <si>
    <t>14/06/2024</t>
  </si>
  <si>
    <t>438</t>
  </si>
  <si>
    <t>368</t>
  </si>
  <si>
    <t>297</t>
  </si>
  <si>
    <t>93</t>
  </si>
  <si>
    <t>360</t>
  </si>
  <si>
    <t>89</t>
  </si>
  <si>
    <t>362</t>
  </si>
  <si>
    <t>108</t>
  </si>
  <si>
    <t>100</t>
  </si>
  <si>
    <t>377</t>
  </si>
  <si>
    <t>353</t>
  </si>
  <si>
    <t>310</t>
  </si>
  <si>
    <t>250</t>
  </si>
  <si>
    <t>55</t>
  </si>
  <si>
    <t>414</t>
  </si>
  <si>
    <t>164</t>
  </si>
  <si>
    <t>153</t>
  </si>
  <si>
    <t>130</t>
  </si>
  <si>
    <t>388</t>
  </si>
  <si>
    <t>391</t>
  </si>
  <si>
    <t>48</t>
  </si>
  <si>
    <t>12</t>
  </si>
  <si>
    <t>320</t>
  </si>
  <si>
    <t>29</t>
  </si>
  <si>
    <t>453</t>
  </si>
  <si>
    <t>224</t>
  </si>
  <si>
    <t>28</t>
  </si>
  <si>
    <t>457</t>
  </si>
  <si>
    <t>499</t>
  </si>
  <si>
    <t>188</t>
  </si>
  <si>
    <t>209</t>
  </si>
  <si>
    <t>117</t>
  </si>
  <si>
    <t>14/04/2024</t>
  </si>
  <si>
    <t>13/06/2024</t>
  </si>
  <si>
    <t>411</t>
  </si>
  <si>
    <t>244</t>
  </si>
  <si>
    <t>483</t>
  </si>
  <si>
    <t>339</t>
  </si>
  <si>
    <t>374</t>
  </si>
  <si>
    <t>251</t>
  </si>
  <si>
    <t>141</t>
  </si>
  <si>
    <t>242</t>
  </si>
  <si>
    <t>152</t>
  </si>
  <si>
    <t>223</t>
  </si>
  <si>
    <t>427</t>
  </si>
  <si>
    <t>187</t>
  </si>
  <si>
    <t>292</t>
  </si>
  <si>
    <t>445</t>
  </si>
  <si>
    <t>270</t>
  </si>
  <si>
    <t>448</t>
  </si>
  <si>
    <t>9</t>
  </si>
  <si>
    <t>260</t>
  </si>
  <si>
    <t>484</t>
  </si>
  <si>
    <t>285</t>
  </si>
  <si>
    <t>13/04/2024</t>
  </si>
  <si>
    <t>12/06/2024</t>
  </si>
  <si>
    <t>231</t>
  </si>
  <si>
    <t>119</t>
  </si>
  <si>
    <t>233</t>
  </si>
  <si>
    <t>110</t>
  </si>
  <si>
    <t>361</t>
  </si>
  <si>
    <t>222</t>
  </si>
  <si>
    <t>240</t>
  </si>
  <si>
    <t>238</t>
  </si>
  <si>
    <t>162</t>
  </si>
  <si>
    <t>257</t>
  </si>
  <si>
    <t>160</t>
  </si>
  <si>
    <t>301</t>
  </si>
  <si>
    <t>330</t>
  </si>
  <si>
    <t>256</t>
  </si>
  <si>
    <t>192</t>
  </si>
  <si>
    <t>177</t>
  </si>
  <si>
    <t>199</t>
  </si>
  <si>
    <t>258</t>
  </si>
  <si>
    <t>293</t>
  </si>
  <si>
    <t>139</t>
  </si>
  <si>
    <t>324</t>
  </si>
  <si>
    <t>249</t>
  </si>
  <si>
    <t>347</t>
  </si>
  <si>
    <t>462</t>
  </si>
  <si>
    <t>248</t>
  </si>
  <si>
    <t>205</t>
  </si>
  <si>
    <t>309</t>
  </si>
  <si>
    <t>200</t>
  </si>
  <si>
    <t>44</t>
  </si>
  <si>
    <t>206</t>
  </si>
  <si>
    <t>318</t>
  </si>
  <si>
    <t>143</t>
  </si>
  <si>
    <t>254</t>
  </si>
  <si>
    <t>379</t>
  </si>
  <si>
    <t>72</t>
  </si>
  <si>
    <t>406</t>
  </si>
  <si>
    <t>393</t>
  </si>
  <si>
    <t>23</t>
  </si>
  <si>
    <t>401</t>
  </si>
  <si>
    <t>30</t>
  </si>
  <si>
    <t>385</t>
  </si>
  <si>
    <t>51</t>
  </si>
  <si>
    <t>95</t>
  </si>
  <si>
    <t>495</t>
  </si>
  <si>
    <t>101</t>
  </si>
  <si>
    <t>15</t>
  </si>
  <si>
    <t>380</t>
  </si>
  <si>
    <t>3</t>
  </si>
  <si>
    <t>140</t>
  </si>
  <si>
    <t>424</t>
  </si>
  <si>
    <t>43</t>
  </si>
  <si>
    <t>376</t>
  </si>
  <si>
    <t>329</t>
  </si>
  <si>
    <t>12/04/2024</t>
  </si>
  <si>
    <t>11/06/2024</t>
  </si>
  <si>
    <t>264</t>
  </si>
  <si>
    <t>84</t>
  </si>
  <si>
    <t>275</t>
  </si>
  <si>
    <t>78</t>
  </si>
  <si>
    <t>331</t>
  </si>
  <si>
    <t>286</t>
  </si>
  <si>
    <t>288</t>
  </si>
  <si>
    <t>287</t>
  </si>
  <si>
    <t>60</t>
  </si>
  <si>
    <t>418</t>
  </si>
  <si>
    <t>439</t>
  </si>
  <si>
    <t>277</t>
  </si>
  <si>
    <t>283</t>
  </si>
  <si>
    <t>151</t>
  </si>
  <si>
    <t>123</t>
  </si>
  <si>
    <t>349</t>
  </si>
  <si>
    <t>458</t>
  </si>
  <si>
    <t>190</t>
  </si>
  <si>
    <t>14</t>
  </si>
  <si>
    <t>370</t>
  </si>
  <si>
    <t>167</t>
  </si>
  <si>
    <t>97</t>
  </si>
  <si>
    <t>10</t>
  </si>
  <si>
    <t>280</t>
  </si>
  <si>
    <t>194</t>
  </si>
  <si>
    <t>34</t>
  </si>
  <si>
    <t>36</t>
  </si>
  <si>
    <t>176</t>
  </si>
  <si>
    <t>35</t>
  </si>
  <si>
    <t>32</t>
  </si>
  <si>
    <t>197</t>
  </si>
  <si>
    <t>11/04/2024</t>
  </si>
  <si>
    <t>10/06/2024</t>
  </si>
  <si>
    <t>221</t>
  </si>
  <si>
    <t>173</t>
  </si>
  <si>
    <t>273</t>
  </si>
  <si>
    <t>46</t>
  </si>
  <si>
    <t>220</t>
  </si>
  <si>
    <t>171</t>
  </si>
  <si>
    <t>169</t>
  </si>
  <si>
    <t>198</t>
  </si>
  <si>
    <t>210</t>
  </si>
  <si>
    <t>27</t>
  </si>
  <si>
    <t>262</t>
  </si>
  <si>
    <t>443</t>
  </si>
  <si>
    <t>433</t>
  </si>
  <si>
    <t>19</t>
  </si>
  <si>
    <t>460</t>
  </si>
  <si>
    <t>53</t>
  </si>
  <si>
    <t>115</t>
  </si>
  <si>
    <t>147</t>
  </si>
  <si>
    <t>351</t>
  </si>
  <si>
    <t>402</t>
  </si>
  <si>
    <t>383</t>
  </si>
  <si>
    <t>342</t>
  </si>
  <si>
    <t>407</t>
  </si>
  <si>
    <t>344</t>
  </si>
  <si>
    <t>429</t>
  </si>
  <si>
    <t>341</t>
  </si>
  <si>
    <t>396</t>
  </si>
  <si>
    <t>350</t>
  </si>
  <si>
    <t>340</t>
  </si>
  <si>
    <t>157</t>
  </si>
  <si>
    <t>364</t>
  </si>
  <si>
    <t>363</t>
  </si>
  <si>
    <t>299</t>
  </si>
  <si>
    <t>116</t>
  </si>
  <si>
    <t>86</t>
  </si>
  <si>
    <t>352</t>
  </si>
  <si>
    <t>10/04/2024</t>
  </si>
  <si>
    <t>09/06/2024</t>
  </si>
  <si>
    <t>493</t>
  </si>
  <si>
    <t>5</t>
  </si>
  <si>
    <t>180</t>
  </si>
  <si>
    <t>261</t>
  </si>
  <si>
    <t>246</t>
  </si>
  <si>
    <t>372</t>
  </si>
  <si>
    <t>107</t>
  </si>
  <si>
    <t>91</t>
  </si>
  <si>
    <t>481</t>
  </si>
  <si>
    <t>219</t>
  </si>
  <si>
    <t>218</t>
  </si>
  <si>
    <t>479</t>
  </si>
  <si>
    <t>463</t>
  </si>
  <si>
    <t>459</t>
  </si>
  <si>
    <t>13</t>
  </si>
  <si>
    <t>208</t>
  </si>
  <si>
    <t>129</t>
  </si>
  <si>
    <t>73</t>
  </si>
  <si>
    <t>403</t>
  </si>
  <si>
    <t>68</t>
  </si>
  <si>
    <t>149</t>
  </si>
  <si>
    <t>183</t>
  </si>
  <si>
    <t>181</t>
  </si>
  <si>
    <t>415</t>
  </si>
  <si>
    <t>56</t>
  </si>
  <si>
    <t>298</t>
  </si>
  <si>
    <t>412</t>
  </si>
  <si>
    <t>291</t>
  </si>
  <si>
    <t>65</t>
  </si>
  <si>
    <t>441</t>
  </si>
  <si>
    <t>263</t>
  </si>
  <si>
    <t>41</t>
  </si>
  <si>
    <t>39</t>
  </si>
  <si>
    <t>79</t>
  </si>
  <si>
    <t>82</t>
  </si>
  <si>
    <t>106</t>
  </si>
  <si>
    <t>237</t>
  </si>
  <si>
    <t>348</t>
  </si>
  <si>
    <t>473</t>
  </si>
  <si>
    <t>419</t>
  </si>
  <si>
    <t>378</t>
  </si>
  <si>
    <t>357</t>
  </si>
  <si>
    <t>395</t>
  </si>
  <si>
    <t>464</t>
  </si>
  <si>
    <t>290</t>
  </si>
  <si>
    <t>321</t>
  </si>
  <si>
    <t>62</t>
  </si>
  <si>
    <t>216</t>
  </si>
  <si>
    <t>144</t>
  </si>
  <si>
    <t>31</t>
  </si>
  <si>
    <t>63</t>
  </si>
  <si>
    <t>204</t>
  </si>
  <si>
    <t>81</t>
  </si>
  <si>
    <t>134</t>
  </si>
  <si>
    <t>25</t>
  </si>
  <si>
    <t>201</t>
  </si>
  <si>
    <t>47</t>
  </si>
  <si>
    <t>168</t>
  </si>
  <si>
    <t>155</t>
  </si>
  <si>
    <t>268</t>
  </si>
  <si>
    <t>122</t>
  </si>
  <si>
    <t>358</t>
  </si>
  <si>
    <t>446</t>
  </si>
  <si>
    <t>317</t>
  </si>
  <si>
    <t>132</t>
  </si>
  <si>
    <t>266</t>
  </si>
  <si>
    <t>469</t>
  </si>
  <si>
    <t>166</t>
  </si>
  <si>
    <t>17</t>
  </si>
  <si>
    <t>159</t>
  </si>
  <si>
    <t>333</t>
  </si>
  <si>
    <t>308</t>
  </si>
  <si>
    <t>474</t>
  </si>
  <si>
    <t>126</t>
  </si>
  <si>
    <t>161</t>
  </si>
  <si>
    <t>278</t>
  </si>
  <si>
    <t>94</t>
  </si>
  <si>
    <t>217</t>
  </si>
  <si>
    <t>404</t>
  </si>
  <si>
    <t>498</t>
  </si>
  <si>
    <t>245</t>
  </si>
  <si>
    <t>26</t>
  </si>
  <si>
    <t>410</t>
  </si>
  <si>
    <t>416</t>
  </si>
  <si>
    <t>50</t>
  </si>
  <si>
    <t>423</t>
  </si>
  <si>
    <t>444</t>
  </si>
  <si>
    <t>158</t>
  </si>
  <si>
    <t>476</t>
  </si>
  <si>
    <t>428</t>
  </si>
  <si>
    <t>480</t>
  </si>
  <si>
    <t>451</t>
  </si>
  <si>
    <t>425</t>
  </si>
  <si>
    <t>426</t>
  </si>
  <si>
    <t>20</t>
  </si>
  <si>
    <t>365</t>
  </si>
  <si>
    <t>76</t>
  </si>
  <si>
    <t>399</t>
  </si>
  <si>
    <t>371</t>
  </si>
  <si>
    <t>465</t>
  </si>
  <si>
    <t>466</t>
  </si>
  <si>
    <t>343</t>
  </si>
  <si>
    <t>138</t>
  </si>
  <si>
    <t>24</t>
  </si>
  <si>
    <t>405</t>
  </si>
  <si>
    <t>125</t>
  </si>
  <si>
    <t>133</t>
  </si>
  <si>
    <t>494</t>
  </si>
  <si>
    <t>289</t>
  </si>
  <si>
    <t>232</t>
  </si>
  <si>
    <t>203</t>
  </si>
  <si>
    <t>112</t>
  </si>
  <si>
    <t>212</t>
  </si>
  <si>
    <t>373</t>
  </si>
  <si>
    <t>470</t>
  </si>
  <si>
    <t>103</t>
  </si>
  <si>
    <t>269</t>
  </si>
  <si>
    <t>191</t>
  </si>
  <si>
    <t>276</t>
  </si>
  <si>
    <t>336</t>
  </si>
  <si>
    <t>471</t>
  </si>
  <si>
    <t>42</t>
  </si>
  <si>
    <t>135</t>
  </si>
  <si>
    <t>64</t>
  </si>
  <si>
    <t>57</t>
  </si>
  <si>
    <t>409</t>
  </si>
  <si>
    <t>33</t>
  </si>
  <si>
    <t>431</t>
  </si>
  <si>
    <t>255</t>
  </si>
  <si>
    <t>384</t>
  </si>
  <si>
    <t>90</t>
  </si>
  <si>
    <t>452</t>
  </si>
  <si>
    <t>398</t>
  </si>
  <si>
    <t>389</t>
  </si>
  <si>
    <t>386</t>
  </si>
  <si>
    <t>179</t>
  </si>
  <si>
    <t>307</t>
  </si>
  <si>
    <t>319</t>
  </si>
  <si>
    <t>174</t>
  </si>
  <si>
    <t>303</t>
  </si>
  <si>
    <t>40</t>
  </si>
  <si>
    <t>449</t>
  </si>
  <si>
    <t>121</t>
  </si>
  <si>
    <t>489</t>
  </si>
  <si>
    <t>392</t>
  </si>
  <si>
    <t>124</t>
  </si>
  <si>
    <t>118</t>
  </si>
  <si>
    <t>369</t>
  </si>
  <si>
    <t>193</t>
  </si>
  <si>
    <t>102</t>
  </si>
  <si>
    <t>367</t>
  </si>
  <si>
    <t>468</t>
  </si>
  <si>
    <t>267</t>
  </si>
  <si>
    <t>437</t>
  </si>
  <si>
    <t>128</t>
  </si>
  <si>
    <t>322</t>
  </si>
  <si>
    <t>7</t>
  </si>
  <si>
    <t>145</t>
  </si>
  <si>
    <t>295</t>
  </si>
  <si>
    <t>4</t>
  </si>
  <si>
    <t>243</t>
  </si>
  <si>
    <t>252</t>
  </si>
  <si>
    <t>337</t>
  </si>
  <si>
    <t>345</t>
  </si>
  <si>
    <t>304</t>
  </si>
  <si>
    <t>207</t>
  </si>
  <si>
    <t>375</t>
  </si>
  <si>
    <t>311</t>
  </si>
  <si>
    <t>430</t>
  </si>
  <si>
    <t>421</t>
  </si>
  <si>
    <t>306</t>
  </si>
  <si>
    <t>18</t>
  </si>
  <si>
    <t>390</t>
  </si>
  <si>
    <t>74</t>
  </si>
  <si>
    <t>75</t>
  </si>
  <si>
    <t>394</t>
  </si>
  <si>
    <t>77</t>
  </si>
  <si>
    <t>69</t>
  </si>
  <si>
    <t>382</t>
  </si>
  <si>
    <t>455</t>
  </si>
  <si>
    <t>387</t>
  </si>
  <si>
    <t>253</t>
  </si>
  <si>
    <t>21</t>
  </si>
  <si>
    <t>332</t>
  </si>
  <si>
    <t>185</t>
  </si>
  <si>
    <t>165</t>
  </si>
  <si>
    <t>229</t>
  </si>
  <si>
    <t>272</t>
  </si>
  <si>
    <t>127</t>
  </si>
  <si>
    <t>234</t>
  </si>
  <si>
    <t>323</t>
  </si>
  <si>
    <t>327</t>
  </si>
  <si>
    <t>312</t>
  </si>
  <si>
    <t>325</t>
  </si>
  <si>
    <t>58</t>
  </si>
  <si>
    <t>456</t>
  </si>
  <si>
    <t>8</t>
  </si>
  <si>
    <t>485</t>
  </si>
  <si>
    <t>6</t>
  </si>
  <si>
    <t>434</t>
  </si>
  <si>
    <t>475</t>
  </si>
  <si>
    <t>296</t>
  </si>
  <si>
    <t>282</t>
  </si>
  <si>
    <t>413</t>
  </si>
  <si>
    <t>477</t>
  </si>
  <si>
    <t>150</t>
  </si>
  <si>
    <t>49</t>
  </si>
  <si>
    <t>356</t>
  </si>
  <si>
    <t>259</t>
  </si>
  <si>
    <t>85</t>
  </si>
  <si>
    <t>104</t>
  </si>
  <si>
    <t>92</t>
  </si>
  <si>
    <t>156</t>
  </si>
  <si>
    <t>22</t>
  </si>
  <si>
    <t>202</t>
  </si>
  <si>
    <t>227</t>
  </si>
  <si>
    <t>284</t>
  </si>
  <si>
    <t>487</t>
  </si>
  <si>
    <t>148</t>
  </si>
  <si>
    <t>478</t>
  </si>
  <si>
    <t>354</t>
  </si>
  <si>
    <t>355</t>
  </si>
  <si>
    <t>235</t>
  </si>
  <si>
    <t>225</t>
  </si>
  <si>
    <t>294</t>
  </si>
  <si>
    <t>454</t>
  </si>
  <si>
    <t>226</t>
  </si>
  <si>
    <t>265</t>
  </si>
  <si>
    <t>491</t>
  </si>
  <si>
    <t>381</t>
  </si>
  <si>
    <t>98</t>
  </si>
  <si>
    <t>313</t>
  </si>
  <si>
    <t>302</t>
  </si>
  <si>
    <t>326</t>
  </si>
  <si>
    <t>335</t>
  </si>
  <si>
    <t>328</t>
  </si>
  <si>
    <t>496</t>
  </si>
  <si>
    <t>247</t>
  </si>
  <si>
    <t>61</t>
  </si>
  <si>
    <t>239</t>
  </si>
  <si>
    <t>422</t>
  </si>
  <si>
    <t>87</t>
  </si>
  <si>
    <t>397</t>
  </si>
  <si>
    <t>67</t>
  </si>
  <si>
    <t>408</t>
  </si>
  <si>
    <t>472</t>
  </si>
  <si>
    <t>497</t>
  </si>
  <si>
    <t>142</t>
  </si>
  <si>
    <t>334</t>
  </si>
  <si>
    <t>163</t>
  </si>
  <si>
    <t>146</t>
  </si>
  <si>
    <t>114</t>
  </si>
  <si>
    <t>113</t>
  </si>
  <si>
    <t>338</t>
  </si>
  <si>
    <t>346</t>
  </si>
  <si>
    <t>189</t>
  </si>
  <si>
    <t>274</t>
  </si>
  <si>
    <t>241</t>
  </si>
  <si>
    <t>213</t>
  </si>
  <si>
    <t>178</t>
  </si>
  <si>
    <t>175</t>
  </si>
  <si>
    <t>186</t>
  </si>
  <si>
    <t>230</t>
  </si>
  <si>
    <t>436</t>
  </si>
  <si>
    <t>442</t>
  </si>
  <si>
    <t>417</t>
  </si>
  <si>
    <t>80</t>
  </si>
  <si>
    <t>54</t>
  </si>
  <si>
    <t>105</t>
  </si>
  <si>
    <t>211</t>
  </si>
  <si>
    <t>490</t>
  </si>
  <si>
    <t>38</t>
  </si>
  <si>
    <t>52</t>
  </si>
  <si>
    <t>214</t>
  </si>
  <si>
    <t>215</t>
  </si>
  <si>
    <t>236</t>
  </si>
  <si>
    <t>492</t>
  </si>
  <si>
    <t>1</t>
  </si>
  <si>
    <t>71</t>
  </si>
  <si>
    <t>461</t>
  </si>
  <si>
    <t>359</t>
  </si>
  <si>
    <t>136</t>
  </si>
  <si>
    <t>70</t>
  </si>
  <si>
    <t>281</t>
  </si>
  <si>
    <t>435</t>
  </si>
  <si>
    <t>316</t>
  </si>
  <si>
    <t>315</t>
  </si>
  <si>
    <t>59</t>
  </si>
  <si>
    <t>PAGATA</t>
  </si>
  <si>
    <t>26/04/2024</t>
  </si>
  <si>
    <t>25/06/2024</t>
  </si>
  <si>
    <t>25/04/2024</t>
  </si>
  <si>
    <t>24/06/2024</t>
  </si>
  <si>
    <t>24/04/2024</t>
  </si>
  <si>
    <t>23/06/2024</t>
  </si>
  <si>
    <t>23/04/2024</t>
  </si>
  <si>
    <t>22/06/2024</t>
  </si>
  <si>
    <t>22/04/2024</t>
  </si>
  <si>
    <t>21/06/2024</t>
  </si>
  <si>
    <t>21/04/2024</t>
  </si>
  <si>
    <t>20/06/2024</t>
  </si>
  <si>
    <t>20/04/2024</t>
  </si>
  <si>
    <t>19/06/2024</t>
  </si>
  <si>
    <t>19/04/2024</t>
  </si>
  <si>
    <t>18/06/2024</t>
  </si>
  <si>
    <t>18/04/2024</t>
  </si>
  <si>
    <t>17/06/2024</t>
  </si>
  <si>
    <t>17/04/2024</t>
  </si>
  <si>
    <t>16/06/2024</t>
  </si>
  <si>
    <t>IOTA</t>
  </si>
  <si>
    <t>CITTà</t>
  </si>
  <si>
    <t>INDIRIZZO</t>
  </si>
  <si>
    <t>EMAIL</t>
  </si>
  <si>
    <t>Milano</t>
  </si>
  <si>
    <t>Via Verde, 3</t>
  </si>
  <si>
    <t>ALFA@ALFA.it</t>
  </si>
  <si>
    <t>Roma</t>
  </si>
  <si>
    <t>Via Rossa, 5</t>
  </si>
  <si>
    <t>OMEGA@OMEGA.it</t>
  </si>
  <si>
    <t>Via Blu, 1</t>
  </si>
  <si>
    <t>BETA@BETA.it</t>
  </si>
  <si>
    <t>Napoli</t>
  </si>
  <si>
    <t>Via Gialla, 10</t>
  </si>
  <si>
    <t>GAMMA@GAMMA.it</t>
  </si>
  <si>
    <t>Palermo</t>
  </si>
  <si>
    <t>Via Nera, 30</t>
  </si>
  <si>
    <t>SIGMA@SIGMA.it</t>
  </si>
  <si>
    <t>Cagliari</t>
  </si>
  <si>
    <t>Via Viola, 2</t>
  </si>
  <si>
    <t>IOTA@IOTA.it</t>
  </si>
  <si>
    <t>Verona</t>
  </si>
  <si>
    <t>Via Rosa, 7</t>
  </si>
  <si>
    <t>ZETA@ZETA.it</t>
  </si>
  <si>
    <t>Bari</t>
  </si>
  <si>
    <t>Via Marrone, 12</t>
  </si>
  <si>
    <t>DELTA@DELTA.it</t>
  </si>
  <si>
    <t>Etichette di riga</t>
  </si>
  <si>
    <t>Totale complessivo</t>
  </si>
  <si>
    <t>Somma di LORDO CALCOLATO</t>
  </si>
  <si>
    <t>Etichette di colonna</t>
  </si>
  <si>
    <t>(Tutto)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</si>
</sst>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€&quot;_-;\-* #,##0.00\ &quot;€&quot;_-;_-* &quot;-&quot;??\ &quot;€&quot;_-;_-@_-"/>
    <numFmt numFmtId="164" formatCode="#,##0.00\ &quot;€&quot;"/>
    <numFmt numFmtId="165" formatCode="_-* #,##0.00\ [$€-410]_-;\-* #,##0.00\ [$€-410]_-;_-* &quot;-&quot;??\ [$€-410]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right"/>
    </xf>
    <xf numFmtId="0" fontId="1" fillId="2" borderId="0" xfId="0" applyFont="1" applyFill="1" applyAlignment="1" applyProtection="1">
      <alignment horizontal="right"/>
      <protection locked="0"/>
    </xf>
    <xf numFmtId="14" fontId="0" fillId="0" borderId="0" xfId="0" applyNumberFormat="1"/>
    <xf numFmtId="14" fontId="0" fillId="0" borderId="0" xfId="0" applyNumberFormat="1" applyAlignment="1">
      <alignment horizontal="right"/>
    </xf>
    <xf numFmtId="164" fontId="0" fillId="0" borderId="0" xfId="0" applyNumberFormat="1"/>
    <xf numFmtId="165" fontId="0" fillId="0" borderId="0" xfId="0" applyNumberFormat="1" applyAlignment="1">
      <alignment horizontal="right"/>
    </xf>
    <xf numFmtId="44" fontId="0" fillId="0" borderId="0" xfId="1" applyFont="1" applyAlignment="1">
      <alignment horizontal="righ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14" fontId="0" fillId="0" borderId="0" xfId="0" applyNumberFormat="1" applyAlignment="1">
      <alignment horizontal="left"/>
    </xf>
  </cellXfs>
  <cellStyles count="2">
    <cellStyle name="Normale" xfId="0" builtinId="0"/>
    <cellStyle name="Valuta" xfId="1" builtinId="4"/>
  </cellStyles>
  <dxfs count="24">
    <dxf>
      <numFmt numFmtId="164" formatCode="#,##0.00\ &quot;€&quot;"/>
    </dxf>
    <dxf>
      <numFmt numFmtId="164" formatCode="#,##0.00\ &quot;€&quot;"/>
    </dxf>
    <dxf>
      <numFmt numFmtId="19" formatCode="dd/mm/yyyy"/>
    </dxf>
    <dxf>
      <numFmt numFmtId="164" formatCode="#,##0.00\ &quot;€&quot;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>
          <bgColor rgb="FFFF7C8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numFmt numFmtId="164" formatCode="#,##0.00\ &quot;€&quot;"/>
    </dxf>
    <dxf>
      <numFmt numFmtId="164" formatCode="#,##0.00\ &quot;€&quot;"/>
    </dxf>
    <dxf>
      <numFmt numFmtId="19" formatCode="dd/mm/yyyy"/>
    </dxf>
    <dxf>
      <numFmt numFmtId="0" formatCode="General"/>
    </dxf>
    <dxf>
      <numFmt numFmtId="0" formatCode="General"/>
    </dxf>
    <dxf>
      <numFmt numFmtId="164" formatCode="#,##0.00\ &quot;€&quot;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18" Type="http://schemas.openxmlformats.org/officeDocument/2006/relationships/customXml" Target="../customXml/item3.xml"/><Relationship Id="rId26" Type="http://schemas.openxmlformats.org/officeDocument/2006/relationships/customXml" Target="../customXml/item11.xml"/><Relationship Id="rId39" Type="http://schemas.openxmlformats.org/officeDocument/2006/relationships/customXml" Target="../customXml/item24.xml"/><Relationship Id="rId21" Type="http://schemas.openxmlformats.org/officeDocument/2006/relationships/customXml" Target="../customXml/item6.xml"/><Relationship Id="rId34" Type="http://schemas.openxmlformats.org/officeDocument/2006/relationships/customXml" Target="../customXml/item19.xml"/><Relationship Id="rId7" Type="http://schemas.openxmlformats.org/officeDocument/2006/relationships/pivotCacheDefinition" Target="pivotCache/pivotCacheDefinition1.xml"/><Relationship Id="rId12" Type="http://schemas.openxmlformats.org/officeDocument/2006/relationships/styles" Target="styles.xml"/><Relationship Id="rId17" Type="http://schemas.openxmlformats.org/officeDocument/2006/relationships/customXml" Target="../customXml/item2.xml"/><Relationship Id="rId25" Type="http://schemas.openxmlformats.org/officeDocument/2006/relationships/customXml" Target="../customXml/item10.xml"/><Relationship Id="rId33" Type="http://schemas.openxmlformats.org/officeDocument/2006/relationships/customXml" Target="../customXml/item18.xml"/><Relationship Id="rId38" Type="http://schemas.openxmlformats.org/officeDocument/2006/relationships/customXml" Target="../customXml/item2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20" Type="http://schemas.openxmlformats.org/officeDocument/2006/relationships/customXml" Target="../customXml/item5.xml"/><Relationship Id="rId29" Type="http://schemas.openxmlformats.org/officeDocument/2006/relationships/customXml" Target="../customXml/item1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24" Type="http://schemas.openxmlformats.org/officeDocument/2006/relationships/customXml" Target="../customXml/item9.xml"/><Relationship Id="rId32" Type="http://schemas.openxmlformats.org/officeDocument/2006/relationships/customXml" Target="../customXml/item17.xml"/><Relationship Id="rId37" Type="http://schemas.openxmlformats.org/officeDocument/2006/relationships/customXml" Target="../customXml/item2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23" Type="http://schemas.openxmlformats.org/officeDocument/2006/relationships/customXml" Target="../customXml/item8.xml"/><Relationship Id="rId28" Type="http://schemas.openxmlformats.org/officeDocument/2006/relationships/customXml" Target="../customXml/item13.xml"/><Relationship Id="rId36" Type="http://schemas.openxmlformats.org/officeDocument/2006/relationships/customXml" Target="../customXml/item21.xml"/><Relationship Id="rId10" Type="http://schemas.openxmlformats.org/officeDocument/2006/relationships/theme" Target="theme/theme1.xml"/><Relationship Id="rId19" Type="http://schemas.openxmlformats.org/officeDocument/2006/relationships/customXml" Target="../customXml/item4.xml"/><Relationship Id="rId31" Type="http://schemas.openxmlformats.org/officeDocument/2006/relationships/customXml" Target="../customXml/item16.xml"/><Relationship Id="rId4" Type="http://schemas.openxmlformats.org/officeDocument/2006/relationships/worksheet" Target="worksheets/sheet4.xml"/><Relationship Id="rId9" Type="http://schemas.microsoft.com/office/2011/relationships/timelineCache" Target="timelineCaches/timelineCache1.xml"/><Relationship Id="rId14" Type="http://schemas.openxmlformats.org/officeDocument/2006/relationships/powerPivotData" Target="model/item.data"/><Relationship Id="rId22" Type="http://schemas.openxmlformats.org/officeDocument/2006/relationships/customXml" Target="../customXml/item7.xml"/><Relationship Id="rId27" Type="http://schemas.openxmlformats.org/officeDocument/2006/relationships/customXml" Target="../customXml/item12.xml"/><Relationship Id="rId30" Type="http://schemas.openxmlformats.org/officeDocument/2006/relationships/customXml" Target="../customXml/item15.xml"/><Relationship Id="rId35" Type="http://schemas.openxmlformats.org/officeDocument/2006/relationships/customXml" Target="../customXml/item20.xml"/><Relationship Id="rId8" Type="http://schemas.microsoft.com/office/2007/relationships/slicerCache" Target="slicerCaches/slicerCache1.xml"/><Relationship Id="rId3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[W4D2-Esercizio-JEREZ.xlsx]Foglio3!Tabella pivot2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LORDO</a:t>
            </a:r>
            <a:r>
              <a:rPr lang="it-IT" baseline="0"/>
              <a:t> TOTALE PER OGNI OGGETTO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Foglio3!$B$4</c:f>
              <c:strCache>
                <c:ptCount val="1"/>
                <c:pt idx="0">
                  <c:v>Totale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Foglio3!$A$5:$A$9</c:f>
              <c:strCache>
                <c:ptCount val="4"/>
                <c:pt idx="0">
                  <c:v>CONSULENZA</c:v>
                </c:pt>
                <c:pt idx="1">
                  <c:v>FORMAZIONE</c:v>
                </c:pt>
                <c:pt idx="2">
                  <c:v>INTERVENTO</c:v>
                </c:pt>
                <c:pt idx="3">
                  <c:v>VENDITA</c:v>
                </c:pt>
              </c:strCache>
            </c:strRef>
          </c:cat>
          <c:val>
            <c:numRef>
              <c:f>Foglio3!$B$5:$B$9</c:f>
              <c:numCache>
                <c:formatCode>General</c:formatCode>
                <c:ptCount val="4"/>
                <c:pt idx="0">
                  <c:v>316285</c:v>
                </c:pt>
                <c:pt idx="1">
                  <c:v>108982.6</c:v>
                </c:pt>
                <c:pt idx="2">
                  <c:v>186525.79999999996</c:v>
                </c:pt>
                <c:pt idx="3">
                  <c:v>112240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DA-4779-B482-A8C8C0A40C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2319728"/>
        <c:axId val="522319248"/>
      </c:barChart>
      <c:catAx>
        <c:axId val="522319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22319248"/>
        <c:crosses val="autoZero"/>
        <c:auto val="1"/>
        <c:lblAlgn val="ctr"/>
        <c:lblOffset val="100"/>
        <c:noMultiLvlLbl val="0"/>
      </c:catAx>
      <c:valAx>
        <c:axId val="52231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22319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[W4D2-Esercizio-JEREZ.xlsx]Foglio3!Tabella pivot3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LORDO</a:t>
            </a:r>
            <a:r>
              <a:rPr lang="en-US" baseline="0"/>
              <a:t> TOTALE PER OGNI OGGETTO DIVISO PER STATO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Foglio3!$B$23</c:f>
              <c:strCache>
                <c:ptCount val="1"/>
                <c:pt idx="0">
                  <c:v>Totale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Foglio3!$A$24:$A$34</c:f>
              <c:multiLvlStrCache>
                <c:ptCount val="8"/>
                <c:lvl>
                  <c:pt idx="0">
                    <c:v>CONSULENZA</c:v>
                  </c:pt>
                  <c:pt idx="1">
                    <c:v>FORMAZIONE</c:v>
                  </c:pt>
                  <c:pt idx="2">
                    <c:v>INTERVENTO</c:v>
                  </c:pt>
                  <c:pt idx="3">
                    <c:v>VENDITA</c:v>
                  </c:pt>
                  <c:pt idx="4">
                    <c:v>CONSULENZA</c:v>
                  </c:pt>
                  <c:pt idx="5">
                    <c:v>FORMAZIONE</c:v>
                  </c:pt>
                  <c:pt idx="6">
                    <c:v>INTERVENTO</c:v>
                  </c:pt>
                  <c:pt idx="7">
                    <c:v>VENDITA</c:v>
                  </c:pt>
                </c:lvl>
                <c:lvl>
                  <c:pt idx="0">
                    <c:v>DA PAGARE</c:v>
                  </c:pt>
                  <c:pt idx="4">
                    <c:v>PAGATA</c:v>
                  </c:pt>
                </c:lvl>
              </c:multiLvlStrCache>
            </c:multiLvlStrRef>
          </c:cat>
          <c:val>
            <c:numRef>
              <c:f>Foglio3!$B$24:$B$34</c:f>
              <c:numCache>
                <c:formatCode>General</c:formatCode>
                <c:ptCount val="8"/>
                <c:pt idx="0">
                  <c:v>316285</c:v>
                </c:pt>
                <c:pt idx="1">
                  <c:v>108982.6</c:v>
                </c:pt>
                <c:pt idx="2">
                  <c:v>186525.79999999996</c:v>
                </c:pt>
                <c:pt idx="3">
                  <c:v>112240</c:v>
                </c:pt>
                <c:pt idx="4">
                  <c:v>448899</c:v>
                </c:pt>
                <c:pt idx="5">
                  <c:v>340904.6</c:v>
                </c:pt>
                <c:pt idx="6">
                  <c:v>402081.5</c:v>
                </c:pt>
                <c:pt idx="7">
                  <c:v>184134.60000000003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DE-4212-811B-5F69D42EA3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2446480"/>
        <c:axId val="812437840"/>
      </c:barChart>
      <c:catAx>
        <c:axId val="812446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2437840"/>
        <c:crosses val="autoZero"/>
        <c:auto val="1"/>
        <c:lblAlgn val="ctr"/>
        <c:lblOffset val="100"/>
        <c:noMultiLvlLbl val="0"/>
      </c:catAx>
      <c:valAx>
        <c:axId val="81243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2446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[W4D2-Esercizio-JEREZ.xlsx]Foglio3!Tabella pivot4</c:name>
    <c:fmtId val="9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Foglio3!$B$45:$B$46</c:f>
              <c:strCache>
                <c:ptCount val="1"/>
                <c:pt idx="0">
                  <c:v>CONSULENZA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Foglio3!$A$47:$A$64</c:f>
              <c:strCache>
                <c:ptCount val="17"/>
                <c:pt idx="0">
                  <c:v>25/06/2024</c:v>
                </c:pt>
                <c:pt idx="1">
                  <c:v>24/06/2024</c:v>
                </c:pt>
                <c:pt idx="2">
                  <c:v>23/06/2024</c:v>
                </c:pt>
                <c:pt idx="3">
                  <c:v>22/06/2024</c:v>
                </c:pt>
                <c:pt idx="4">
                  <c:v>21/06/2024</c:v>
                </c:pt>
                <c:pt idx="5">
                  <c:v>20/06/2024</c:v>
                </c:pt>
                <c:pt idx="6">
                  <c:v>19/06/2024</c:v>
                </c:pt>
                <c:pt idx="7">
                  <c:v>18/06/2024</c:v>
                </c:pt>
                <c:pt idx="8">
                  <c:v>17/06/2024</c:v>
                </c:pt>
                <c:pt idx="9">
                  <c:v>16/06/2024</c:v>
                </c:pt>
                <c:pt idx="10">
                  <c:v>15/06/2024</c:v>
                </c:pt>
                <c:pt idx="11">
                  <c:v>14/06/2024</c:v>
                </c:pt>
                <c:pt idx="12">
                  <c:v>13/06/2024</c:v>
                </c:pt>
                <c:pt idx="13">
                  <c:v>12/06/2024</c:v>
                </c:pt>
                <c:pt idx="14">
                  <c:v>11/06/2024</c:v>
                </c:pt>
                <c:pt idx="15">
                  <c:v>10/06/2024</c:v>
                </c:pt>
                <c:pt idx="16">
                  <c:v>09/06/2024</c:v>
                </c:pt>
              </c:strCache>
            </c:strRef>
          </c:cat>
          <c:val>
            <c:numRef>
              <c:f>Foglio3!$B$47:$B$64</c:f>
              <c:numCache>
                <c:formatCode>General</c:formatCode>
                <c:ptCount val="17"/>
                <c:pt idx="0">
                  <c:v>74737.199999999983</c:v>
                </c:pt>
                <c:pt idx="1">
                  <c:v>52008.6</c:v>
                </c:pt>
                <c:pt idx="2">
                  <c:v>40613.799999999996</c:v>
                </c:pt>
                <c:pt idx="3">
                  <c:v>68198</c:v>
                </c:pt>
                <c:pt idx="4">
                  <c:v>28487.000000000004</c:v>
                </c:pt>
                <c:pt idx="5">
                  <c:v>52240.4</c:v>
                </c:pt>
                <c:pt idx="6">
                  <c:v>24302.400000000001</c:v>
                </c:pt>
                <c:pt idx="7">
                  <c:v>44957.000000000007</c:v>
                </c:pt>
                <c:pt idx="8">
                  <c:v>36148.6</c:v>
                </c:pt>
                <c:pt idx="9">
                  <c:v>49471</c:v>
                </c:pt>
                <c:pt idx="10">
                  <c:v>26949.8</c:v>
                </c:pt>
                <c:pt idx="11">
                  <c:v>50898.400000000001</c:v>
                </c:pt>
                <c:pt idx="12">
                  <c:v>24070.6</c:v>
                </c:pt>
                <c:pt idx="13">
                  <c:v>52020.799999999996</c:v>
                </c:pt>
                <c:pt idx="14">
                  <c:v>60731.600000000006</c:v>
                </c:pt>
                <c:pt idx="15">
                  <c:v>25815.199999999997</c:v>
                </c:pt>
                <c:pt idx="16">
                  <c:v>53533.599999999999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91-43C4-8E02-D6184C1DD924}"/>
            </c:ext>
          </c:extLst>
        </c:ser>
        <c:ser>
          <c:idx val="1"/>
          <c:order val="1"/>
          <c:tx>
            <c:strRef>
              <c:f>Foglio3!$C$45:$C$46</c:f>
              <c:strCache>
                <c:ptCount val="1"/>
                <c:pt idx="0">
                  <c:v>FORMAZIONE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Foglio3!$A$47:$A$64</c:f>
              <c:strCache>
                <c:ptCount val="17"/>
                <c:pt idx="0">
                  <c:v>25/06/2024</c:v>
                </c:pt>
                <c:pt idx="1">
                  <c:v>24/06/2024</c:v>
                </c:pt>
                <c:pt idx="2">
                  <c:v>23/06/2024</c:v>
                </c:pt>
                <c:pt idx="3">
                  <c:v>22/06/2024</c:v>
                </c:pt>
                <c:pt idx="4">
                  <c:v>21/06/2024</c:v>
                </c:pt>
                <c:pt idx="5">
                  <c:v>20/06/2024</c:v>
                </c:pt>
                <c:pt idx="6">
                  <c:v>19/06/2024</c:v>
                </c:pt>
                <c:pt idx="7">
                  <c:v>18/06/2024</c:v>
                </c:pt>
                <c:pt idx="8">
                  <c:v>17/06/2024</c:v>
                </c:pt>
                <c:pt idx="9">
                  <c:v>16/06/2024</c:v>
                </c:pt>
                <c:pt idx="10">
                  <c:v>15/06/2024</c:v>
                </c:pt>
                <c:pt idx="11">
                  <c:v>14/06/2024</c:v>
                </c:pt>
                <c:pt idx="12">
                  <c:v>13/06/2024</c:v>
                </c:pt>
                <c:pt idx="13">
                  <c:v>12/06/2024</c:v>
                </c:pt>
                <c:pt idx="14">
                  <c:v>11/06/2024</c:v>
                </c:pt>
                <c:pt idx="15">
                  <c:v>10/06/2024</c:v>
                </c:pt>
                <c:pt idx="16">
                  <c:v>09/06/2024</c:v>
                </c:pt>
              </c:strCache>
            </c:strRef>
          </c:cat>
          <c:val>
            <c:numRef>
              <c:f>Foglio3!$C$47:$C$64</c:f>
              <c:numCache>
                <c:formatCode>General</c:formatCode>
                <c:ptCount val="17"/>
                <c:pt idx="0">
                  <c:v>10187</c:v>
                </c:pt>
                <c:pt idx="1">
                  <c:v>11321.6</c:v>
                </c:pt>
                <c:pt idx="2">
                  <c:v>21398.799999999999</c:v>
                </c:pt>
                <c:pt idx="3">
                  <c:v>28413.8</c:v>
                </c:pt>
                <c:pt idx="4">
                  <c:v>28255.199999999997</c:v>
                </c:pt>
                <c:pt idx="5">
                  <c:v>9406.2000000000007</c:v>
                </c:pt>
                <c:pt idx="6">
                  <c:v>41272.6</c:v>
                </c:pt>
                <c:pt idx="7">
                  <c:v>21142.6</c:v>
                </c:pt>
                <c:pt idx="8">
                  <c:v>53887.4</c:v>
                </c:pt>
                <c:pt idx="9">
                  <c:v>26181.199999999997</c:v>
                </c:pt>
                <c:pt idx="10">
                  <c:v>30975.8</c:v>
                </c:pt>
                <c:pt idx="11">
                  <c:v>27547.600000000002</c:v>
                </c:pt>
                <c:pt idx="12">
                  <c:v>26791.200000000001</c:v>
                </c:pt>
                <c:pt idx="13">
                  <c:v>23424</c:v>
                </c:pt>
                <c:pt idx="14">
                  <c:v>35160.400000000001</c:v>
                </c:pt>
                <c:pt idx="15">
                  <c:v>21179.200000000001</c:v>
                </c:pt>
                <c:pt idx="16">
                  <c:v>33342.6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91-43C4-8E02-D6184C1DD924}"/>
            </c:ext>
          </c:extLst>
        </c:ser>
        <c:ser>
          <c:idx val="2"/>
          <c:order val="2"/>
          <c:tx>
            <c:strRef>
              <c:f>Foglio3!$D$45:$D$46</c:f>
              <c:strCache>
                <c:ptCount val="1"/>
                <c:pt idx="0">
                  <c:v>INTERVENTO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Foglio3!$A$47:$A$64</c:f>
              <c:strCache>
                <c:ptCount val="17"/>
                <c:pt idx="0">
                  <c:v>25/06/2024</c:v>
                </c:pt>
                <c:pt idx="1">
                  <c:v>24/06/2024</c:v>
                </c:pt>
                <c:pt idx="2">
                  <c:v>23/06/2024</c:v>
                </c:pt>
                <c:pt idx="3">
                  <c:v>22/06/2024</c:v>
                </c:pt>
                <c:pt idx="4">
                  <c:v>21/06/2024</c:v>
                </c:pt>
                <c:pt idx="5">
                  <c:v>20/06/2024</c:v>
                </c:pt>
                <c:pt idx="6">
                  <c:v>19/06/2024</c:v>
                </c:pt>
                <c:pt idx="7">
                  <c:v>18/06/2024</c:v>
                </c:pt>
                <c:pt idx="8">
                  <c:v>17/06/2024</c:v>
                </c:pt>
                <c:pt idx="9">
                  <c:v>16/06/2024</c:v>
                </c:pt>
                <c:pt idx="10">
                  <c:v>15/06/2024</c:v>
                </c:pt>
                <c:pt idx="11">
                  <c:v>14/06/2024</c:v>
                </c:pt>
                <c:pt idx="12">
                  <c:v>13/06/2024</c:v>
                </c:pt>
                <c:pt idx="13">
                  <c:v>12/06/2024</c:v>
                </c:pt>
                <c:pt idx="14">
                  <c:v>11/06/2024</c:v>
                </c:pt>
                <c:pt idx="15">
                  <c:v>10/06/2024</c:v>
                </c:pt>
                <c:pt idx="16">
                  <c:v>09/06/2024</c:v>
                </c:pt>
              </c:strCache>
            </c:strRef>
          </c:cat>
          <c:val>
            <c:numRef>
              <c:f>Foglio3!$D$47:$D$64</c:f>
              <c:numCache>
                <c:formatCode>General</c:formatCode>
                <c:ptCount val="17"/>
                <c:pt idx="0">
                  <c:v>18153.599999999999</c:v>
                </c:pt>
                <c:pt idx="1">
                  <c:v>29267.8</c:v>
                </c:pt>
                <c:pt idx="2">
                  <c:v>15140.2</c:v>
                </c:pt>
                <c:pt idx="3">
                  <c:v>62256.600000000006</c:v>
                </c:pt>
                <c:pt idx="4">
                  <c:v>22899.399999999998</c:v>
                </c:pt>
                <c:pt idx="5">
                  <c:v>38808.200000000004</c:v>
                </c:pt>
                <c:pt idx="6">
                  <c:v>70668.499999999985</c:v>
                </c:pt>
                <c:pt idx="7">
                  <c:v>16299.2</c:v>
                </c:pt>
                <c:pt idx="8">
                  <c:v>18775.8</c:v>
                </c:pt>
                <c:pt idx="9">
                  <c:v>41565.399999999994</c:v>
                </c:pt>
                <c:pt idx="10">
                  <c:v>72785.2</c:v>
                </c:pt>
                <c:pt idx="11">
                  <c:v>34111.199999999997</c:v>
                </c:pt>
                <c:pt idx="12">
                  <c:v>26278.799999999999</c:v>
                </c:pt>
                <c:pt idx="13">
                  <c:v>24278</c:v>
                </c:pt>
                <c:pt idx="14">
                  <c:v>20544.800000000003</c:v>
                </c:pt>
                <c:pt idx="15">
                  <c:v>66136.200000000012</c:v>
                </c:pt>
                <c:pt idx="16">
                  <c:v>10638.400000000001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91-43C4-8E02-D6184C1DD924}"/>
            </c:ext>
          </c:extLst>
        </c:ser>
        <c:ser>
          <c:idx val="3"/>
          <c:order val="3"/>
          <c:tx>
            <c:strRef>
              <c:f>Foglio3!$E$45:$E$46</c:f>
              <c:strCache>
                <c:ptCount val="1"/>
                <c:pt idx="0">
                  <c:v>VENDITA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Foglio3!$A$47:$A$64</c:f>
              <c:strCache>
                <c:ptCount val="17"/>
                <c:pt idx="0">
                  <c:v>25/06/2024</c:v>
                </c:pt>
                <c:pt idx="1">
                  <c:v>24/06/2024</c:v>
                </c:pt>
                <c:pt idx="2">
                  <c:v>23/06/2024</c:v>
                </c:pt>
                <c:pt idx="3">
                  <c:v>22/06/2024</c:v>
                </c:pt>
                <c:pt idx="4">
                  <c:v>21/06/2024</c:v>
                </c:pt>
                <c:pt idx="5">
                  <c:v>20/06/2024</c:v>
                </c:pt>
                <c:pt idx="6">
                  <c:v>19/06/2024</c:v>
                </c:pt>
                <c:pt idx="7">
                  <c:v>18/06/2024</c:v>
                </c:pt>
                <c:pt idx="8">
                  <c:v>17/06/2024</c:v>
                </c:pt>
                <c:pt idx="9">
                  <c:v>16/06/2024</c:v>
                </c:pt>
                <c:pt idx="10">
                  <c:v>15/06/2024</c:v>
                </c:pt>
                <c:pt idx="11">
                  <c:v>14/06/2024</c:v>
                </c:pt>
                <c:pt idx="12">
                  <c:v>13/06/2024</c:v>
                </c:pt>
                <c:pt idx="13">
                  <c:v>12/06/2024</c:v>
                </c:pt>
                <c:pt idx="14">
                  <c:v>11/06/2024</c:v>
                </c:pt>
                <c:pt idx="15">
                  <c:v>10/06/2024</c:v>
                </c:pt>
                <c:pt idx="16">
                  <c:v>09/06/2024</c:v>
                </c:pt>
              </c:strCache>
            </c:strRef>
          </c:cat>
          <c:val>
            <c:numRef>
              <c:f>Foglio3!$E$47:$E$64</c:f>
              <c:numCache>
                <c:formatCode>General</c:formatCode>
                <c:ptCount val="17"/>
                <c:pt idx="0">
                  <c:v>9955.2000000000007</c:v>
                </c:pt>
                <c:pt idx="1">
                  <c:v>15225.6</c:v>
                </c:pt>
                <c:pt idx="2">
                  <c:v>27084</c:v>
                </c:pt>
                <c:pt idx="3">
                  <c:v>29048.2</c:v>
                </c:pt>
                <c:pt idx="4">
                  <c:v>14200.8</c:v>
                </c:pt>
                <c:pt idx="5">
                  <c:v>16726.2</c:v>
                </c:pt>
                <c:pt idx="6">
                  <c:v>11712</c:v>
                </c:pt>
                <c:pt idx="7">
                  <c:v>8418</c:v>
                </c:pt>
                <c:pt idx="8">
                  <c:v>30561</c:v>
                </c:pt>
                <c:pt idx="9">
                  <c:v>46384.4</c:v>
                </c:pt>
                <c:pt idx="10">
                  <c:v>8967</c:v>
                </c:pt>
                <c:pt idx="11">
                  <c:v>3050</c:v>
                </c:pt>
                <c:pt idx="12">
                  <c:v>11370.4</c:v>
                </c:pt>
                <c:pt idx="13">
                  <c:v>29865.599999999999</c:v>
                </c:pt>
                <c:pt idx="14">
                  <c:v>1281</c:v>
                </c:pt>
                <c:pt idx="15">
                  <c:v>21618.400000000001</c:v>
                </c:pt>
                <c:pt idx="16">
                  <c:v>10906.8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491-43C4-8E02-D6184C1DD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2530288"/>
        <c:axId val="1292530768"/>
      </c:lineChart>
      <c:catAx>
        <c:axId val="1292530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92530768"/>
        <c:crosses val="autoZero"/>
        <c:auto val="1"/>
        <c:lblAlgn val="ctr"/>
        <c:lblOffset val="100"/>
        <c:noMultiLvlLbl val="0"/>
      </c:catAx>
      <c:valAx>
        <c:axId val="129253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92530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[W4D2-Esercizio-JEREZ.xlsx]Foglio3!Tabella pivot5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Foglio3!$B$71:$B$72</c:f>
              <c:strCache>
                <c:ptCount val="1"/>
                <c:pt idx="0">
                  <c:v>CONSULENZA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Foglio3!$A$73:$A$81</c:f>
              <c:strCache>
                <c:ptCount val="8"/>
                <c:pt idx="0">
                  <c:v>ALFA</c:v>
                </c:pt>
                <c:pt idx="1">
                  <c:v>BETA</c:v>
                </c:pt>
                <c:pt idx="2">
                  <c:v>DELTA</c:v>
                </c:pt>
                <c:pt idx="3">
                  <c:v>GAMMA</c:v>
                </c:pt>
                <c:pt idx="4">
                  <c:v>IOTA</c:v>
                </c:pt>
                <c:pt idx="5">
                  <c:v>OMEGA</c:v>
                </c:pt>
                <c:pt idx="6">
                  <c:v>SIGMA</c:v>
                </c:pt>
                <c:pt idx="7">
                  <c:v>ZETA</c:v>
                </c:pt>
              </c:strCache>
            </c:strRef>
          </c:cat>
          <c:val>
            <c:numRef>
              <c:f>Foglio3!$B$73:$B$81</c:f>
              <c:numCache>
                <c:formatCode>General</c:formatCode>
                <c:ptCount val="8"/>
                <c:pt idx="0">
                  <c:v>118071.60000000002</c:v>
                </c:pt>
                <c:pt idx="1">
                  <c:v>91780.6</c:v>
                </c:pt>
                <c:pt idx="2">
                  <c:v>51728</c:v>
                </c:pt>
                <c:pt idx="3">
                  <c:v>111727.59999999999</c:v>
                </c:pt>
                <c:pt idx="4">
                  <c:v>125111.00000000001</c:v>
                </c:pt>
                <c:pt idx="5">
                  <c:v>85216.999999999971</c:v>
                </c:pt>
                <c:pt idx="6">
                  <c:v>52960.200000000004</c:v>
                </c:pt>
                <c:pt idx="7">
                  <c:v>128588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86-40EA-8D8F-129CD8E7275B}"/>
            </c:ext>
          </c:extLst>
        </c:ser>
        <c:ser>
          <c:idx val="1"/>
          <c:order val="1"/>
          <c:tx>
            <c:strRef>
              <c:f>Foglio3!$C$71:$C$72</c:f>
              <c:strCache>
                <c:ptCount val="1"/>
                <c:pt idx="0">
                  <c:v>FORMAZIONE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Foglio3!$A$73:$A$81</c:f>
              <c:strCache>
                <c:ptCount val="8"/>
                <c:pt idx="0">
                  <c:v>ALFA</c:v>
                </c:pt>
                <c:pt idx="1">
                  <c:v>BETA</c:v>
                </c:pt>
                <c:pt idx="2">
                  <c:v>DELTA</c:v>
                </c:pt>
                <c:pt idx="3">
                  <c:v>GAMMA</c:v>
                </c:pt>
                <c:pt idx="4">
                  <c:v>IOTA</c:v>
                </c:pt>
                <c:pt idx="5">
                  <c:v>OMEGA</c:v>
                </c:pt>
                <c:pt idx="6">
                  <c:v>SIGMA</c:v>
                </c:pt>
                <c:pt idx="7">
                  <c:v>ZETA</c:v>
                </c:pt>
              </c:strCache>
            </c:strRef>
          </c:cat>
          <c:val>
            <c:numRef>
              <c:f>Foglio3!$C$73:$C$81</c:f>
              <c:numCache>
                <c:formatCode>General</c:formatCode>
                <c:ptCount val="8"/>
                <c:pt idx="0">
                  <c:v>92598</c:v>
                </c:pt>
                <c:pt idx="1">
                  <c:v>50361.599999999991</c:v>
                </c:pt>
                <c:pt idx="2">
                  <c:v>20849.8</c:v>
                </c:pt>
                <c:pt idx="3">
                  <c:v>38039.599999999999</c:v>
                </c:pt>
                <c:pt idx="4">
                  <c:v>78934.000000000015</c:v>
                </c:pt>
                <c:pt idx="5">
                  <c:v>59304.2</c:v>
                </c:pt>
                <c:pt idx="6">
                  <c:v>21508.6</c:v>
                </c:pt>
                <c:pt idx="7">
                  <c:v>88291.4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86-40EA-8D8F-129CD8E7275B}"/>
            </c:ext>
          </c:extLst>
        </c:ser>
        <c:ser>
          <c:idx val="2"/>
          <c:order val="2"/>
          <c:tx>
            <c:strRef>
              <c:f>Foglio3!$D$71:$D$72</c:f>
              <c:strCache>
                <c:ptCount val="1"/>
                <c:pt idx="0">
                  <c:v>INTERVENTO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Foglio3!$A$73:$A$81</c:f>
              <c:strCache>
                <c:ptCount val="8"/>
                <c:pt idx="0">
                  <c:v>ALFA</c:v>
                </c:pt>
                <c:pt idx="1">
                  <c:v>BETA</c:v>
                </c:pt>
                <c:pt idx="2">
                  <c:v>DELTA</c:v>
                </c:pt>
                <c:pt idx="3">
                  <c:v>GAMMA</c:v>
                </c:pt>
                <c:pt idx="4">
                  <c:v>IOTA</c:v>
                </c:pt>
                <c:pt idx="5">
                  <c:v>OMEGA</c:v>
                </c:pt>
                <c:pt idx="6">
                  <c:v>SIGMA</c:v>
                </c:pt>
                <c:pt idx="7">
                  <c:v>ZETA</c:v>
                </c:pt>
              </c:strCache>
            </c:strRef>
          </c:cat>
          <c:val>
            <c:numRef>
              <c:f>Foglio3!$D$73:$D$81</c:f>
              <c:numCache>
                <c:formatCode>General</c:formatCode>
                <c:ptCount val="8"/>
                <c:pt idx="0">
                  <c:v>99930.2</c:v>
                </c:pt>
                <c:pt idx="1">
                  <c:v>63574.2</c:v>
                </c:pt>
                <c:pt idx="2">
                  <c:v>44639.8</c:v>
                </c:pt>
                <c:pt idx="3">
                  <c:v>75859.600000000006</c:v>
                </c:pt>
                <c:pt idx="4">
                  <c:v>90548.400000000009</c:v>
                </c:pt>
                <c:pt idx="5">
                  <c:v>60890.2</c:v>
                </c:pt>
                <c:pt idx="6">
                  <c:v>37033.100000000006</c:v>
                </c:pt>
                <c:pt idx="7">
                  <c:v>116131.80000000002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586-40EA-8D8F-129CD8E7275B}"/>
            </c:ext>
          </c:extLst>
        </c:ser>
        <c:ser>
          <c:idx val="3"/>
          <c:order val="3"/>
          <c:tx>
            <c:strRef>
              <c:f>Foglio3!$E$71:$E$72</c:f>
              <c:strCache>
                <c:ptCount val="1"/>
                <c:pt idx="0">
                  <c:v>VENDITA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Foglio3!$A$73:$A$81</c:f>
              <c:strCache>
                <c:ptCount val="8"/>
                <c:pt idx="0">
                  <c:v>ALFA</c:v>
                </c:pt>
                <c:pt idx="1">
                  <c:v>BETA</c:v>
                </c:pt>
                <c:pt idx="2">
                  <c:v>DELTA</c:v>
                </c:pt>
                <c:pt idx="3">
                  <c:v>GAMMA</c:v>
                </c:pt>
                <c:pt idx="4">
                  <c:v>IOTA</c:v>
                </c:pt>
                <c:pt idx="5">
                  <c:v>OMEGA</c:v>
                </c:pt>
                <c:pt idx="6">
                  <c:v>SIGMA</c:v>
                </c:pt>
                <c:pt idx="7">
                  <c:v>ZETA</c:v>
                </c:pt>
              </c:strCache>
            </c:strRef>
          </c:cat>
          <c:val>
            <c:numRef>
              <c:f>Foglio3!$E$73:$E$81</c:f>
              <c:numCache>
                <c:formatCode>General</c:formatCode>
                <c:ptCount val="8"/>
                <c:pt idx="0">
                  <c:v>68649.400000000009</c:v>
                </c:pt>
                <c:pt idx="1">
                  <c:v>42553.599999999999</c:v>
                </c:pt>
                <c:pt idx="2">
                  <c:v>6112.2</c:v>
                </c:pt>
                <c:pt idx="3">
                  <c:v>21789.199999999997</c:v>
                </c:pt>
                <c:pt idx="4">
                  <c:v>69601</c:v>
                </c:pt>
                <c:pt idx="5">
                  <c:v>43859</c:v>
                </c:pt>
                <c:pt idx="6">
                  <c:v>10894.6</c:v>
                </c:pt>
                <c:pt idx="7">
                  <c:v>32915.600000000006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586-40EA-8D8F-129CD8E727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3888976"/>
        <c:axId val="1333908656"/>
      </c:barChart>
      <c:catAx>
        <c:axId val="1333888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33908656"/>
        <c:crosses val="autoZero"/>
        <c:auto val="1"/>
        <c:lblAlgn val="ctr"/>
        <c:lblOffset val="100"/>
        <c:noMultiLvlLbl val="0"/>
      </c:catAx>
      <c:valAx>
        <c:axId val="133390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33888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137160</xdr:colOff>
      <xdr:row>1</xdr:row>
      <xdr:rowOff>7620</xdr:rowOff>
    </xdr:from>
    <xdr:to>
      <xdr:col>10</xdr:col>
      <xdr:colOff>60960</xdr:colOff>
      <xdr:row>16</xdr:row>
      <xdr:rowOff>7620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7ACA9CB7-51C9-9ED6-2CD2-8D358C2E1D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327660</xdr:colOff>
      <xdr:row>21</xdr:row>
      <xdr:rowOff>167640</xdr:rowOff>
    </xdr:from>
    <xdr:to>
      <xdr:col>13</xdr:col>
      <xdr:colOff>525780</xdr:colOff>
      <xdr:row>36</xdr:row>
      <xdr:rowOff>167640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E4BC9DAC-D213-5206-F221-64A5B6E74A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289560</xdr:colOff>
      <xdr:row>45</xdr:row>
      <xdr:rowOff>175260</xdr:rowOff>
    </xdr:from>
    <xdr:to>
      <xdr:col>18</xdr:col>
      <xdr:colOff>510540</xdr:colOff>
      <xdr:row>63</xdr:row>
      <xdr:rowOff>22860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D58FCF8E-7C97-AB26-25BA-661B1945FF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259080</xdr:colOff>
      <xdr:row>69</xdr:row>
      <xdr:rowOff>160020</xdr:rowOff>
    </xdr:from>
    <xdr:to>
      <xdr:col>12</xdr:col>
      <xdr:colOff>91440</xdr:colOff>
      <xdr:row>84</xdr:row>
      <xdr:rowOff>160020</xdr:rowOff>
    </xdr:to>
    <xdr:graphicFrame macro="">
      <xdr:nvGraphicFramePr>
        <xdr:cNvPr id="15" name="Grafico 14">
          <a:extLst>
            <a:ext uri="{FF2B5EF4-FFF2-40B4-BE49-F238E27FC236}">
              <a16:creationId xmlns:a16="http://schemas.microsoft.com/office/drawing/2014/main" id="{972C7300-2FB4-02DB-82DC-059BB5D84F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12</xdr:col>
      <xdr:colOff>685800</xdr:colOff>
      <xdr:row>75</xdr:row>
      <xdr:rowOff>167640</xdr:rowOff>
    </xdr:from>
    <xdr:to>
      <xdr:col>17</xdr:col>
      <xdr:colOff>830580</xdr:colOff>
      <xdr:row>83</xdr:row>
      <xdr:rowOff>76200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16" name="DATA SCADENZA">
              <a:extLst>
                <a:ext uri="{FF2B5EF4-FFF2-40B4-BE49-F238E27FC236}">
                  <a16:creationId xmlns:a16="http://schemas.microsoft.com/office/drawing/2014/main" id="{9C1A16B4-8CBE-FC1A-4D6F-2607F92B343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DATA SCADENZ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115800" y="13883640"/>
              <a:ext cx="4091940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Sequenza temporale: funziona in Excel 2013 o versione successiva. Non è possibile spostarla o ridimensionarla.</a:t>
              </a:r>
            </a:p>
          </xdr:txBody>
        </xdr:sp>
      </mc:Fallback>
    </mc:AlternateContent>
    <xdr:clientData/>
  </xdr:twoCellAnchor>
  <xdr:twoCellAnchor editAs="oneCell">
    <xdr:from>
      <xdr:col>12</xdr:col>
      <xdr:colOff>381000</xdr:colOff>
      <xdr:row>70</xdr:row>
      <xdr:rowOff>1</xdr:rowOff>
    </xdr:from>
    <xdr:to>
      <xdr:col>14</xdr:col>
      <xdr:colOff>533400</xdr:colOff>
      <xdr:row>75</xdr:row>
      <xdr:rowOff>22861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7" name="Personalizzato">
              <a:extLst>
                <a:ext uri="{FF2B5EF4-FFF2-40B4-BE49-F238E27FC236}">
                  <a16:creationId xmlns:a16="http://schemas.microsoft.com/office/drawing/2014/main" id="{F3272138-B51C-BB34-C065-6F3FF10B8E2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ersonalizzat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811000" y="12801601"/>
              <a:ext cx="1828800" cy="9372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stanislao jerez" refreshedDate="45462.785565625003" createdVersion="8" refreshedVersion="8" minRefreshableVersion="3" recordCount="499" xr:uid="{A2339F3E-C575-4C20-9048-6D386A3DF675}">
  <cacheSource type="worksheet">
    <worksheetSource name="DATI_FATTURAZIONE"/>
  </cacheSource>
  <cacheFields count="9">
    <cacheField name="N° FATTURA" numFmtId="0">
      <sharedItems/>
    </cacheField>
    <cacheField name="DATA FATTURA" numFmtId="14">
      <sharedItems containsSemiMixedTypes="0" containsNonDate="0" containsDate="1" containsString="0" minDate="2024-04-10T00:00:00" maxDate="2024-04-27T00:00:00" count="17">
        <d v="2024-04-26T00:00:00"/>
        <d v="2024-04-25T00:00:00"/>
        <d v="2024-04-24T00:00:00"/>
        <d v="2024-04-23T00:00:00"/>
        <d v="2024-04-22T00:00:00"/>
        <d v="2024-04-21T00:00:00"/>
        <d v="2024-04-20T00:00:00"/>
        <d v="2024-04-19T00:00:00"/>
        <d v="2024-04-18T00:00:00"/>
        <d v="2024-04-17T00:00:00"/>
        <d v="2024-04-16T00:00:00"/>
        <d v="2024-04-15T00:00:00"/>
        <d v="2024-04-14T00:00:00"/>
        <d v="2024-04-13T00:00:00"/>
        <d v="2024-04-12T00:00:00"/>
        <d v="2024-04-11T00:00:00"/>
        <d v="2024-04-10T00:00:00"/>
      </sharedItems>
    </cacheField>
    <cacheField name="IMPORTO" numFmtId="164">
      <sharedItems containsSemiMixedTypes="0" containsString="0" containsNumber="1" containsInteger="1" minValue="100" maxValue="8000"/>
    </cacheField>
    <cacheField name="CLIENTE" numFmtId="0">
      <sharedItems count="8">
        <s v="ALFA"/>
        <s v="ZETA"/>
        <s v="OMEGA"/>
        <s v="BETA"/>
        <s v="DELTA"/>
        <s v="SIGMA"/>
        <s v="IOTA"/>
        <s v="GAMMA"/>
      </sharedItems>
    </cacheField>
    <cacheField name="OGGETTO" numFmtId="0">
      <sharedItems count="4">
        <s v="INTERVENTO"/>
        <s v="CONSULENZA"/>
        <s v="VENDITA"/>
        <s v="FORMAZIONE"/>
      </sharedItems>
    </cacheField>
    <cacheField name="DATA SCADENZA" numFmtId="14">
      <sharedItems containsNonDate="0" containsDate="1" containsMixedTypes="1" minDate="2024-06-09T00:00:00" maxDate="2024-06-26T00:00:00" count="34">
        <d v="2024-06-25T00:00:00"/>
        <d v="2024-06-24T00:00:00"/>
        <d v="2024-06-23T00:00:00"/>
        <d v="2024-06-22T00:00:00"/>
        <d v="2024-06-21T00:00:00"/>
        <d v="2024-06-20T00:00:00"/>
        <d v="2024-06-19T00:00:00"/>
        <d v="2024-06-18T00:00:00"/>
        <d v="2024-06-17T00:00:00"/>
        <d v="2024-06-16T00:00:00"/>
        <d v="2024-06-15T00:00:00"/>
        <d v="2024-06-14T00:00:00"/>
        <d v="2024-06-13T00:00:00"/>
        <d v="2024-06-12T00:00:00"/>
        <d v="2024-06-11T00:00:00"/>
        <d v="2024-06-10T00:00:00"/>
        <d v="2024-06-09T00:00:00"/>
        <s v="25/06/2024" u="1"/>
        <s v="24/06/2024" u="1"/>
        <s v="23/06/2024" u="1"/>
        <s v="22/06/2024" u="1"/>
        <s v="21/06/2024" u="1"/>
        <s v="20/06/2024" u="1"/>
        <s v="19/06/2024" u="1"/>
        <s v="18/06/2024" u="1"/>
        <s v="17/06/2024" u="1"/>
        <s v="16/06/2024" u="1"/>
        <s v="15/06/2024" u="1"/>
        <s v="14/06/2024" u="1"/>
        <s v="13/06/2024" u="1"/>
        <s v="12/06/2024" u="1"/>
        <s v="11/06/2024" u="1"/>
        <s v="10/06/2024" u="1"/>
        <s v="09/06/2024" u="1"/>
      </sharedItems>
    </cacheField>
    <cacheField name="COLONNA CALCOLATA IVA" numFmtId="164">
      <sharedItems containsSemiMixedTypes="0" containsString="0" containsNumber="1" minValue="22" maxValue="1760"/>
    </cacheField>
    <cacheField name="LORDO CALCOLATO" numFmtId="164">
      <sharedItems containsSemiMixedTypes="0" containsString="0" containsNumber="1" minValue="122" maxValue="9760"/>
    </cacheField>
    <cacheField name="Personalizzato" numFmtId="0">
      <sharedItems count="2">
        <s v="DA PAGARE"/>
        <s v="PAGATA"/>
      </sharedItems>
    </cacheField>
  </cacheFields>
  <extLst>
    <ext xmlns:x14="http://schemas.microsoft.com/office/spreadsheetml/2009/9/main" uri="{725AE2AE-9491-48be-B2B4-4EB974FC3084}">
      <x14:pivotCacheDefinition pivotCacheId="1079962725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9">
  <r>
    <s v="137"/>
    <x v="0"/>
    <n v="2820"/>
    <x v="0"/>
    <x v="0"/>
    <x v="0"/>
    <n v="620.4"/>
    <n v="3440.4"/>
    <x v="0"/>
  </r>
  <r>
    <s v="83"/>
    <x v="0"/>
    <n v="1740"/>
    <x v="1"/>
    <x v="1"/>
    <x v="0"/>
    <n v="382.8"/>
    <n v="2122.8000000000002"/>
    <x v="0"/>
  </r>
  <r>
    <s v="467"/>
    <x v="0"/>
    <n v="7300"/>
    <x v="2"/>
    <x v="1"/>
    <x v="0"/>
    <n v="1606"/>
    <n v="8906"/>
    <x v="0"/>
  </r>
  <r>
    <s v="131"/>
    <x v="0"/>
    <n v="2700"/>
    <x v="1"/>
    <x v="1"/>
    <x v="0"/>
    <n v="594"/>
    <n v="3294"/>
    <x v="0"/>
  </r>
  <r>
    <s v="420"/>
    <x v="0"/>
    <n v="5750"/>
    <x v="1"/>
    <x v="1"/>
    <x v="0"/>
    <n v="1265"/>
    <n v="7015"/>
    <x v="0"/>
  </r>
  <r>
    <s v="172"/>
    <x v="0"/>
    <n v="3520"/>
    <x v="3"/>
    <x v="2"/>
    <x v="0"/>
    <n v="774.4"/>
    <n v="4294.3999999999996"/>
    <x v="0"/>
  </r>
  <r>
    <s v="482"/>
    <x v="0"/>
    <n v="5800"/>
    <x v="4"/>
    <x v="1"/>
    <x v="0"/>
    <n v="1276"/>
    <n v="7076"/>
    <x v="0"/>
  </r>
  <r>
    <s v="170"/>
    <x v="0"/>
    <n v="3480"/>
    <x v="5"/>
    <x v="1"/>
    <x v="0"/>
    <n v="765.6"/>
    <n v="4245.6000000000004"/>
    <x v="0"/>
  </r>
  <r>
    <s v="196"/>
    <x v="0"/>
    <n v="4000"/>
    <x v="1"/>
    <x v="1"/>
    <x v="0"/>
    <n v="880"/>
    <n v="4880"/>
    <x v="0"/>
  </r>
  <r>
    <s v="305"/>
    <x v="0"/>
    <n v="2300"/>
    <x v="6"/>
    <x v="0"/>
    <x v="0"/>
    <n v="506"/>
    <n v="2806"/>
    <x v="0"/>
  </r>
  <r>
    <s v="432"/>
    <x v="0"/>
    <n v="6350"/>
    <x v="0"/>
    <x v="3"/>
    <x v="0"/>
    <n v="1397"/>
    <n v="7747"/>
    <x v="0"/>
  </r>
  <r>
    <s v="154"/>
    <x v="0"/>
    <n v="3160"/>
    <x v="0"/>
    <x v="1"/>
    <x v="0"/>
    <n v="695.2"/>
    <n v="3855.2"/>
    <x v="0"/>
  </r>
  <r>
    <s v="37"/>
    <x v="0"/>
    <n v="820"/>
    <x v="7"/>
    <x v="0"/>
    <x v="0"/>
    <n v="180.4"/>
    <n v="1000.4"/>
    <x v="0"/>
  </r>
  <r>
    <s v="314"/>
    <x v="0"/>
    <n v="450"/>
    <x v="2"/>
    <x v="1"/>
    <x v="0"/>
    <n v="99"/>
    <n v="549"/>
    <x v="0"/>
  </r>
  <r>
    <s v="195"/>
    <x v="0"/>
    <n v="3980"/>
    <x v="2"/>
    <x v="1"/>
    <x v="0"/>
    <n v="875.6"/>
    <n v="4855.6000000000004"/>
    <x v="0"/>
  </r>
  <r>
    <s v="111"/>
    <x v="0"/>
    <n v="2300"/>
    <x v="1"/>
    <x v="1"/>
    <x v="0"/>
    <n v="506"/>
    <n v="2806"/>
    <x v="0"/>
  </r>
  <r>
    <s v="486"/>
    <x v="0"/>
    <n v="5400"/>
    <x v="6"/>
    <x v="0"/>
    <x v="0"/>
    <n v="1188"/>
    <n v="6588"/>
    <x v="0"/>
  </r>
  <r>
    <s v="16"/>
    <x v="0"/>
    <n v="400"/>
    <x v="6"/>
    <x v="1"/>
    <x v="0"/>
    <n v="88"/>
    <n v="488"/>
    <x v="0"/>
  </r>
  <r>
    <s v="184"/>
    <x v="0"/>
    <n v="3760"/>
    <x v="7"/>
    <x v="1"/>
    <x v="0"/>
    <n v="827.2"/>
    <n v="4587.2"/>
    <x v="0"/>
  </r>
  <r>
    <s v="2"/>
    <x v="0"/>
    <n v="120"/>
    <x v="3"/>
    <x v="1"/>
    <x v="0"/>
    <n v="26.4"/>
    <n v="146.4"/>
    <x v="0"/>
  </r>
  <r>
    <s v="228"/>
    <x v="0"/>
    <n v="4640"/>
    <x v="0"/>
    <x v="2"/>
    <x v="0"/>
    <n v="1020.8"/>
    <n v="5660.8"/>
    <x v="0"/>
  </r>
  <r>
    <s v="109"/>
    <x v="0"/>
    <n v="2260"/>
    <x v="0"/>
    <x v="0"/>
    <x v="0"/>
    <n v="497.2"/>
    <n v="2757.2"/>
    <x v="0"/>
  </r>
  <r>
    <s v="271"/>
    <x v="0"/>
    <n v="5500"/>
    <x v="6"/>
    <x v="1"/>
    <x v="0"/>
    <n v="1210"/>
    <n v="6710"/>
    <x v="0"/>
  </r>
  <r>
    <s v="447"/>
    <x v="0"/>
    <n v="7100"/>
    <x v="0"/>
    <x v="1"/>
    <x v="0"/>
    <n v="1562"/>
    <n v="8662"/>
    <x v="0"/>
  </r>
  <r>
    <s v="45"/>
    <x v="0"/>
    <n v="980"/>
    <x v="6"/>
    <x v="0"/>
    <x v="0"/>
    <n v="215.6"/>
    <n v="1195.5999999999999"/>
    <x v="0"/>
  </r>
  <r>
    <s v="182"/>
    <x v="0"/>
    <n v="3720"/>
    <x v="1"/>
    <x v="1"/>
    <x v="0"/>
    <n v="818.4"/>
    <n v="4538.3999999999996"/>
    <x v="0"/>
  </r>
  <r>
    <s v="96"/>
    <x v="0"/>
    <n v="2000"/>
    <x v="6"/>
    <x v="3"/>
    <x v="0"/>
    <n v="440"/>
    <n v="2440"/>
    <x v="0"/>
  </r>
  <r>
    <s v="11"/>
    <x v="0"/>
    <n v="300"/>
    <x v="6"/>
    <x v="0"/>
    <x v="0"/>
    <n v="66"/>
    <n v="366"/>
    <x v="0"/>
  </r>
  <r>
    <s v="279"/>
    <x v="1"/>
    <n v="5660"/>
    <x v="0"/>
    <x v="1"/>
    <x v="1"/>
    <n v="1245.2"/>
    <n v="6905.2"/>
    <x v="0"/>
  </r>
  <r>
    <s v="438"/>
    <x v="1"/>
    <n v="6650"/>
    <x v="3"/>
    <x v="2"/>
    <x v="1"/>
    <n v="1463"/>
    <n v="8113"/>
    <x v="0"/>
  </r>
  <r>
    <s v="368"/>
    <x v="1"/>
    <n v="3150"/>
    <x v="6"/>
    <x v="2"/>
    <x v="1"/>
    <n v="693"/>
    <n v="3843"/>
    <x v="0"/>
  </r>
  <r>
    <s v="297"/>
    <x v="1"/>
    <n v="700"/>
    <x v="2"/>
    <x v="0"/>
    <x v="1"/>
    <n v="154"/>
    <n v="854"/>
    <x v="0"/>
  </r>
  <r>
    <s v="93"/>
    <x v="1"/>
    <n v="1940"/>
    <x v="2"/>
    <x v="0"/>
    <x v="1"/>
    <n v="426.8"/>
    <n v="2366.8000000000002"/>
    <x v="0"/>
  </r>
  <r>
    <s v="360"/>
    <x v="1"/>
    <n v="2750"/>
    <x v="7"/>
    <x v="0"/>
    <x v="1"/>
    <n v="605"/>
    <n v="3355"/>
    <x v="0"/>
  </r>
  <r>
    <s v="89"/>
    <x v="1"/>
    <n v="1860"/>
    <x v="2"/>
    <x v="1"/>
    <x v="1"/>
    <n v="409.2"/>
    <n v="2269.1999999999998"/>
    <x v="0"/>
  </r>
  <r>
    <s v="362"/>
    <x v="1"/>
    <n v="2850"/>
    <x v="0"/>
    <x v="3"/>
    <x v="1"/>
    <n v="627"/>
    <n v="3477"/>
    <x v="0"/>
  </r>
  <r>
    <s v="108"/>
    <x v="1"/>
    <n v="2240"/>
    <x v="4"/>
    <x v="0"/>
    <x v="1"/>
    <n v="492.8"/>
    <n v="2732.8"/>
    <x v="0"/>
  </r>
  <r>
    <s v="100"/>
    <x v="1"/>
    <n v="2080"/>
    <x v="1"/>
    <x v="1"/>
    <x v="1"/>
    <n v="457.6"/>
    <n v="2537.6"/>
    <x v="0"/>
  </r>
  <r>
    <s v="377"/>
    <x v="1"/>
    <n v="3600"/>
    <x v="7"/>
    <x v="1"/>
    <x v="1"/>
    <n v="792"/>
    <n v="4392"/>
    <x v="0"/>
  </r>
  <r>
    <s v="353"/>
    <x v="1"/>
    <n v="2400"/>
    <x v="3"/>
    <x v="0"/>
    <x v="1"/>
    <n v="528"/>
    <n v="2928"/>
    <x v="0"/>
  </r>
  <r>
    <s v="310"/>
    <x v="1"/>
    <n v="250"/>
    <x v="2"/>
    <x v="1"/>
    <x v="1"/>
    <n v="55"/>
    <n v="305"/>
    <x v="0"/>
  </r>
  <r>
    <s v="414"/>
    <x v="1"/>
    <n v="5450"/>
    <x v="4"/>
    <x v="3"/>
    <x v="1"/>
    <n v="1199"/>
    <n v="6649"/>
    <x v="0"/>
  </r>
  <r>
    <s v="164"/>
    <x v="1"/>
    <n v="3360"/>
    <x v="6"/>
    <x v="0"/>
    <x v="1"/>
    <n v="739.2"/>
    <n v="4099.2"/>
    <x v="0"/>
  </r>
  <r>
    <s v="153"/>
    <x v="1"/>
    <n v="3140"/>
    <x v="5"/>
    <x v="1"/>
    <x v="1"/>
    <n v="690.8"/>
    <n v="3830.8"/>
    <x v="0"/>
  </r>
  <r>
    <s v="130"/>
    <x v="1"/>
    <n v="2680"/>
    <x v="6"/>
    <x v="2"/>
    <x v="1"/>
    <n v="589.6"/>
    <n v="3269.6"/>
    <x v="0"/>
  </r>
  <r>
    <s v="388"/>
    <x v="1"/>
    <n v="4150"/>
    <x v="7"/>
    <x v="0"/>
    <x v="1"/>
    <n v="913"/>
    <n v="5063"/>
    <x v="0"/>
  </r>
  <r>
    <s v="391"/>
    <x v="1"/>
    <n v="4300"/>
    <x v="5"/>
    <x v="1"/>
    <x v="1"/>
    <n v="946"/>
    <n v="5246"/>
    <x v="0"/>
  </r>
  <r>
    <s v="48"/>
    <x v="1"/>
    <n v="1040"/>
    <x v="7"/>
    <x v="1"/>
    <x v="1"/>
    <n v="228.8"/>
    <n v="1268.8"/>
    <x v="0"/>
  </r>
  <r>
    <s v="12"/>
    <x v="1"/>
    <n v="320"/>
    <x v="1"/>
    <x v="3"/>
    <x v="1"/>
    <n v="70.400000000000006"/>
    <n v="390.4"/>
    <x v="0"/>
  </r>
  <r>
    <s v="29"/>
    <x v="1"/>
    <n v="660"/>
    <x v="1"/>
    <x v="3"/>
    <x v="1"/>
    <n v="145.19999999999999"/>
    <n v="805.2"/>
    <x v="0"/>
  </r>
  <r>
    <s v="453"/>
    <x v="1"/>
    <n v="7400"/>
    <x v="6"/>
    <x v="1"/>
    <x v="1"/>
    <n v="1628"/>
    <n v="9028"/>
    <x v="0"/>
  </r>
  <r>
    <s v="224"/>
    <x v="1"/>
    <n v="4560"/>
    <x v="7"/>
    <x v="1"/>
    <x v="1"/>
    <n v="1003.2"/>
    <n v="5563.2"/>
    <x v="0"/>
  </r>
  <r>
    <s v="28"/>
    <x v="1"/>
    <n v="640"/>
    <x v="6"/>
    <x v="1"/>
    <x v="1"/>
    <n v="140.80000000000001"/>
    <n v="780.8"/>
    <x v="0"/>
  </r>
  <r>
    <s v="457"/>
    <x v="1"/>
    <n v="2350"/>
    <x v="1"/>
    <x v="0"/>
    <x v="1"/>
    <n v="517"/>
    <n v="2867"/>
    <x v="0"/>
  </r>
  <r>
    <s v="499"/>
    <x v="1"/>
    <n v="4100"/>
    <x v="4"/>
    <x v="0"/>
    <x v="1"/>
    <n v="902"/>
    <n v="5002"/>
    <x v="0"/>
  </r>
  <r>
    <s v="188"/>
    <x v="1"/>
    <n v="3840"/>
    <x v="0"/>
    <x v="1"/>
    <x v="1"/>
    <n v="844.8"/>
    <n v="4684.8"/>
    <x v="0"/>
  </r>
  <r>
    <s v="209"/>
    <x v="1"/>
    <n v="4260"/>
    <x v="0"/>
    <x v="1"/>
    <x v="1"/>
    <n v="937.2"/>
    <n v="5197.2"/>
    <x v="0"/>
  </r>
  <r>
    <s v="117"/>
    <x v="2"/>
    <n v="2420"/>
    <x v="1"/>
    <x v="1"/>
    <x v="2"/>
    <n v="532.4"/>
    <n v="2952.4"/>
    <x v="0"/>
  </r>
  <r>
    <s v="411"/>
    <x v="2"/>
    <n v="5300"/>
    <x v="7"/>
    <x v="1"/>
    <x v="2"/>
    <n v="1166"/>
    <n v="6466"/>
    <x v="0"/>
  </r>
  <r>
    <s v="244"/>
    <x v="2"/>
    <n v="4960"/>
    <x v="4"/>
    <x v="1"/>
    <x v="2"/>
    <n v="1091.2"/>
    <n v="6051.2"/>
    <x v="0"/>
  </r>
  <r>
    <s v="483"/>
    <x v="2"/>
    <n v="5700"/>
    <x v="0"/>
    <x v="2"/>
    <x v="2"/>
    <n v="1254"/>
    <n v="6954"/>
    <x v="0"/>
  </r>
  <r>
    <s v="339"/>
    <x v="2"/>
    <n v="1700"/>
    <x v="6"/>
    <x v="0"/>
    <x v="2"/>
    <n v="374"/>
    <n v="2074"/>
    <x v="0"/>
  </r>
  <r>
    <s v="251"/>
    <x v="2"/>
    <n v="5100"/>
    <x v="3"/>
    <x v="1"/>
    <x v="2"/>
    <n v="1122"/>
    <n v="6222"/>
    <x v="0"/>
  </r>
  <r>
    <s v="141"/>
    <x v="2"/>
    <n v="2900"/>
    <x v="0"/>
    <x v="3"/>
    <x v="2"/>
    <n v="638"/>
    <n v="3538"/>
    <x v="0"/>
  </r>
  <r>
    <s v="242"/>
    <x v="2"/>
    <n v="4920"/>
    <x v="2"/>
    <x v="2"/>
    <x v="2"/>
    <n v="1082.4000000000001"/>
    <n v="6002.4"/>
    <x v="0"/>
  </r>
  <r>
    <s v="152"/>
    <x v="2"/>
    <n v="3120"/>
    <x v="6"/>
    <x v="3"/>
    <x v="2"/>
    <n v="686.4"/>
    <n v="3806.4"/>
    <x v="0"/>
  </r>
  <r>
    <s v="223"/>
    <x v="2"/>
    <n v="4540"/>
    <x v="3"/>
    <x v="1"/>
    <x v="2"/>
    <n v="998.8"/>
    <n v="5538.8"/>
    <x v="0"/>
  </r>
  <r>
    <s v="427"/>
    <x v="2"/>
    <n v="6100"/>
    <x v="3"/>
    <x v="2"/>
    <x v="2"/>
    <n v="1342"/>
    <n v="7442"/>
    <x v="0"/>
  </r>
  <r>
    <s v="187"/>
    <x v="2"/>
    <n v="3820"/>
    <x v="5"/>
    <x v="1"/>
    <x v="2"/>
    <n v="840.4"/>
    <n v="4660.3999999999996"/>
    <x v="0"/>
  </r>
  <r>
    <s v="292"/>
    <x v="2"/>
    <n v="5920"/>
    <x v="7"/>
    <x v="3"/>
    <x v="2"/>
    <n v="1302.4000000000001"/>
    <n v="7222.4"/>
    <x v="0"/>
  </r>
  <r>
    <s v="445"/>
    <x v="2"/>
    <n v="7000"/>
    <x v="7"/>
    <x v="0"/>
    <x v="2"/>
    <n v="1540"/>
    <n v="8540"/>
    <x v="0"/>
  </r>
  <r>
    <s v="270"/>
    <x v="2"/>
    <n v="5480"/>
    <x v="1"/>
    <x v="2"/>
    <x v="2"/>
    <n v="1205.5999999999999"/>
    <n v="6685.6"/>
    <x v="0"/>
  </r>
  <r>
    <s v="448"/>
    <x v="2"/>
    <n v="7150"/>
    <x v="4"/>
    <x v="1"/>
    <x v="2"/>
    <n v="1573"/>
    <n v="8723"/>
    <x v="0"/>
  </r>
  <r>
    <s v="9"/>
    <x v="2"/>
    <n v="260"/>
    <x v="1"/>
    <x v="0"/>
    <x v="2"/>
    <n v="57.2"/>
    <n v="317.2"/>
    <x v="0"/>
  </r>
  <r>
    <s v="484"/>
    <x v="2"/>
    <n v="5600"/>
    <x v="2"/>
    <x v="3"/>
    <x v="2"/>
    <n v="1232"/>
    <n v="6832"/>
    <x v="0"/>
  </r>
  <r>
    <s v="374"/>
    <x v="2"/>
    <n v="3450"/>
    <x v="5"/>
    <x v="0"/>
    <x v="2"/>
    <n v="759"/>
    <n v="4209"/>
    <x v="0"/>
  </r>
  <r>
    <s v="285"/>
    <x v="3"/>
    <n v="5780"/>
    <x v="3"/>
    <x v="1"/>
    <x v="3"/>
    <n v="1271.5999999999999"/>
    <n v="7051.6"/>
    <x v="0"/>
  </r>
  <r>
    <s v="231"/>
    <x v="3"/>
    <n v="4700"/>
    <x v="6"/>
    <x v="2"/>
    <x v="3"/>
    <n v="1034"/>
    <n v="5734"/>
    <x v="0"/>
  </r>
  <r>
    <s v="119"/>
    <x v="3"/>
    <n v="2460"/>
    <x v="5"/>
    <x v="2"/>
    <x v="3"/>
    <n v="541.20000000000005"/>
    <n v="3001.2"/>
    <x v="0"/>
  </r>
  <r>
    <s v="233"/>
    <x v="3"/>
    <n v="4740"/>
    <x v="1"/>
    <x v="0"/>
    <x v="3"/>
    <n v="1042.8"/>
    <n v="5782.8"/>
    <x v="0"/>
  </r>
  <r>
    <s v="110"/>
    <x v="3"/>
    <n v="2280"/>
    <x v="2"/>
    <x v="3"/>
    <x v="3"/>
    <n v="501.6"/>
    <n v="2781.6"/>
    <x v="0"/>
  </r>
  <r>
    <s v="361"/>
    <x v="3"/>
    <n v="2800"/>
    <x v="2"/>
    <x v="0"/>
    <x v="3"/>
    <n v="616"/>
    <n v="3416"/>
    <x v="0"/>
  </r>
  <r>
    <s v="222"/>
    <x v="3"/>
    <n v="4520"/>
    <x v="0"/>
    <x v="3"/>
    <x v="3"/>
    <n v="994.4"/>
    <n v="5514.4"/>
    <x v="0"/>
  </r>
  <r>
    <s v="240"/>
    <x v="3"/>
    <n v="4880"/>
    <x v="3"/>
    <x v="1"/>
    <x v="3"/>
    <n v="1073.5999999999999"/>
    <n v="5953.6"/>
    <x v="0"/>
  </r>
  <r>
    <s v="238"/>
    <x v="3"/>
    <n v="4840"/>
    <x v="5"/>
    <x v="1"/>
    <x v="3"/>
    <n v="1064.8"/>
    <n v="5904.8"/>
    <x v="0"/>
  </r>
  <r>
    <s v="162"/>
    <x v="3"/>
    <n v="3320"/>
    <x v="1"/>
    <x v="3"/>
    <x v="3"/>
    <n v="730.4"/>
    <n v="4050.4"/>
    <x v="0"/>
  </r>
  <r>
    <s v="257"/>
    <x v="3"/>
    <n v="5220"/>
    <x v="3"/>
    <x v="1"/>
    <x v="3"/>
    <n v="1148.4000000000001"/>
    <n v="6368.4"/>
    <x v="0"/>
  </r>
  <r>
    <s v="160"/>
    <x v="3"/>
    <n v="3280"/>
    <x v="0"/>
    <x v="1"/>
    <x v="3"/>
    <n v="721.6"/>
    <n v="4001.6"/>
    <x v="0"/>
  </r>
  <r>
    <s v="301"/>
    <x v="3"/>
    <n v="1500"/>
    <x v="1"/>
    <x v="2"/>
    <x v="3"/>
    <n v="330"/>
    <n v="1830"/>
    <x v="0"/>
  </r>
  <r>
    <s v="256"/>
    <x v="3"/>
    <n v="5200"/>
    <x v="0"/>
    <x v="2"/>
    <x v="3"/>
    <n v="1144"/>
    <n v="6344"/>
    <x v="0"/>
  </r>
  <r>
    <s v="192"/>
    <x v="3"/>
    <n v="3920"/>
    <x v="0"/>
    <x v="0"/>
    <x v="3"/>
    <n v="862.4"/>
    <n v="4782.3999999999996"/>
    <x v="0"/>
  </r>
  <r>
    <s v="177"/>
    <x v="3"/>
    <n v="3620"/>
    <x v="0"/>
    <x v="0"/>
    <x v="3"/>
    <n v="796.4"/>
    <n v="4416.3999999999996"/>
    <x v="0"/>
  </r>
  <r>
    <s v="199"/>
    <x v="3"/>
    <n v="4060"/>
    <x v="1"/>
    <x v="0"/>
    <x v="3"/>
    <n v="893.2"/>
    <n v="4953.2"/>
    <x v="0"/>
  </r>
  <r>
    <s v="258"/>
    <x v="3"/>
    <n v="5240"/>
    <x v="7"/>
    <x v="1"/>
    <x v="3"/>
    <n v="1152.8"/>
    <n v="6392.8"/>
    <x v="0"/>
  </r>
  <r>
    <s v="293"/>
    <x v="3"/>
    <n v="5940"/>
    <x v="2"/>
    <x v="1"/>
    <x v="3"/>
    <n v="1306.8"/>
    <n v="7246.8"/>
    <x v="0"/>
  </r>
  <r>
    <s v="139"/>
    <x v="3"/>
    <n v="2860"/>
    <x v="7"/>
    <x v="1"/>
    <x v="3"/>
    <n v="629.20000000000005"/>
    <n v="3489.2"/>
    <x v="0"/>
  </r>
  <r>
    <s v="324"/>
    <x v="3"/>
    <n v="950"/>
    <x v="0"/>
    <x v="1"/>
    <x v="3"/>
    <n v="209"/>
    <n v="1159"/>
    <x v="0"/>
  </r>
  <r>
    <s v="249"/>
    <x v="3"/>
    <n v="5060"/>
    <x v="6"/>
    <x v="0"/>
    <x v="3"/>
    <n v="1113.2"/>
    <n v="6173.2"/>
    <x v="0"/>
  </r>
  <r>
    <s v="347"/>
    <x v="3"/>
    <n v="2100"/>
    <x v="0"/>
    <x v="0"/>
    <x v="3"/>
    <n v="462"/>
    <n v="2562"/>
    <x v="0"/>
  </r>
  <r>
    <s v="248"/>
    <x v="3"/>
    <n v="5040"/>
    <x v="6"/>
    <x v="0"/>
    <x v="3"/>
    <n v="1108.8"/>
    <n v="6148.8"/>
    <x v="0"/>
  </r>
  <r>
    <s v="205"/>
    <x v="3"/>
    <n v="4180"/>
    <x v="0"/>
    <x v="0"/>
    <x v="3"/>
    <n v="919.6"/>
    <n v="5099.6000000000004"/>
    <x v="0"/>
  </r>
  <r>
    <s v="309"/>
    <x v="3"/>
    <n v="200"/>
    <x v="7"/>
    <x v="3"/>
    <x v="3"/>
    <n v="44"/>
    <n v="244"/>
    <x v="0"/>
  </r>
  <r>
    <s v="206"/>
    <x v="3"/>
    <n v="4200"/>
    <x v="3"/>
    <x v="0"/>
    <x v="3"/>
    <n v="924"/>
    <n v="5124"/>
    <x v="0"/>
  </r>
  <r>
    <s v="318"/>
    <x v="3"/>
    <n v="650"/>
    <x v="1"/>
    <x v="0"/>
    <x v="3"/>
    <n v="143"/>
    <n v="793"/>
    <x v="0"/>
  </r>
  <r>
    <s v="254"/>
    <x v="3"/>
    <n v="5160"/>
    <x v="6"/>
    <x v="1"/>
    <x v="3"/>
    <n v="1135.2"/>
    <n v="6295.2"/>
    <x v="0"/>
  </r>
  <r>
    <s v="379"/>
    <x v="3"/>
    <n v="3700"/>
    <x v="0"/>
    <x v="3"/>
    <x v="3"/>
    <n v="814"/>
    <n v="4514"/>
    <x v="0"/>
  </r>
  <r>
    <s v="72"/>
    <x v="3"/>
    <n v="1520"/>
    <x v="2"/>
    <x v="1"/>
    <x v="3"/>
    <n v="334.4"/>
    <n v="1854.4"/>
    <x v="0"/>
  </r>
  <r>
    <s v="406"/>
    <x v="3"/>
    <n v="5050"/>
    <x v="1"/>
    <x v="1"/>
    <x v="3"/>
    <n v="1111"/>
    <n v="6161"/>
    <x v="0"/>
  </r>
  <r>
    <s v="393"/>
    <x v="3"/>
    <n v="4400"/>
    <x v="3"/>
    <x v="3"/>
    <x v="3"/>
    <n v="968"/>
    <n v="5368"/>
    <x v="0"/>
  </r>
  <r>
    <s v="23"/>
    <x v="3"/>
    <n v="540"/>
    <x v="4"/>
    <x v="0"/>
    <x v="3"/>
    <n v="118.8"/>
    <n v="658.8"/>
    <x v="0"/>
  </r>
  <r>
    <s v="401"/>
    <x v="3"/>
    <n v="4800"/>
    <x v="6"/>
    <x v="0"/>
    <x v="3"/>
    <n v="1056"/>
    <n v="5856"/>
    <x v="0"/>
  </r>
  <r>
    <s v="30"/>
    <x v="3"/>
    <n v="680"/>
    <x v="3"/>
    <x v="1"/>
    <x v="3"/>
    <n v="149.6"/>
    <n v="829.6"/>
    <x v="0"/>
  </r>
  <r>
    <s v="385"/>
    <x v="3"/>
    <n v="4000"/>
    <x v="6"/>
    <x v="2"/>
    <x v="3"/>
    <n v="880"/>
    <n v="4880"/>
    <x v="0"/>
  </r>
  <r>
    <s v="51"/>
    <x v="3"/>
    <n v="1100"/>
    <x v="5"/>
    <x v="0"/>
    <x v="3"/>
    <n v="242"/>
    <n v="1342"/>
    <x v="0"/>
  </r>
  <r>
    <s v="95"/>
    <x v="3"/>
    <n v="1980"/>
    <x v="6"/>
    <x v="0"/>
    <x v="3"/>
    <n v="435.6"/>
    <n v="2415.6"/>
    <x v="0"/>
  </r>
  <r>
    <s v="495"/>
    <x v="3"/>
    <n v="4500"/>
    <x v="3"/>
    <x v="1"/>
    <x v="3"/>
    <n v="990"/>
    <n v="5490"/>
    <x v="0"/>
  </r>
  <r>
    <s v="101"/>
    <x v="3"/>
    <n v="2100"/>
    <x v="6"/>
    <x v="0"/>
    <x v="3"/>
    <n v="462"/>
    <n v="2562"/>
    <x v="0"/>
  </r>
  <r>
    <s v="15"/>
    <x v="3"/>
    <n v="380"/>
    <x v="1"/>
    <x v="3"/>
    <x v="3"/>
    <n v="83.6"/>
    <n v="463.6"/>
    <x v="0"/>
  </r>
  <r>
    <s v="3"/>
    <x v="3"/>
    <n v="140"/>
    <x v="7"/>
    <x v="0"/>
    <x v="3"/>
    <n v="30.8"/>
    <n v="170.8"/>
    <x v="0"/>
  </r>
  <r>
    <s v="424"/>
    <x v="3"/>
    <n v="5950"/>
    <x v="6"/>
    <x v="2"/>
    <x v="3"/>
    <n v="1309"/>
    <n v="7259"/>
    <x v="0"/>
  </r>
  <r>
    <s v="43"/>
    <x v="3"/>
    <n v="940"/>
    <x v="1"/>
    <x v="3"/>
    <x v="3"/>
    <n v="206.8"/>
    <n v="1146.8"/>
    <x v="0"/>
  </r>
  <r>
    <s v="376"/>
    <x v="3"/>
    <n v="3550"/>
    <x v="3"/>
    <x v="3"/>
    <x v="3"/>
    <n v="781"/>
    <n v="4331"/>
    <x v="0"/>
  </r>
  <r>
    <s v="329"/>
    <x v="4"/>
    <n v="1200"/>
    <x v="4"/>
    <x v="2"/>
    <x v="4"/>
    <n v="264"/>
    <n v="1464"/>
    <x v="0"/>
  </r>
  <r>
    <s v="84"/>
    <x v="4"/>
    <n v="1760"/>
    <x v="6"/>
    <x v="1"/>
    <x v="4"/>
    <n v="387.2"/>
    <n v="2147.1999999999998"/>
    <x v="0"/>
  </r>
  <r>
    <s v="330"/>
    <x v="4"/>
    <n v="1250"/>
    <x v="0"/>
    <x v="3"/>
    <x v="4"/>
    <n v="275"/>
    <n v="1525"/>
    <x v="0"/>
  </r>
  <r>
    <s v="140"/>
    <x v="4"/>
    <n v="2880"/>
    <x v="2"/>
    <x v="1"/>
    <x v="4"/>
    <n v="633.6"/>
    <n v="3513.6"/>
    <x v="0"/>
  </r>
  <r>
    <s v="78"/>
    <x v="4"/>
    <n v="1640"/>
    <x v="6"/>
    <x v="3"/>
    <x v="4"/>
    <n v="360.8"/>
    <n v="2000.8"/>
    <x v="0"/>
  </r>
  <r>
    <s v="331"/>
    <x v="4"/>
    <n v="1300"/>
    <x v="2"/>
    <x v="0"/>
    <x v="4"/>
    <n v="286"/>
    <n v="1586"/>
    <x v="0"/>
  </r>
  <r>
    <s v="288"/>
    <x v="4"/>
    <n v="5840"/>
    <x v="6"/>
    <x v="3"/>
    <x v="4"/>
    <n v="1284.8"/>
    <n v="7124.8"/>
    <x v="0"/>
  </r>
  <r>
    <s v="287"/>
    <x v="4"/>
    <n v="5820"/>
    <x v="1"/>
    <x v="2"/>
    <x v="4"/>
    <n v="1280.4000000000001"/>
    <n v="7100.4"/>
    <x v="0"/>
  </r>
  <r>
    <s v="60"/>
    <x v="4"/>
    <n v="1280"/>
    <x v="1"/>
    <x v="2"/>
    <x v="4"/>
    <n v="281.60000000000002"/>
    <n v="1561.6"/>
    <x v="0"/>
  </r>
  <r>
    <s v="418"/>
    <x v="4"/>
    <n v="5650"/>
    <x v="6"/>
    <x v="3"/>
    <x v="4"/>
    <n v="1243"/>
    <n v="6893"/>
    <x v="0"/>
  </r>
  <r>
    <s v="439"/>
    <x v="4"/>
    <n v="6700"/>
    <x v="7"/>
    <x v="1"/>
    <x v="4"/>
    <n v="1474"/>
    <n v="8174"/>
    <x v="0"/>
  </r>
  <r>
    <s v="277"/>
    <x v="4"/>
    <n v="5620"/>
    <x v="0"/>
    <x v="0"/>
    <x v="4"/>
    <n v="1236.4000000000001"/>
    <n v="6856.4"/>
    <x v="0"/>
  </r>
  <r>
    <s v="283"/>
    <x v="4"/>
    <n v="5740"/>
    <x v="6"/>
    <x v="0"/>
    <x v="4"/>
    <n v="1262.8"/>
    <n v="7002.8"/>
    <x v="0"/>
  </r>
  <r>
    <s v="151"/>
    <x v="4"/>
    <n v="3100"/>
    <x v="1"/>
    <x v="0"/>
    <x v="4"/>
    <n v="682"/>
    <n v="3782"/>
    <x v="0"/>
  </r>
  <r>
    <s v="123"/>
    <x v="4"/>
    <n v="2540"/>
    <x v="2"/>
    <x v="0"/>
    <x v="4"/>
    <n v="558.79999999999995"/>
    <n v="3098.8"/>
    <x v="0"/>
  </r>
  <r>
    <s v="88"/>
    <x v="4"/>
    <n v="1840"/>
    <x v="7"/>
    <x v="2"/>
    <x v="4"/>
    <n v="404.8"/>
    <n v="2244.8000000000002"/>
    <x v="0"/>
  </r>
  <r>
    <s v="349"/>
    <x v="4"/>
    <n v="2200"/>
    <x v="1"/>
    <x v="1"/>
    <x v="4"/>
    <n v="484"/>
    <n v="2684"/>
    <x v="0"/>
  </r>
  <r>
    <s v="458"/>
    <x v="4"/>
    <n v="190"/>
    <x v="6"/>
    <x v="0"/>
    <x v="4"/>
    <n v="41.8"/>
    <n v="231.8"/>
    <x v="0"/>
  </r>
  <r>
    <s v="14"/>
    <x v="4"/>
    <n v="360"/>
    <x v="7"/>
    <x v="1"/>
    <x v="4"/>
    <n v="79.2"/>
    <n v="439.2"/>
    <x v="0"/>
  </r>
  <r>
    <s v="370"/>
    <x v="4"/>
    <n v="3250"/>
    <x v="3"/>
    <x v="1"/>
    <x v="4"/>
    <n v="715"/>
    <n v="3965"/>
    <x v="0"/>
  </r>
  <r>
    <s v="167"/>
    <x v="4"/>
    <n v="3420"/>
    <x v="7"/>
    <x v="1"/>
    <x v="4"/>
    <n v="752.4"/>
    <n v="4172.3999999999996"/>
    <x v="0"/>
  </r>
  <r>
    <s v="97"/>
    <x v="4"/>
    <n v="2020"/>
    <x v="1"/>
    <x v="1"/>
    <x v="4"/>
    <n v="444.4"/>
    <n v="2464.4"/>
    <x v="0"/>
  </r>
  <r>
    <s v="10"/>
    <x v="4"/>
    <n v="280"/>
    <x v="6"/>
    <x v="0"/>
    <x v="4"/>
    <n v="61.6"/>
    <n v="341.6"/>
    <x v="0"/>
  </r>
  <r>
    <s v="194"/>
    <x v="4"/>
    <n v="3960"/>
    <x v="0"/>
    <x v="3"/>
    <x v="4"/>
    <n v="871.2"/>
    <n v="4831.2"/>
    <x v="0"/>
  </r>
  <r>
    <s v="34"/>
    <x v="4"/>
    <n v="760"/>
    <x v="5"/>
    <x v="1"/>
    <x v="4"/>
    <n v="167.2"/>
    <n v="927.2"/>
    <x v="0"/>
  </r>
  <r>
    <s v="36"/>
    <x v="4"/>
    <n v="800"/>
    <x v="3"/>
    <x v="3"/>
    <x v="4"/>
    <n v="176"/>
    <n v="976"/>
    <x v="0"/>
  </r>
  <r>
    <s v="35"/>
    <x v="4"/>
    <n v="780"/>
    <x v="0"/>
    <x v="2"/>
    <x v="4"/>
    <n v="171.6"/>
    <n v="951.6"/>
    <x v="0"/>
  </r>
  <r>
    <s v="32"/>
    <x v="4"/>
    <n v="720"/>
    <x v="1"/>
    <x v="2"/>
    <x v="4"/>
    <n v="158.4"/>
    <n v="878.4"/>
    <x v="0"/>
  </r>
  <r>
    <s v="197"/>
    <x v="4"/>
    <n v="4020"/>
    <x v="6"/>
    <x v="3"/>
    <x v="4"/>
    <n v="884.4"/>
    <n v="4904.3999999999996"/>
    <x v="0"/>
  </r>
  <r>
    <s v="55"/>
    <x v="5"/>
    <n v="1180"/>
    <x v="2"/>
    <x v="1"/>
    <x v="5"/>
    <n v="259.60000000000002"/>
    <n v="1439.6"/>
    <x v="0"/>
  </r>
  <r>
    <s v="221"/>
    <x v="5"/>
    <n v="4500"/>
    <x v="5"/>
    <x v="0"/>
    <x v="5"/>
    <n v="990"/>
    <n v="5490"/>
    <x v="0"/>
  </r>
  <r>
    <s v="173"/>
    <x v="5"/>
    <n v="3540"/>
    <x v="7"/>
    <x v="1"/>
    <x v="5"/>
    <n v="778.8"/>
    <n v="4318.8"/>
    <x v="0"/>
  </r>
  <r>
    <s v="273"/>
    <x v="5"/>
    <n v="5540"/>
    <x v="0"/>
    <x v="2"/>
    <x v="5"/>
    <n v="1218.8"/>
    <n v="6758.8"/>
    <x v="0"/>
  </r>
  <r>
    <s v="46"/>
    <x v="5"/>
    <n v="1000"/>
    <x v="1"/>
    <x v="2"/>
    <x v="5"/>
    <n v="220"/>
    <n v="1220"/>
    <x v="0"/>
  </r>
  <r>
    <s v="171"/>
    <x v="5"/>
    <n v="3500"/>
    <x v="0"/>
    <x v="0"/>
    <x v="5"/>
    <n v="770"/>
    <n v="4270"/>
    <x v="0"/>
  </r>
  <r>
    <s v="169"/>
    <x v="5"/>
    <n v="3460"/>
    <x v="6"/>
    <x v="3"/>
    <x v="5"/>
    <n v="761.2"/>
    <n v="4221.2"/>
    <x v="0"/>
  </r>
  <r>
    <s v="198"/>
    <x v="5"/>
    <n v="4040"/>
    <x v="6"/>
    <x v="1"/>
    <x v="5"/>
    <n v="888.8"/>
    <n v="4928.8"/>
    <x v="0"/>
  </r>
  <r>
    <s v="210"/>
    <x v="5"/>
    <n v="4280"/>
    <x v="4"/>
    <x v="1"/>
    <x v="5"/>
    <n v="941.6"/>
    <n v="5221.6000000000004"/>
    <x v="0"/>
  </r>
  <r>
    <s v="27"/>
    <x v="5"/>
    <n v="620"/>
    <x v="6"/>
    <x v="1"/>
    <x v="5"/>
    <n v="136.4"/>
    <n v="756.4"/>
    <x v="0"/>
  </r>
  <r>
    <s v="262"/>
    <x v="5"/>
    <n v="5320"/>
    <x v="0"/>
    <x v="0"/>
    <x v="5"/>
    <n v="1170.4000000000001"/>
    <n v="6490.4"/>
    <x v="0"/>
  </r>
  <r>
    <s v="443"/>
    <x v="5"/>
    <n v="6900"/>
    <x v="0"/>
    <x v="0"/>
    <x v="5"/>
    <n v="1518"/>
    <n v="8418"/>
    <x v="0"/>
  </r>
  <r>
    <s v="433"/>
    <x v="5"/>
    <n v="6400"/>
    <x v="2"/>
    <x v="1"/>
    <x v="5"/>
    <n v="1408"/>
    <n v="7808"/>
    <x v="0"/>
  </r>
  <r>
    <s v="19"/>
    <x v="5"/>
    <n v="460"/>
    <x v="3"/>
    <x v="1"/>
    <x v="5"/>
    <n v="101.2"/>
    <n v="561.20000000000005"/>
    <x v="0"/>
  </r>
  <r>
    <s v="53"/>
    <x v="5"/>
    <n v="1140"/>
    <x v="3"/>
    <x v="0"/>
    <x v="5"/>
    <n v="250.8"/>
    <n v="1390.8"/>
    <x v="0"/>
  </r>
  <r>
    <s v="115"/>
    <x v="5"/>
    <n v="2380"/>
    <x v="3"/>
    <x v="0"/>
    <x v="5"/>
    <n v="523.6"/>
    <n v="2903.6"/>
    <x v="0"/>
  </r>
  <r>
    <s v="147"/>
    <x v="5"/>
    <n v="3020"/>
    <x v="6"/>
    <x v="2"/>
    <x v="5"/>
    <n v="664.4"/>
    <n v="3684.4"/>
    <x v="0"/>
  </r>
  <r>
    <s v="351"/>
    <x v="5"/>
    <n v="2300"/>
    <x v="6"/>
    <x v="3"/>
    <x v="5"/>
    <n v="506"/>
    <n v="2806"/>
    <x v="0"/>
  </r>
  <r>
    <s v="380"/>
    <x v="5"/>
    <n v="3750"/>
    <x v="4"/>
    <x v="1"/>
    <x v="5"/>
    <n v="825"/>
    <n v="4575"/>
    <x v="0"/>
  </r>
  <r>
    <s v="402"/>
    <x v="5"/>
    <n v="4850"/>
    <x v="6"/>
    <x v="0"/>
    <x v="5"/>
    <n v="1067"/>
    <n v="5917"/>
    <x v="0"/>
  </r>
  <r>
    <s v="383"/>
    <x v="5"/>
    <n v="3900"/>
    <x v="1"/>
    <x v="1"/>
    <x v="5"/>
    <n v="858"/>
    <n v="4758"/>
    <x v="0"/>
  </r>
  <r>
    <s v="342"/>
    <x v="5"/>
    <n v="1850"/>
    <x v="3"/>
    <x v="1"/>
    <x v="5"/>
    <n v="407"/>
    <n v="2257"/>
    <x v="0"/>
  </r>
  <r>
    <s v="344"/>
    <x v="5"/>
    <n v="1950"/>
    <x v="2"/>
    <x v="3"/>
    <x v="5"/>
    <n v="429"/>
    <n v="2379"/>
    <x v="0"/>
  </r>
  <r>
    <s v="341"/>
    <x v="5"/>
    <n v="1800"/>
    <x v="0"/>
    <x v="1"/>
    <x v="5"/>
    <n v="396"/>
    <n v="2196"/>
    <x v="0"/>
  </r>
  <r>
    <s v="350"/>
    <x v="5"/>
    <n v="2250"/>
    <x v="6"/>
    <x v="1"/>
    <x v="5"/>
    <n v="495"/>
    <n v="2745"/>
    <x v="0"/>
  </r>
  <r>
    <s v="340"/>
    <x v="5"/>
    <n v="1750"/>
    <x v="5"/>
    <x v="2"/>
    <x v="5"/>
    <n v="385"/>
    <n v="2135"/>
    <x v="0"/>
  </r>
  <r>
    <s v="157"/>
    <x v="5"/>
    <n v="3220"/>
    <x v="2"/>
    <x v="0"/>
    <x v="5"/>
    <n v="708.4"/>
    <n v="3928.4"/>
    <x v="0"/>
  </r>
  <r>
    <s v="364"/>
    <x v="5"/>
    <n v="2950"/>
    <x v="0"/>
    <x v="1"/>
    <x v="5"/>
    <n v="649"/>
    <n v="3599"/>
    <x v="0"/>
  </r>
  <r>
    <s v="363"/>
    <x v="5"/>
    <n v="2900"/>
    <x v="4"/>
    <x v="1"/>
    <x v="5"/>
    <n v="638"/>
    <n v="3538"/>
    <x v="0"/>
  </r>
  <r>
    <s v="299"/>
    <x v="5"/>
    <n v="1100"/>
    <x v="6"/>
    <x v="1"/>
    <x v="5"/>
    <n v="242"/>
    <n v="1342"/>
    <x v="0"/>
  </r>
  <r>
    <s v="116"/>
    <x v="5"/>
    <n v="2400"/>
    <x v="7"/>
    <x v="2"/>
    <x v="5"/>
    <n v="528"/>
    <n v="2928"/>
    <x v="0"/>
  </r>
  <r>
    <s v="86"/>
    <x v="5"/>
    <n v="1800"/>
    <x v="0"/>
    <x v="1"/>
    <x v="5"/>
    <n v="396"/>
    <n v="2196"/>
    <x v="0"/>
  </r>
  <r>
    <s v="352"/>
    <x v="6"/>
    <n v="2350"/>
    <x v="1"/>
    <x v="1"/>
    <x v="6"/>
    <n v="517"/>
    <n v="2867"/>
    <x v="1"/>
  </r>
  <r>
    <s v="493"/>
    <x v="6"/>
    <n v="4700"/>
    <x v="5"/>
    <x v="0"/>
    <x v="6"/>
    <n v="1034"/>
    <n v="5734"/>
    <x v="1"/>
  </r>
  <r>
    <s v="5"/>
    <x v="6"/>
    <n v="180"/>
    <x v="0"/>
    <x v="1"/>
    <x v="6"/>
    <n v="39.6"/>
    <n v="219.6"/>
    <x v="1"/>
  </r>
  <r>
    <s v="261"/>
    <x v="6"/>
    <n v="5300"/>
    <x v="4"/>
    <x v="0"/>
    <x v="6"/>
    <n v="1166"/>
    <n v="6466"/>
    <x v="1"/>
  </r>
  <r>
    <s v="246"/>
    <x v="6"/>
    <n v="5000"/>
    <x v="2"/>
    <x v="3"/>
    <x v="6"/>
    <n v="1100"/>
    <n v="6100"/>
    <x v="1"/>
  </r>
  <r>
    <s v="372"/>
    <x v="6"/>
    <n v="3350"/>
    <x v="1"/>
    <x v="3"/>
    <x v="6"/>
    <n v="737"/>
    <n v="4087"/>
    <x v="1"/>
  </r>
  <r>
    <s v="107"/>
    <x v="6"/>
    <n v="2220"/>
    <x v="0"/>
    <x v="0"/>
    <x v="6"/>
    <n v="488.4"/>
    <n v="2708.4"/>
    <x v="1"/>
  </r>
  <r>
    <s v="91"/>
    <x v="6"/>
    <n v="1900"/>
    <x v="4"/>
    <x v="2"/>
    <x v="6"/>
    <n v="418"/>
    <n v="2318"/>
    <x v="1"/>
  </r>
  <r>
    <s v="481"/>
    <x v="6"/>
    <n v="5900"/>
    <x v="0"/>
    <x v="1"/>
    <x v="6"/>
    <n v="1298"/>
    <n v="7198"/>
    <x v="1"/>
  </r>
  <r>
    <s v="219"/>
    <x v="6"/>
    <n v="4460"/>
    <x v="1"/>
    <x v="0"/>
    <x v="6"/>
    <n v="981.2"/>
    <n v="5441.2"/>
    <x v="1"/>
  </r>
  <r>
    <s v="218"/>
    <x v="6"/>
    <n v="4440"/>
    <x v="7"/>
    <x v="3"/>
    <x v="6"/>
    <n v="976.8"/>
    <n v="5416.8"/>
    <x v="1"/>
  </r>
  <r>
    <s v="479"/>
    <x v="6"/>
    <n v="6100"/>
    <x v="7"/>
    <x v="0"/>
    <x v="6"/>
    <n v="1342"/>
    <n v="7442"/>
    <x v="1"/>
  </r>
  <r>
    <s v="463"/>
    <x v="6"/>
    <n v="7700"/>
    <x v="2"/>
    <x v="3"/>
    <x v="6"/>
    <n v="1694"/>
    <n v="9394"/>
    <x v="1"/>
  </r>
  <r>
    <s v="459"/>
    <x v="6"/>
    <n v="2345"/>
    <x v="5"/>
    <x v="0"/>
    <x v="6"/>
    <n v="515.9"/>
    <n v="2860.9"/>
    <x v="1"/>
  </r>
  <r>
    <s v="13"/>
    <x v="6"/>
    <n v="340"/>
    <x v="3"/>
    <x v="1"/>
    <x v="6"/>
    <n v="74.8"/>
    <n v="414.8"/>
    <x v="1"/>
  </r>
  <r>
    <s v="208"/>
    <x v="6"/>
    <n v="4240"/>
    <x v="2"/>
    <x v="3"/>
    <x v="6"/>
    <n v="932.8"/>
    <n v="5172.8"/>
    <x v="1"/>
  </r>
  <r>
    <s v="129"/>
    <x v="6"/>
    <n v="2660"/>
    <x v="6"/>
    <x v="0"/>
    <x v="6"/>
    <n v="585.20000000000005"/>
    <n v="3245.2"/>
    <x v="1"/>
  </r>
  <r>
    <s v="73"/>
    <x v="6"/>
    <n v="1540"/>
    <x v="0"/>
    <x v="0"/>
    <x v="6"/>
    <n v="338.8"/>
    <n v="1878.8"/>
    <x v="1"/>
  </r>
  <r>
    <s v="403"/>
    <x v="6"/>
    <n v="4900"/>
    <x v="1"/>
    <x v="0"/>
    <x v="6"/>
    <n v="1078"/>
    <n v="5978"/>
    <x v="1"/>
  </r>
  <r>
    <s v="68"/>
    <x v="6"/>
    <n v="1440"/>
    <x v="5"/>
    <x v="3"/>
    <x v="6"/>
    <n v="316.8"/>
    <n v="1756.8"/>
    <x v="1"/>
  </r>
  <r>
    <s v="149"/>
    <x v="6"/>
    <n v="3060"/>
    <x v="3"/>
    <x v="0"/>
    <x v="6"/>
    <n v="673.2"/>
    <n v="3733.2"/>
    <x v="1"/>
  </r>
  <r>
    <s v="183"/>
    <x v="6"/>
    <n v="3740"/>
    <x v="3"/>
    <x v="3"/>
    <x v="6"/>
    <n v="822.8"/>
    <n v="4562.8"/>
    <x v="1"/>
  </r>
  <r>
    <s v="181"/>
    <x v="6"/>
    <n v="3700"/>
    <x v="6"/>
    <x v="1"/>
    <x v="6"/>
    <n v="814"/>
    <n v="4514"/>
    <x v="1"/>
  </r>
  <r>
    <s v="415"/>
    <x v="6"/>
    <n v="5500"/>
    <x v="0"/>
    <x v="0"/>
    <x v="6"/>
    <n v="1210"/>
    <n v="6710"/>
    <x v="1"/>
  </r>
  <r>
    <s v="56"/>
    <x v="6"/>
    <n v="1200"/>
    <x v="0"/>
    <x v="1"/>
    <x v="6"/>
    <n v="264"/>
    <n v="1464"/>
    <x v="1"/>
  </r>
  <r>
    <s v="298"/>
    <x v="6"/>
    <n v="900"/>
    <x v="1"/>
    <x v="2"/>
    <x v="6"/>
    <n v="198"/>
    <n v="1098"/>
    <x v="1"/>
  </r>
  <r>
    <s v="412"/>
    <x v="6"/>
    <n v="5350"/>
    <x v="2"/>
    <x v="1"/>
    <x v="6"/>
    <n v="1177"/>
    <n v="6527"/>
    <x v="1"/>
  </r>
  <r>
    <s v="291"/>
    <x v="6"/>
    <n v="5900"/>
    <x v="3"/>
    <x v="0"/>
    <x v="6"/>
    <n v="1298"/>
    <n v="7198"/>
    <x v="1"/>
  </r>
  <r>
    <s v="65"/>
    <x v="6"/>
    <n v="1380"/>
    <x v="7"/>
    <x v="0"/>
    <x v="6"/>
    <n v="303.60000000000002"/>
    <n v="1683.6"/>
    <x v="1"/>
  </r>
  <r>
    <s v="441"/>
    <x v="6"/>
    <n v="6800"/>
    <x v="6"/>
    <x v="2"/>
    <x v="6"/>
    <n v="1496"/>
    <n v="8296"/>
    <x v="1"/>
  </r>
  <r>
    <s v="263"/>
    <x v="6"/>
    <n v="5340"/>
    <x v="2"/>
    <x v="0"/>
    <x v="6"/>
    <n v="1174.8"/>
    <n v="6514.8"/>
    <x v="1"/>
  </r>
  <r>
    <s v="41"/>
    <x v="6"/>
    <n v="900"/>
    <x v="0"/>
    <x v="1"/>
    <x v="6"/>
    <n v="198"/>
    <n v="1098"/>
    <x v="1"/>
  </r>
  <r>
    <s v="39"/>
    <x v="6"/>
    <n v="860"/>
    <x v="0"/>
    <x v="0"/>
    <x v="6"/>
    <n v="189.2"/>
    <n v="1049.2"/>
    <x v="1"/>
  </r>
  <r>
    <s v="79"/>
    <x v="6"/>
    <n v="1660"/>
    <x v="6"/>
    <x v="0"/>
    <x v="6"/>
    <n v="365.2"/>
    <n v="2025.2"/>
    <x v="1"/>
  </r>
  <r>
    <s v="82"/>
    <x v="6"/>
    <n v="1720"/>
    <x v="7"/>
    <x v="3"/>
    <x v="6"/>
    <n v="378.4"/>
    <n v="2098.4"/>
    <x v="1"/>
  </r>
  <r>
    <s v="106"/>
    <x v="6"/>
    <n v="2200"/>
    <x v="2"/>
    <x v="3"/>
    <x v="6"/>
    <n v="484"/>
    <n v="2684"/>
    <x v="1"/>
  </r>
  <r>
    <s v="237"/>
    <x v="7"/>
    <n v="4820"/>
    <x v="6"/>
    <x v="1"/>
    <x v="7"/>
    <n v="1060.4000000000001"/>
    <n v="5880.4"/>
    <x v="1"/>
  </r>
  <r>
    <s v="348"/>
    <x v="7"/>
    <n v="2150"/>
    <x v="2"/>
    <x v="3"/>
    <x v="7"/>
    <n v="473"/>
    <n v="2623"/>
    <x v="1"/>
  </r>
  <r>
    <s v="419"/>
    <x v="7"/>
    <n v="5700"/>
    <x v="6"/>
    <x v="1"/>
    <x v="7"/>
    <n v="1254"/>
    <n v="6954"/>
    <x v="1"/>
  </r>
  <r>
    <s v="378"/>
    <x v="7"/>
    <n v="3650"/>
    <x v="2"/>
    <x v="1"/>
    <x v="7"/>
    <n v="803"/>
    <n v="4453"/>
    <x v="1"/>
  </r>
  <r>
    <s v="357"/>
    <x v="7"/>
    <n v="2600"/>
    <x v="5"/>
    <x v="2"/>
    <x v="7"/>
    <n v="572"/>
    <n v="3172"/>
    <x v="1"/>
  </r>
  <r>
    <s v="395"/>
    <x v="7"/>
    <n v="4500"/>
    <x v="2"/>
    <x v="0"/>
    <x v="7"/>
    <n v="990"/>
    <n v="5490"/>
    <x v="1"/>
  </r>
  <r>
    <s v="464"/>
    <x v="7"/>
    <n v="7600"/>
    <x v="0"/>
    <x v="1"/>
    <x v="7"/>
    <n v="1672"/>
    <n v="9272"/>
    <x v="1"/>
  </r>
  <r>
    <s v="290"/>
    <x v="7"/>
    <n v="5880"/>
    <x v="0"/>
    <x v="0"/>
    <x v="7"/>
    <n v="1293.5999999999999"/>
    <n v="7173.6"/>
    <x v="1"/>
  </r>
  <r>
    <s v="250"/>
    <x v="7"/>
    <n v="5080"/>
    <x v="1"/>
    <x v="3"/>
    <x v="7"/>
    <n v="1117.5999999999999"/>
    <n v="6197.6"/>
    <x v="1"/>
  </r>
  <r>
    <s v="321"/>
    <x v="7"/>
    <n v="800"/>
    <x v="1"/>
    <x v="1"/>
    <x v="7"/>
    <n v="176"/>
    <n v="976"/>
    <x v="1"/>
  </r>
  <r>
    <s v="62"/>
    <x v="7"/>
    <n v="1320"/>
    <x v="6"/>
    <x v="1"/>
    <x v="7"/>
    <n v="290.39999999999998"/>
    <n v="1610.4"/>
    <x v="1"/>
  </r>
  <r>
    <s v="216"/>
    <x v="7"/>
    <n v="4400"/>
    <x v="1"/>
    <x v="1"/>
    <x v="7"/>
    <n v="968"/>
    <n v="5368"/>
    <x v="1"/>
  </r>
  <r>
    <s v="144"/>
    <x v="7"/>
    <n v="2960"/>
    <x v="2"/>
    <x v="2"/>
    <x v="7"/>
    <n v="651.20000000000005"/>
    <n v="3611.2"/>
    <x v="1"/>
  </r>
  <r>
    <s v="31"/>
    <x v="7"/>
    <n v="700"/>
    <x v="7"/>
    <x v="0"/>
    <x v="7"/>
    <n v="154"/>
    <n v="854"/>
    <x v="1"/>
  </r>
  <r>
    <s v="63"/>
    <x v="7"/>
    <n v="1340"/>
    <x v="1"/>
    <x v="2"/>
    <x v="7"/>
    <n v="294.8"/>
    <n v="1634.8"/>
    <x v="1"/>
  </r>
  <r>
    <s v="204"/>
    <x v="7"/>
    <n v="4160"/>
    <x v="5"/>
    <x v="3"/>
    <x v="7"/>
    <n v="915.2"/>
    <n v="5075.2"/>
    <x v="1"/>
  </r>
  <r>
    <s v="81"/>
    <x v="7"/>
    <n v="1700"/>
    <x v="3"/>
    <x v="0"/>
    <x v="7"/>
    <n v="374"/>
    <n v="2074"/>
    <x v="1"/>
  </r>
  <r>
    <s v="134"/>
    <x v="7"/>
    <n v="2760"/>
    <x v="1"/>
    <x v="3"/>
    <x v="7"/>
    <n v="607.20000000000005"/>
    <n v="3367.2"/>
    <x v="1"/>
  </r>
  <r>
    <s v="25"/>
    <x v="7"/>
    <n v="580"/>
    <x v="2"/>
    <x v="0"/>
    <x v="7"/>
    <n v="127.6"/>
    <n v="707.6"/>
    <x v="1"/>
  </r>
  <r>
    <s v="201"/>
    <x v="7"/>
    <n v="4100"/>
    <x v="7"/>
    <x v="1"/>
    <x v="7"/>
    <n v="902"/>
    <n v="5002"/>
    <x v="1"/>
  </r>
  <r>
    <s v="47"/>
    <x v="7"/>
    <n v="1020"/>
    <x v="3"/>
    <x v="1"/>
    <x v="7"/>
    <n v="224.4"/>
    <n v="1244.4000000000001"/>
    <x v="1"/>
  </r>
  <r>
    <s v="168"/>
    <x v="7"/>
    <n v="3440"/>
    <x v="1"/>
    <x v="1"/>
    <x v="7"/>
    <n v="756.8"/>
    <n v="4196.8"/>
    <x v="1"/>
  </r>
  <r>
    <s v="155"/>
    <x v="7"/>
    <n v="3180"/>
    <x v="3"/>
    <x v="3"/>
    <x v="7"/>
    <n v="699.6"/>
    <n v="3879.6"/>
    <x v="1"/>
  </r>
  <r>
    <s v="268"/>
    <x v="8"/>
    <n v="5440"/>
    <x v="3"/>
    <x v="1"/>
    <x v="8"/>
    <n v="1196.8"/>
    <n v="6636.8"/>
    <x v="1"/>
  </r>
  <r>
    <s v="122"/>
    <x v="8"/>
    <n v="2520"/>
    <x v="7"/>
    <x v="0"/>
    <x v="8"/>
    <n v="554.4"/>
    <n v="3074.4"/>
    <x v="1"/>
  </r>
  <r>
    <s v="358"/>
    <x v="8"/>
    <n v="2650"/>
    <x v="0"/>
    <x v="3"/>
    <x v="8"/>
    <n v="583"/>
    <n v="3233"/>
    <x v="1"/>
  </r>
  <r>
    <s v="446"/>
    <x v="8"/>
    <n v="7050"/>
    <x v="2"/>
    <x v="3"/>
    <x v="8"/>
    <n v="1551"/>
    <n v="8601"/>
    <x v="1"/>
  </r>
  <r>
    <s v="317"/>
    <x v="8"/>
    <n v="600"/>
    <x v="6"/>
    <x v="0"/>
    <x v="8"/>
    <n v="132"/>
    <n v="732"/>
    <x v="1"/>
  </r>
  <r>
    <s v="266"/>
    <x v="8"/>
    <n v="5400"/>
    <x v="6"/>
    <x v="1"/>
    <x v="8"/>
    <n v="1188"/>
    <n v="6588"/>
    <x v="1"/>
  </r>
  <r>
    <s v="469"/>
    <x v="8"/>
    <n v="7100"/>
    <x v="6"/>
    <x v="2"/>
    <x v="8"/>
    <n v="1562"/>
    <n v="8662"/>
    <x v="1"/>
  </r>
  <r>
    <s v="166"/>
    <x v="8"/>
    <n v="3400"/>
    <x v="3"/>
    <x v="3"/>
    <x v="8"/>
    <n v="748"/>
    <n v="4148"/>
    <x v="1"/>
  </r>
  <r>
    <s v="17"/>
    <x v="8"/>
    <n v="420"/>
    <x v="5"/>
    <x v="0"/>
    <x v="8"/>
    <n v="92.4"/>
    <n v="512.4"/>
    <x v="1"/>
  </r>
  <r>
    <s v="159"/>
    <x v="8"/>
    <n v="3260"/>
    <x v="4"/>
    <x v="1"/>
    <x v="8"/>
    <n v="717.2"/>
    <n v="3977.2"/>
    <x v="1"/>
  </r>
  <r>
    <s v="143"/>
    <x v="8"/>
    <n v="2940"/>
    <x v="0"/>
    <x v="0"/>
    <x v="8"/>
    <n v="646.79999999999995"/>
    <n v="3586.8"/>
    <x v="1"/>
  </r>
  <r>
    <s v="280"/>
    <x v="8"/>
    <n v="5680"/>
    <x v="2"/>
    <x v="1"/>
    <x v="8"/>
    <n v="1249.5999999999999"/>
    <n v="6929.6"/>
    <x v="1"/>
  </r>
  <r>
    <s v="333"/>
    <x v="8"/>
    <n v="1400"/>
    <x v="6"/>
    <x v="0"/>
    <x v="8"/>
    <n v="308"/>
    <n v="1708"/>
    <x v="1"/>
  </r>
  <r>
    <s v="474"/>
    <x v="8"/>
    <n v="6600"/>
    <x v="1"/>
    <x v="3"/>
    <x v="8"/>
    <n v="1452"/>
    <n v="8052"/>
    <x v="1"/>
  </r>
  <r>
    <s v="126"/>
    <x v="8"/>
    <n v="2600"/>
    <x v="0"/>
    <x v="1"/>
    <x v="8"/>
    <n v="572"/>
    <n v="3172"/>
    <x v="1"/>
  </r>
  <r>
    <s v="161"/>
    <x v="8"/>
    <n v="3300"/>
    <x v="2"/>
    <x v="2"/>
    <x v="8"/>
    <n v="726"/>
    <n v="4026"/>
    <x v="1"/>
  </r>
  <r>
    <s v="278"/>
    <x v="8"/>
    <n v="5640"/>
    <x v="4"/>
    <x v="3"/>
    <x v="8"/>
    <n v="1240.8"/>
    <n v="6880.8"/>
    <x v="1"/>
  </r>
  <r>
    <s v="94"/>
    <x v="8"/>
    <n v="1960"/>
    <x v="1"/>
    <x v="0"/>
    <x v="8"/>
    <n v="431.2"/>
    <n v="2391.1999999999998"/>
    <x v="1"/>
  </r>
  <r>
    <s v="217"/>
    <x v="8"/>
    <n v="4420"/>
    <x v="3"/>
    <x v="2"/>
    <x v="8"/>
    <n v="972.4"/>
    <n v="5392.4"/>
    <x v="1"/>
  </r>
  <r>
    <s v="404"/>
    <x v="8"/>
    <n v="4950"/>
    <x v="3"/>
    <x v="3"/>
    <x v="8"/>
    <n v="1089"/>
    <n v="6039"/>
    <x v="1"/>
  </r>
  <r>
    <s v="498"/>
    <x v="8"/>
    <n v="4200"/>
    <x v="0"/>
    <x v="3"/>
    <x v="8"/>
    <n v="924"/>
    <n v="5124"/>
    <x v="1"/>
  </r>
  <r>
    <s v="460"/>
    <x v="8"/>
    <n v="8000"/>
    <x v="0"/>
    <x v="3"/>
    <x v="8"/>
    <n v="1760"/>
    <n v="9760"/>
    <x v="1"/>
  </r>
  <r>
    <s v="245"/>
    <x v="8"/>
    <n v="4980"/>
    <x v="0"/>
    <x v="2"/>
    <x v="8"/>
    <n v="1095.5999999999999"/>
    <n v="6075.6"/>
    <x v="1"/>
  </r>
  <r>
    <s v="26"/>
    <x v="8"/>
    <n v="600"/>
    <x v="1"/>
    <x v="3"/>
    <x v="8"/>
    <n v="132"/>
    <n v="732"/>
    <x v="1"/>
  </r>
  <r>
    <s v="410"/>
    <x v="8"/>
    <n v="5250"/>
    <x v="3"/>
    <x v="2"/>
    <x v="8"/>
    <n v="1155"/>
    <n v="6405"/>
    <x v="1"/>
  </r>
  <r>
    <s v="416"/>
    <x v="8"/>
    <n v="5550"/>
    <x v="2"/>
    <x v="0"/>
    <x v="8"/>
    <n v="1221"/>
    <n v="6771"/>
    <x v="1"/>
  </r>
  <r>
    <s v="450"/>
    <x v="8"/>
    <n v="7250"/>
    <x v="2"/>
    <x v="1"/>
    <x v="8"/>
    <n v="1595"/>
    <n v="8845"/>
    <x v="1"/>
  </r>
  <r>
    <s v="50"/>
    <x v="8"/>
    <n v="1080"/>
    <x v="6"/>
    <x v="3"/>
    <x v="8"/>
    <n v="237.6"/>
    <n v="1317.6"/>
    <x v="1"/>
  </r>
  <r>
    <s v="423"/>
    <x v="9"/>
    <n v="5900"/>
    <x v="1"/>
    <x v="0"/>
    <x v="9"/>
    <n v="1298"/>
    <n v="7198"/>
    <x v="1"/>
  </r>
  <r>
    <s v="444"/>
    <x v="9"/>
    <n v="6950"/>
    <x v="3"/>
    <x v="0"/>
    <x v="9"/>
    <n v="1529"/>
    <n v="8479"/>
    <x v="1"/>
  </r>
  <r>
    <s v="158"/>
    <x v="9"/>
    <n v="3240"/>
    <x v="0"/>
    <x v="2"/>
    <x v="9"/>
    <n v="712.8"/>
    <n v="3952.8"/>
    <x v="1"/>
  </r>
  <r>
    <s v="476"/>
    <x v="9"/>
    <n v="6400"/>
    <x v="5"/>
    <x v="1"/>
    <x v="9"/>
    <n v="1408"/>
    <n v="7808"/>
    <x v="1"/>
  </r>
  <r>
    <s v="428"/>
    <x v="9"/>
    <n v="6150"/>
    <x v="7"/>
    <x v="3"/>
    <x v="9"/>
    <n v="1353"/>
    <n v="7503"/>
    <x v="1"/>
  </r>
  <r>
    <s v="480"/>
    <x v="9"/>
    <n v="6000"/>
    <x v="2"/>
    <x v="2"/>
    <x v="9"/>
    <n v="1320"/>
    <n v="7320"/>
    <x v="1"/>
  </r>
  <r>
    <s v="451"/>
    <x v="9"/>
    <n v="7300"/>
    <x v="1"/>
    <x v="0"/>
    <x v="9"/>
    <n v="1606"/>
    <n v="8906"/>
    <x v="1"/>
  </r>
  <r>
    <s v="425"/>
    <x v="9"/>
    <n v="6000"/>
    <x v="5"/>
    <x v="1"/>
    <x v="9"/>
    <n v="1320"/>
    <n v="7320"/>
    <x v="1"/>
  </r>
  <r>
    <s v="426"/>
    <x v="9"/>
    <n v="6050"/>
    <x v="0"/>
    <x v="1"/>
    <x v="9"/>
    <n v="1331"/>
    <n v="7381"/>
    <x v="1"/>
  </r>
  <r>
    <s v="20"/>
    <x v="9"/>
    <n v="480"/>
    <x v="7"/>
    <x v="1"/>
    <x v="9"/>
    <n v="105.6"/>
    <n v="585.6"/>
    <x v="1"/>
  </r>
  <r>
    <s v="365"/>
    <x v="9"/>
    <n v="3000"/>
    <x v="2"/>
    <x v="3"/>
    <x v="9"/>
    <n v="660"/>
    <n v="3660"/>
    <x v="1"/>
  </r>
  <r>
    <s v="76"/>
    <x v="9"/>
    <n v="1600"/>
    <x v="2"/>
    <x v="1"/>
    <x v="9"/>
    <n v="352"/>
    <n v="1952"/>
    <x v="1"/>
  </r>
  <r>
    <s v="399"/>
    <x v="9"/>
    <n v="4700"/>
    <x v="2"/>
    <x v="2"/>
    <x v="9"/>
    <n v="1034"/>
    <n v="5734"/>
    <x v="1"/>
  </r>
  <r>
    <s v="371"/>
    <x v="9"/>
    <n v="3300"/>
    <x v="7"/>
    <x v="2"/>
    <x v="9"/>
    <n v="726"/>
    <n v="4026"/>
    <x v="1"/>
  </r>
  <r>
    <s v="465"/>
    <x v="9"/>
    <n v="7500"/>
    <x v="4"/>
    <x v="0"/>
    <x v="9"/>
    <n v="1650"/>
    <n v="9150"/>
    <x v="1"/>
  </r>
  <r>
    <s v="466"/>
    <x v="9"/>
    <n v="7400"/>
    <x v="0"/>
    <x v="2"/>
    <x v="9"/>
    <n v="1628"/>
    <n v="9028"/>
    <x v="1"/>
  </r>
  <r>
    <s v="400"/>
    <x v="9"/>
    <n v="4750"/>
    <x v="1"/>
    <x v="3"/>
    <x v="9"/>
    <n v="1045"/>
    <n v="5795"/>
    <x v="1"/>
  </r>
  <r>
    <s v="343"/>
    <x v="9"/>
    <n v="1900"/>
    <x v="7"/>
    <x v="2"/>
    <x v="9"/>
    <n v="418"/>
    <n v="2318"/>
    <x v="1"/>
  </r>
  <r>
    <s v="138"/>
    <x v="9"/>
    <n v="2840"/>
    <x v="3"/>
    <x v="3"/>
    <x v="9"/>
    <n v="624.79999999999995"/>
    <n v="3464.8"/>
    <x v="1"/>
  </r>
  <r>
    <s v="24"/>
    <x v="9"/>
    <n v="560"/>
    <x v="0"/>
    <x v="0"/>
    <x v="9"/>
    <n v="123.2"/>
    <n v="683.2"/>
    <x v="1"/>
  </r>
  <r>
    <s v="405"/>
    <x v="9"/>
    <n v="5000"/>
    <x v="7"/>
    <x v="1"/>
    <x v="9"/>
    <n v="1100"/>
    <n v="6100"/>
    <x v="1"/>
  </r>
  <r>
    <s v="125"/>
    <x v="9"/>
    <n v="2580"/>
    <x v="4"/>
    <x v="1"/>
    <x v="9"/>
    <n v="567.6"/>
    <n v="3147.6"/>
    <x v="1"/>
  </r>
  <r>
    <s v="133"/>
    <x v="9"/>
    <n v="2740"/>
    <x v="7"/>
    <x v="2"/>
    <x v="9"/>
    <n v="602.79999999999995"/>
    <n v="3342.8"/>
    <x v="1"/>
  </r>
  <r>
    <s v="494"/>
    <x v="9"/>
    <n v="4600"/>
    <x v="0"/>
    <x v="2"/>
    <x v="9"/>
    <n v="1012"/>
    <n v="5612"/>
    <x v="1"/>
  </r>
  <r>
    <s v="289"/>
    <x v="9"/>
    <n v="5860"/>
    <x v="5"/>
    <x v="0"/>
    <x v="9"/>
    <n v="1289.2"/>
    <n v="7149.2"/>
    <x v="1"/>
  </r>
  <r>
    <s v="232"/>
    <x v="9"/>
    <n v="4720"/>
    <x v="6"/>
    <x v="3"/>
    <x v="9"/>
    <n v="1038.4000000000001"/>
    <n v="5758.4"/>
    <x v="1"/>
  </r>
  <r>
    <s v="286"/>
    <x v="9"/>
    <n v="5800"/>
    <x v="7"/>
    <x v="1"/>
    <x v="9"/>
    <n v="1276"/>
    <n v="7076"/>
    <x v="1"/>
  </r>
  <r>
    <s v="203"/>
    <x v="9"/>
    <n v="4140"/>
    <x v="6"/>
    <x v="2"/>
    <x v="9"/>
    <n v="910.8"/>
    <n v="5050.8"/>
    <x v="1"/>
  </r>
  <r>
    <s v="112"/>
    <x v="9"/>
    <n v="2320"/>
    <x v="6"/>
    <x v="1"/>
    <x v="9"/>
    <n v="510.4"/>
    <n v="2830.4"/>
    <x v="1"/>
  </r>
  <r>
    <s v="212"/>
    <x v="9"/>
    <n v="4320"/>
    <x v="2"/>
    <x v="1"/>
    <x v="9"/>
    <n v="950.4"/>
    <n v="5270.4"/>
    <x v="1"/>
  </r>
  <r>
    <s v="373"/>
    <x v="10"/>
    <n v="3400"/>
    <x v="6"/>
    <x v="0"/>
    <x v="10"/>
    <n v="748"/>
    <n v="4148"/>
    <x v="1"/>
  </r>
  <r>
    <s v="470"/>
    <x v="10"/>
    <n v="7000"/>
    <x v="6"/>
    <x v="3"/>
    <x v="10"/>
    <n v="1540"/>
    <n v="8540"/>
    <x v="1"/>
  </r>
  <r>
    <s v="103"/>
    <x v="10"/>
    <n v="2140"/>
    <x v="0"/>
    <x v="1"/>
    <x v="10"/>
    <n v="470.8"/>
    <n v="2610.8000000000002"/>
    <x v="1"/>
  </r>
  <r>
    <s v="269"/>
    <x v="10"/>
    <n v="5460"/>
    <x v="7"/>
    <x v="0"/>
    <x v="10"/>
    <n v="1201.2"/>
    <n v="6661.2"/>
    <x v="1"/>
  </r>
  <r>
    <s v="191"/>
    <x v="10"/>
    <n v="3900"/>
    <x v="2"/>
    <x v="0"/>
    <x v="10"/>
    <n v="858"/>
    <n v="4758"/>
    <x v="1"/>
  </r>
  <r>
    <s v="276"/>
    <x v="10"/>
    <n v="5600"/>
    <x v="2"/>
    <x v="0"/>
    <x v="10"/>
    <n v="1232"/>
    <n v="6832"/>
    <x v="1"/>
  </r>
  <r>
    <s v="336"/>
    <x v="10"/>
    <n v="1550"/>
    <x v="3"/>
    <x v="1"/>
    <x v="10"/>
    <n v="341"/>
    <n v="1891"/>
    <x v="1"/>
  </r>
  <r>
    <s v="180"/>
    <x v="10"/>
    <n v="3680"/>
    <x v="6"/>
    <x v="3"/>
    <x v="10"/>
    <n v="809.6"/>
    <n v="4489.6000000000004"/>
    <x v="1"/>
  </r>
  <r>
    <s v="471"/>
    <x v="10"/>
    <n v="6900"/>
    <x v="1"/>
    <x v="0"/>
    <x v="10"/>
    <n v="1518"/>
    <n v="8418"/>
    <x v="1"/>
  </r>
  <r>
    <s v="42"/>
    <x v="10"/>
    <n v="920"/>
    <x v="2"/>
    <x v="1"/>
    <x v="10"/>
    <n v="202.4"/>
    <n v="1122.4000000000001"/>
    <x v="1"/>
  </r>
  <r>
    <s v="135"/>
    <x v="10"/>
    <n v="2780"/>
    <x v="6"/>
    <x v="0"/>
    <x v="10"/>
    <n v="611.6"/>
    <n v="3391.6"/>
    <x v="1"/>
  </r>
  <r>
    <s v="64"/>
    <x v="10"/>
    <n v="1360"/>
    <x v="3"/>
    <x v="3"/>
    <x v="10"/>
    <n v="299.2"/>
    <n v="1659.2"/>
    <x v="1"/>
  </r>
  <r>
    <s v="57"/>
    <x v="10"/>
    <n v="1220"/>
    <x v="4"/>
    <x v="3"/>
    <x v="10"/>
    <n v="268.39999999999998"/>
    <n v="1488.4"/>
    <x v="1"/>
  </r>
  <r>
    <s v="409"/>
    <x v="10"/>
    <n v="5200"/>
    <x v="0"/>
    <x v="0"/>
    <x v="10"/>
    <n v="1144"/>
    <n v="6344"/>
    <x v="1"/>
  </r>
  <r>
    <s v="220"/>
    <x v="10"/>
    <n v="4480"/>
    <x v="6"/>
    <x v="0"/>
    <x v="10"/>
    <n v="985.6"/>
    <n v="5465.6"/>
    <x v="1"/>
  </r>
  <r>
    <s v="33"/>
    <x v="10"/>
    <n v="740"/>
    <x v="6"/>
    <x v="1"/>
    <x v="10"/>
    <n v="162.80000000000001"/>
    <n v="902.8"/>
    <x v="1"/>
  </r>
  <r>
    <s v="431"/>
    <x v="10"/>
    <n v="6300"/>
    <x v="4"/>
    <x v="0"/>
    <x v="10"/>
    <n v="1386"/>
    <n v="7686"/>
    <x v="1"/>
  </r>
  <r>
    <s v="255"/>
    <x v="10"/>
    <n v="5180"/>
    <x v="5"/>
    <x v="0"/>
    <x v="10"/>
    <n v="1139.5999999999999"/>
    <n v="6319.6"/>
    <x v="1"/>
  </r>
  <r>
    <s v="384"/>
    <x v="10"/>
    <n v="3950"/>
    <x v="6"/>
    <x v="1"/>
    <x v="10"/>
    <n v="869"/>
    <n v="4819"/>
    <x v="1"/>
  </r>
  <r>
    <s v="90"/>
    <x v="10"/>
    <n v="1880"/>
    <x v="0"/>
    <x v="1"/>
    <x v="10"/>
    <n v="413.6"/>
    <n v="2293.6"/>
    <x v="1"/>
  </r>
  <r>
    <s v="452"/>
    <x v="10"/>
    <n v="7350"/>
    <x v="6"/>
    <x v="2"/>
    <x v="10"/>
    <n v="1617"/>
    <n v="8967"/>
    <x v="1"/>
  </r>
  <r>
    <s v="398"/>
    <x v="10"/>
    <n v="4650"/>
    <x v="0"/>
    <x v="1"/>
    <x v="10"/>
    <n v="1023"/>
    <n v="5673"/>
    <x v="1"/>
  </r>
  <r>
    <s v="389"/>
    <x v="10"/>
    <n v="4200"/>
    <x v="1"/>
    <x v="0"/>
    <x v="10"/>
    <n v="924"/>
    <n v="5124"/>
    <x v="1"/>
  </r>
  <r>
    <s v="386"/>
    <x v="10"/>
    <n v="4050"/>
    <x v="1"/>
    <x v="3"/>
    <x v="10"/>
    <n v="891"/>
    <n v="4941"/>
    <x v="1"/>
  </r>
  <r>
    <s v="179"/>
    <x v="10"/>
    <n v="3660"/>
    <x v="1"/>
    <x v="0"/>
    <x v="10"/>
    <n v="805.2"/>
    <n v="4465.2"/>
    <x v="1"/>
  </r>
  <r>
    <s v="307"/>
    <x v="10"/>
    <n v="2700"/>
    <x v="0"/>
    <x v="1"/>
    <x v="10"/>
    <n v="594"/>
    <n v="3294"/>
    <x v="1"/>
  </r>
  <r>
    <s v="319"/>
    <x v="10"/>
    <n v="700"/>
    <x v="3"/>
    <x v="0"/>
    <x v="10"/>
    <n v="154"/>
    <n v="854"/>
    <x v="1"/>
  </r>
  <r>
    <s v="174"/>
    <x v="10"/>
    <n v="3560"/>
    <x v="2"/>
    <x v="1"/>
    <x v="10"/>
    <n v="783.2"/>
    <n v="4343.2"/>
    <x v="1"/>
  </r>
  <r>
    <s v="303"/>
    <x v="10"/>
    <n v="1900"/>
    <x v="7"/>
    <x v="0"/>
    <x v="10"/>
    <n v="418"/>
    <n v="2318"/>
    <x v="1"/>
  </r>
  <r>
    <s v="40"/>
    <x v="10"/>
    <n v="880"/>
    <x v="4"/>
    <x v="3"/>
    <x v="10"/>
    <n v="193.6"/>
    <n v="1073.5999999999999"/>
    <x v="1"/>
  </r>
  <r>
    <s v="449"/>
    <x v="10"/>
    <n v="7200"/>
    <x v="0"/>
    <x v="3"/>
    <x v="10"/>
    <n v="1584"/>
    <n v="8784"/>
    <x v="1"/>
  </r>
  <r>
    <s v="308"/>
    <x v="11"/>
    <n v="2900"/>
    <x v="3"/>
    <x v="1"/>
    <x v="11"/>
    <n v="638"/>
    <n v="3538"/>
    <x v="1"/>
  </r>
  <r>
    <s v="121"/>
    <x v="11"/>
    <n v="2500"/>
    <x v="3"/>
    <x v="0"/>
    <x v="11"/>
    <n v="550"/>
    <n v="3050"/>
    <x v="1"/>
  </r>
  <r>
    <s v="489"/>
    <x v="11"/>
    <n v="5100"/>
    <x v="3"/>
    <x v="1"/>
    <x v="11"/>
    <n v="1122"/>
    <n v="6222"/>
    <x v="1"/>
  </r>
  <r>
    <s v="99"/>
    <x v="11"/>
    <n v="2060"/>
    <x v="7"/>
    <x v="3"/>
    <x v="11"/>
    <n v="453.2"/>
    <n v="2513.1999999999998"/>
    <x v="1"/>
  </r>
  <r>
    <s v="392"/>
    <x v="11"/>
    <n v="4350"/>
    <x v="0"/>
    <x v="1"/>
    <x v="11"/>
    <n v="957"/>
    <n v="5307"/>
    <x v="1"/>
  </r>
  <r>
    <s v="124"/>
    <x v="11"/>
    <n v="2560"/>
    <x v="0"/>
    <x v="3"/>
    <x v="11"/>
    <n v="563.20000000000005"/>
    <n v="3123.2"/>
    <x v="1"/>
  </r>
  <r>
    <s v="118"/>
    <x v="11"/>
    <n v="2440"/>
    <x v="6"/>
    <x v="1"/>
    <x v="11"/>
    <n v="536.79999999999995"/>
    <n v="2976.8"/>
    <x v="1"/>
  </r>
  <r>
    <s v="369"/>
    <x v="11"/>
    <n v="3200"/>
    <x v="1"/>
    <x v="1"/>
    <x v="11"/>
    <n v="704"/>
    <n v="3904"/>
    <x v="1"/>
  </r>
  <r>
    <s v="193"/>
    <x v="11"/>
    <n v="3940"/>
    <x v="4"/>
    <x v="0"/>
    <x v="11"/>
    <n v="866.8"/>
    <n v="4806.8"/>
    <x v="1"/>
  </r>
  <r>
    <s v="102"/>
    <x v="11"/>
    <n v="2120"/>
    <x v="5"/>
    <x v="2"/>
    <x v="11"/>
    <n v="466.4"/>
    <n v="2586.4"/>
    <x v="1"/>
  </r>
  <r>
    <s v="260"/>
    <x v="11"/>
    <n v="5280"/>
    <x v="0"/>
    <x v="3"/>
    <x v="11"/>
    <n v="1161.5999999999999"/>
    <n v="6441.6"/>
    <x v="1"/>
  </r>
  <r>
    <s v="367"/>
    <x v="11"/>
    <n v="3100"/>
    <x v="6"/>
    <x v="0"/>
    <x v="11"/>
    <n v="682"/>
    <n v="3782"/>
    <x v="1"/>
  </r>
  <r>
    <s v="468"/>
    <x v="11"/>
    <n v="7200"/>
    <x v="1"/>
    <x v="1"/>
    <x v="11"/>
    <n v="1584"/>
    <n v="8784"/>
    <x v="1"/>
  </r>
  <r>
    <s v="267"/>
    <x v="11"/>
    <n v="5420"/>
    <x v="1"/>
    <x v="3"/>
    <x v="11"/>
    <n v="1192.4000000000001"/>
    <n v="6612.4"/>
    <x v="1"/>
  </r>
  <r>
    <s v="264"/>
    <x v="11"/>
    <n v="5360"/>
    <x v="1"/>
    <x v="3"/>
    <x v="11"/>
    <n v="1179.2"/>
    <n v="6539.2"/>
    <x v="1"/>
  </r>
  <r>
    <s v="437"/>
    <x v="11"/>
    <n v="6600"/>
    <x v="1"/>
    <x v="0"/>
    <x v="11"/>
    <n v="1452"/>
    <n v="8052"/>
    <x v="1"/>
  </r>
  <r>
    <s v="128"/>
    <x v="11"/>
    <n v="2640"/>
    <x v="1"/>
    <x v="1"/>
    <x v="11"/>
    <n v="580.79999999999995"/>
    <n v="3220.8"/>
    <x v="1"/>
  </r>
  <r>
    <s v="322"/>
    <x v="11"/>
    <n v="850"/>
    <x v="6"/>
    <x v="1"/>
    <x v="11"/>
    <n v="187"/>
    <n v="1037"/>
    <x v="1"/>
  </r>
  <r>
    <s v="7"/>
    <x v="11"/>
    <n v="220"/>
    <x v="0"/>
    <x v="2"/>
    <x v="11"/>
    <n v="48.4"/>
    <n v="268.39999999999998"/>
    <x v="1"/>
  </r>
  <r>
    <s v="145"/>
    <x v="11"/>
    <n v="2980"/>
    <x v="1"/>
    <x v="1"/>
    <x v="11"/>
    <n v="655.6"/>
    <n v="3635.6"/>
    <x v="1"/>
  </r>
  <r>
    <s v="295"/>
    <x v="11"/>
    <n v="300"/>
    <x v="4"/>
    <x v="3"/>
    <x v="11"/>
    <n v="66"/>
    <n v="366"/>
    <x v="1"/>
  </r>
  <r>
    <s v="4"/>
    <x v="11"/>
    <n v="160"/>
    <x v="2"/>
    <x v="2"/>
    <x v="11"/>
    <n v="35.200000000000003"/>
    <n v="195.2"/>
    <x v="1"/>
  </r>
  <r>
    <s v="243"/>
    <x v="11"/>
    <n v="4940"/>
    <x v="0"/>
    <x v="1"/>
    <x v="11"/>
    <n v="1086.8"/>
    <n v="6026.8"/>
    <x v="1"/>
  </r>
  <r>
    <s v="252"/>
    <x v="11"/>
    <n v="5120"/>
    <x v="7"/>
    <x v="1"/>
    <x v="11"/>
    <n v="1126.4000000000001"/>
    <n v="6246.4"/>
    <x v="1"/>
  </r>
  <r>
    <s v="337"/>
    <x v="11"/>
    <n v="1600"/>
    <x v="7"/>
    <x v="3"/>
    <x v="11"/>
    <n v="352"/>
    <n v="1952"/>
    <x v="1"/>
  </r>
  <r>
    <s v="345"/>
    <x v="11"/>
    <n v="2000"/>
    <x v="0"/>
    <x v="0"/>
    <x v="11"/>
    <n v="440"/>
    <n v="2440"/>
    <x v="1"/>
  </r>
  <r>
    <s v="304"/>
    <x v="11"/>
    <n v="2100"/>
    <x v="1"/>
    <x v="0"/>
    <x v="11"/>
    <n v="462"/>
    <n v="2562"/>
    <x v="1"/>
  </r>
  <r>
    <s v="207"/>
    <x v="11"/>
    <n v="4220"/>
    <x v="7"/>
    <x v="0"/>
    <x v="11"/>
    <n v="928.4"/>
    <n v="5148.3999999999996"/>
    <x v="1"/>
  </r>
  <r>
    <s v="375"/>
    <x v="11"/>
    <n v="3500"/>
    <x v="0"/>
    <x v="0"/>
    <x v="11"/>
    <n v="770"/>
    <n v="4270"/>
    <x v="1"/>
  </r>
  <r>
    <s v="311"/>
    <x v="12"/>
    <n v="300"/>
    <x v="0"/>
    <x v="0"/>
    <x v="12"/>
    <n v="66"/>
    <n v="366"/>
    <x v="1"/>
  </r>
  <r>
    <s v="430"/>
    <x v="12"/>
    <n v="6250"/>
    <x v="0"/>
    <x v="0"/>
    <x v="12"/>
    <n v="1375"/>
    <n v="7625"/>
    <x v="1"/>
  </r>
  <r>
    <s v="421"/>
    <x v="12"/>
    <n v="5800"/>
    <x v="3"/>
    <x v="3"/>
    <x v="12"/>
    <n v="1276"/>
    <n v="7076"/>
    <x v="1"/>
  </r>
  <r>
    <s v="306"/>
    <x v="12"/>
    <n v="2500"/>
    <x v="5"/>
    <x v="3"/>
    <x v="12"/>
    <n v="550"/>
    <n v="3050"/>
    <x v="1"/>
  </r>
  <r>
    <s v="18"/>
    <x v="12"/>
    <n v="440"/>
    <x v="0"/>
    <x v="2"/>
    <x v="12"/>
    <n v="96.8"/>
    <n v="536.79999999999995"/>
    <x v="1"/>
  </r>
  <r>
    <s v="390"/>
    <x v="12"/>
    <n v="4250"/>
    <x v="6"/>
    <x v="3"/>
    <x v="12"/>
    <n v="935"/>
    <n v="5185"/>
    <x v="1"/>
  </r>
  <r>
    <s v="74"/>
    <x v="12"/>
    <n v="1560"/>
    <x v="4"/>
    <x v="2"/>
    <x v="12"/>
    <n v="343.2"/>
    <n v="1903.2"/>
    <x v="1"/>
  </r>
  <r>
    <s v="75"/>
    <x v="12"/>
    <n v="1580"/>
    <x v="0"/>
    <x v="1"/>
    <x v="12"/>
    <n v="347.6"/>
    <n v="1927.6"/>
    <x v="1"/>
  </r>
  <r>
    <s v="394"/>
    <x v="12"/>
    <n v="4450"/>
    <x v="7"/>
    <x v="1"/>
    <x v="12"/>
    <n v="979"/>
    <n v="5429"/>
    <x v="1"/>
  </r>
  <r>
    <s v="77"/>
    <x v="12"/>
    <n v="1620"/>
    <x v="1"/>
    <x v="2"/>
    <x v="12"/>
    <n v="356.4"/>
    <n v="1976.4"/>
    <x v="1"/>
  </r>
  <r>
    <s v="69"/>
    <x v="12"/>
    <n v="1460"/>
    <x v="0"/>
    <x v="1"/>
    <x v="12"/>
    <n v="321.2"/>
    <n v="1781.2"/>
    <x v="1"/>
  </r>
  <r>
    <s v="382"/>
    <x v="12"/>
    <n v="3850"/>
    <x v="2"/>
    <x v="2"/>
    <x v="12"/>
    <n v="847"/>
    <n v="4697"/>
    <x v="1"/>
  </r>
  <r>
    <s v="455"/>
    <x v="12"/>
    <n v="1000"/>
    <x v="3"/>
    <x v="2"/>
    <x v="12"/>
    <n v="220"/>
    <n v="1220"/>
    <x v="1"/>
  </r>
  <r>
    <s v="387"/>
    <x v="12"/>
    <n v="4100"/>
    <x v="3"/>
    <x v="0"/>
    <x v="12"/>
    <n v="902"/>
    <n v="5002"/>
    <x v="1"/>
  </r>
  <r>
    <s v="253"/>
    <x v="12"/>
    <n v="5140"/>
    <x v="1"/>
    <x v="3"/>
    <x v="12"/>
    <n v="1130.8"/>
    <n v="6270.8"/>
    <x v="1"/>
  </r>
  <r>
    <s v="21"/>
    <x v="12"/>
    <n v="500"/>
    <x v="2"/>
    <x v="2"/>
    <x v="12"/>
    <n v="110"/>
    <n v="610"/>
    <x v="1"/>
  </r>
  <r>
    <s v="44"/>
    <x v="12"/>
    <n v="960"/>
    <x v="6"/>
    <x v="1"/>
    <x v="12"/>
    <n v="211.2"/>
    <n v="1171.2"/>
    <x v="1"/>
  </r>
  <r>
    <s v="332"/>
    <x v="12"/>
    <n v="1350"/>
    <x v="1"/>
    <x v="0"/>
    <x v="12"/>
    <n v="297"/>
    <n v="1647"/>
    <x v="1"/>
  </r>
  <r>
    <s v="185"/>
    <x v="12"/>
    <n v="3780"/>
    <x v="1"/>
    <x v="0"/>
    <x v="12"/>
    <n v="831.6"/>
    <n v="4611.6000000000004"/>
    <x v="1"/>
  </r>
  <r>
    <s v="320"/>
    <x v="12"/>
    <n v="750"/>
    <x v="7"/>
    <x v="3"/>
    <x v="12"/>
    <n v="165"/>
    <n v="915"/>
    <x v="1"/>
  </r>
  <r>
    <s v="229"/>
    <x v="12"/>
    <n v="4660"/>
    <x v="2"/>
    <x v="1"/>
    <x v="12"/>
    <n v="1025.2"/>
    <n v="5685.2"/>
    <x v="1"/>
  </r>
  <r>
    <s v="272"/>
    <x v="12"/>
    <n v="5520"/>
    <x v="5"/>
    <x v="1"/>
    <x v="12"/>
    <n v="1214.4000000000001"/>
    <n v="6734.4"/>
    <x v="1"/>
  </r>
  <r>
    <s v="127"/>
    <x v="12"/>
    <n v="2620"/>
    <x v="2"/>
    <x v="3"/>
    <x v="12"/>
    <n v="576.4"/>
    <n v="3196.4"/>
    <x v="1"/>
  </r>
  <r>
    <s v="234"/>
    <x v="12"/>
    <n v="4760"/>
    <x v="3"/>
    <x v="0"/>
    <x v="12"/>
    <n v="1047.2"/>
    <n v="5807.2"/>
    <x v="1"/>
  </r>
  <r>
    <s v="323"/>
    <x v="12"/>
    <n v="900"/>
    <x v="5"/>
    <x v="3"/>
    <x v="12"/>
    <n v="198"/>
    <n v="1098"/>
    <x v="1"/>
  </r>
  <r>
    <s v="327"/>
    <x v="12"/>
    <n v="1100"/>
    <x v="2"/>
    <x v="1"/>
    <x v="12"/>
    <n v="242"/>
    <n v="1342"/>
    <x v="1"/>
  </r>
  <r>
    <s v="312"/>
    <x v="12"/>
    <n v="350"/>
    <x v="4"/>
    <x v="2"/>
    <x v="12"/>
    <n v="77"/>
    <n v="427"/>
    <x v="1"/>
  </r>
  <r>
    <s v="325"/>
    <x v="12"/>
    <n v="1000"/>
    <x v="3"/>
    <x v="0"/>
    <x v="12"/>
    <n v="220"/>
    <n v="1220"/>
    <x v="1"/>
  </r>
  <r>
    <s v="58"/>
    <x v="13"/>
    <n v="1240"/>
    <x v="0"/>
    <x v="1"/>
    <x v="13"/>
    <n v="272.8"/>
    <n v="1512.8"/>
    <x v="1"/>
  </r>
  <r>
    <s v="456"/>
    <x v="13"/>
    <n v="1800"/>
    <x v="7"/>
    <x v="3"/>
    <x v="13"/>
    <n v="396"/>
    <n v="2196"/>
    <x v="1"/>
  </r>
  <r>
    <s v="8"/>
    <x v="13"/>
    <n v="240"/>
    <x v="2"/>
    <x v="3"/>
    <x v="13"/>
    <n v="52.8"/>
    <n v="292.8"/>
    <x v="1"/>
  </r>
  <r>
    <s v="485"/>
    <x v="13"/>
    <n v="5500"/>
    <x v="1"/>
    <x v="0"/>
    <x v="13"/>
    <n v="1210"/>
    <n v="6710"/>
    <x v="1"/>
  </r>
  <r>
    <s v="6"/>
    <x v="13"/>
    <n v="200"/>
    <x v="4"/>
    <x v="1"/>
    <x v="13"/>
    <n v="44"/>
    <n v="244"/>
    <x v="1"/>
  </r>
  <r>
    <s v="434"/>
    <x v="13"/>
    <n v="6450"/>
    <x v="1"/>
    <x v="1"/>
    <x v="13"/>
    <n v="1419"/>
    <n v="7869"/>
    <x v="1"/>
  </r>
  <r>
    <s v="475"/>
    <x v="13"/>
    <n v="6500"/>
    <x v="6"/>
    <x v="1"/>
    <x v="13"/>
    <n v="1430"/>
    <n v="7930"/>
    <x v="1"/>
  </r>
  <r>
    <s v="66"/>
    <x v="13"/>
    <n v="1400"/>
    <x v="1"/>
    <x v="0"/>
    <x v="13"/>
    <n v="308"/>
    <n v="1708"/>
    <x v="1"/>
  </r>
  <r>
    <s v="296"/>
    <x v="13"/>
    <n v="500"/>
    <x v="0"/>
    <x v="1"/>
    <x v="13"/>
    <n v="110"/>
    <n v="610"/>
    <x v="1"/>
  </r>
  <r>
    <s v="282"/>
    <x v="13"/>
    <n v="5720"/>
    <x v="6"/>
    <x v="1"/>
    <x v="13"/>
    <n v="1258.4000000000001"/>
    <n v="6978.4"/>
    <x v="1"/>
  </r>
  <r>
    <s v="300"/>
    <x v="13"/>
    <n v="1300"/>
    <x v="6"/>
    <x v="1"/>
    <x v="13"/>
    <n v="286"/>
    <n v="1586"/>
    <x v="1"/>
  </r>
  <r>
    <s v="176"/>
    <x v="13"/>
    <n v="3600"/>
    <x v="4"/>
    <x v="3"/>
    <x v="13"/>
    <n v="792"/>
    <n v="4392"/>
    <x v="1"/>
  </r>
  <r>
    <s v="413"/>
    <x v="13"/>
    <n v="5400"/>
    <x v="0"/>
    <x v="2"/>
    <x v="13"/>
    <n v="1188"/>
    <n v="6588"/>
    <x v="1"/>
  </r>
  <r>
    <s v="477"/>
    <x v="13"/>
    <n v="6300"/>
    <x v="0"/>
    <x v="3"/>
    <x v="13"/>
    <n v="1386"/>
    <n v="7686"/>
    <x v="1"/>
  </r>
  <r>
    <s v="150"/>
    <x v="13"/>
    <n v="3080"/>
    <x v="7"/>
    <x v="0"/>
    <x v="13"/>
    <n v="677.6"/>
    <n v="3757.6"/>
    <x v="1"/>
  </r>
  <r>
    <s v="49"/>
    <x v="13"/>
    <n v="1060"/>
    <x v="1"/>
    <x v="2"/>
    <x v="13"/>
    <n v="233.2"/>
    <n v="1293.2"/>
    <x v="1"/>
  </r>
  <r>
    <s v="356"/>
    <x v="13"/>
    <n v="2550"/>
    <x v="6"/>
    <x v="1"/>
    <x v="13"/>
    <n v="561"/>
    <n v="3111"/>
    <x v="1"/>
  </r>
  <r>
    <s v="259"/>
    <x v="13"/>
    <n v="5260"/>
    <x v="2"/>
    <x v="2"/>
    <x v="13"/>
    <n v="1157.2"/>
    <n v="6417.2"/>
    <x v="1"/>
  </r>
  <r>
    <s v="85"/>
    <x v="13"/>
    <n v="1780"/>
    <x v="5"/>
    <x v="3"/>
    <x v="13"/>
    <n v="391.6"/>
    <n v="2171.6"/>
    <x v="1"/>
  </r>
  <r>
    <s v="104"/>
    <x v="13"/>
    <n v="2160"/>
    <x v="3"/>
    <x v="1"/>
    <x v="13"/>
    <n v="475.2"/>
    <n v="2635.2"/>
    <x v="1"/>
  </r>
  <r>
    <s v="92"/>
    <x v="13"/>
    <n v="1920"/>
    <x v="0"/>
    <x v="3"/>
    <x v="13"/>
    <n v="422.4"/>
    <n v="2342.4"/>
    <x v="1"/>
  </r>
  <r>
    <s v="156"/>
    <x v="13"/>
    <n v="3200"/>
    <x v="7"/>
    <x v="1"/>
    <x v="13"/>
    <n v="704"/>
    <n v="3904"/>
    <x v="1"/>
  </r>
  <r>
    <s v="22"/>
    <x v="13"/>
    <n v="520"/>
    <x v="0"/>
    <x v="3"/>
    <x v="13"/>
    <n v="114.4"/>
    <n v="634.4"/>
    <x v="1"/>
  </r>
  <r>
    <s v="202"/>
    <x v="13"/>
    <n v="4120"/>
    <x v="1"/>
    <x v="1"/>
    <x v="13"/>
    <n v="906.4"/>
    <n v="5026.3999999999996"/>
    <x v="1"/>
  </r>
  <r>
    <s v="227"/>
    <x v="13"/>
    <n v="4620"/>
    <x v="4"/>
    <x v="0"/>
    <x v="13"/>
    <n v="1016.4"/>
    <n v="5636.4"/>
    <x v="1"/>
  </r>
  <r>
    <s v="284"/>
    <x v="13"/>
    <n v="5760"/>
    <x v="1"/>
    <x v="2"/>
    <x v="13"/>
    <n v="1267.2"/>
    <n v="7027.2"/>
    <x v="1"/>
  </r>
  <r>
    <s v="487"/>
    <x v="13"/>
    <n v="5300"/>
    <x v="6"/>
    <x v="0"/>
    <x v="13"/>
    <n v="1166"/>
    <n v="6466"/>
    <x v="1"/>
  </r>
  <r>
    <s v="148"/>
    <x v="13"/>
    <n v="3040"/>
    <x v="1"/>
    <x v="3"/>
    <x v="13"/>
    <n v="668.8"/>
    <n v="3708.8"/>
    <x v="1"/>
  </r>
  <r>
    <s v="478"/>
    <x v="13"/>
    <n v="6200"/>
    <x v="3"/>
    <x v="1"/>
    <x v="13"/>
    <n v="1364"/>
    <n v="7564"/>
    <x v="1"/>
  </r>
  <r>
    <s v="354"/>
    <x v="13"/>
    <n v="2450"/>
    <x v="7"/>
    <x v="2"/>
    <x v="13"/>
    <n v="539"/>
    <n v="2989"/>
    <x v="1"/>
  </r>
  <r>
    <s v="355"/>
    <x v="13"/>
    <n v="2500"/>
    <x v="1"/>
    <x v="1"/>
    <x v="13"/>
    <n v="550"/>
    <n v="3050"/>
    <x v="1"/>
  </r>
  <r>
    <s v="396"/>
    <x v="13"/>
    <n v="4550"/>
    <x v="0"/>
    <x v="2"/>
    <x v="13"/>
    <n v="1001"/>
    <n v="5551"/>
    <x v="1"/>
  </r>
  <r>
    <s v="235"/>
    <x v="14"/>
    <n v="4780"/>
    <x v="7"/>
    <x v="0"/>
    <x v="14"/>
    <n v="1051.5999999999999"/>
    <n v="5831.6"/>
    <x v="1"/>
  </r>
  <r>
    <s v="225"/>
    <x v="14"/>
    <n v="4580"/>
    <x v="2"/>
    <x v="3"/>
    <x v="14"/>
    <n v="1007.6"/>
    <n v="5587.6"/>
    <x v="1"/>
  </r>
  <r>
    <s v="294"/>
    <x v="14"/>
    <n v="5960"/>
    <x v="0"/>
    <x v="1"/>
    <x v="14"/>
    <n v="1311.2"/>
    <n v="7271.2"/>
    <x v="1"/>
  </r>
  <r>
    <s v="454"/>
    <x v="14"/>
    <n v="7450"/>
    <x v="1"/>
    <x v="1"/>
    <x v="14"/>
    <n v="1639"/>
    <n v="9089"/>
    <x v="1"/>
  </r>
  <r>
    <s v="226"/>
    <x v="14"/>
    <n v="4600"/>
    <x v="0"/>
    <x v="1"/>
    <x v="14"/>
    <n v="1012"/>
    <n v="5612"/>
    <x v="1"/>
  </r>
  <r>
    <s v="265"/>
    <x v="14"/>
    <n v="5380"/>
    <x v="6"/>
    <x v="1"/>
    <x v="14"/>
    <n v="1183.5999999999999"/>
    <n v="6563.6"/>
    <x v="1"/>
  </r>
  <r>
    <s v="120"/>
    <x v="14"/>
    <n v="2480"/>
    <x v="0"/>
    <x v="3"/>
    <x v="14"/>
    <n v="545.6"/>
    <n v="3025.6"/>
    <x v="1"/>
  </r>
  <r>
    <s v="491"/>
    <x v="14"/>
    <n v="4900"/>
    <x v="1"/>
    <x v="3"/>
    <x v="14"/>
    <n v="1078"/>
    <n v="5978"/>
    <x v="1"/>
  </r>
  <r>
    <s v="381"/>
    <x v="14"/>
    <n v="3800"/>
    <x v="0"/>
    <x v="0"/>
    <x v="14"/>
    <n v="836"/>
    <n v="4636"/>
    <x v="1"/>
  </r>
  <r>
    <s v="98"/>
    <x v="14"/>
    <n v="2040"/>
    <x v="3"/>
    <x v="1"/>
    <x v="14"/>
    <n v="448.8"/>
    <n v="2488.8000000000002"/>
    <x v="1"/>
  </r>
  <r>
    <s v="488"/>
    <x v="14"/>
    <n v="5200"/>
    <x v="1"/>
    <x v="3"/>
    <x v="14"/>
    <n v="1144"/>
    <n v="6344"/>
    <x v="1"/>
  </r>
  <r>
    <s v="313"/>
    <x v="14"/>
    <n v="400"/>
    <x v="0"/>
    <x v="1"/>
    <x v="14"/>
    <n v="88"/>
    <n v="488"/>
    <x v="1"/>
  </r>
  <r>
    <s v="302"/>
    <x v="14"/>
    <n v="1700"/>
    <x v="3"/>
    <x v="3"/>
    <x v="14"/>
    <n v="374"/>
    <n v="2074"/>
    <x v="1"/>
  </r>
  <r>
    <s v="326"/>
    <x v="14"/>
    <n v="1050"/>
    <x v="7"/>
    <x v="2"/>
    <x v="14"/>
    <n v="231"/>
    <n v="1281"/>
    <x v="1"/>
  </r>
  <r>
    <s v="335"/>
    <x v="14"/>
    <n v="1500"/>
    <x v="1"/>
    <x v="1"/>
    <x v="14"/>
    <n v="330"/>
    <n v="1830"/>
    <x v="1"/>
  </r>
  <r>
    <s v="328"/>
    <x v="14"/>
    <n v="1150"/>
    <x v="0"/>
    <x v="1"/>
    <x v="14"/>
    <n v="253"/>
    <n v="1403"/>
    <x v="1"/>
  </r>
  <r>
    <s v="496"/>
    <x v="14"/>
    <n v="4400"/>
    <x v="7"/>
    <x v="1"/>
    <x v="14"/>
    <n v="968"/>
    <n v="5368"/>
    <x v="1"/>
  </r>
  <r>
    <s v="247"/>
    <x v="14"/>
    <n v="5020"/>
    <x v="1"/>
    <x v="0"/>
    <x v="14"/>
    <n v="1104.4000000000001"/>
    <n v="6124.4"/>
    <x v="1"/>
  </r>
  <r>
    <s v="61"/>
    <x v="14"/>
    <n v="1300"/>
    <x v="6"/>
    <x v="1"/>
    <x v="14"/>
    <n v="286"/>
    <n v="1586"/>
    <x v="1"/>
  </r>
  <r>
    <s v="239"/>
    <x v="14"/>
    <n v="4860"/>
    <x v="0"/>
    <x v="3"/>
    <x v="14"/>
    <n v="1069.2"/>
    <n v="5929.2"/>
    <x v="1"/>
  </r>
  <r>
    <s v="422"/>
    <x v="14"/>
    <n v="5850"/>
    <x v="7"/>
    <x v="1"/>
    <x v="14"/>
    <n v="1287"/>
    <n v="7137"/>
    <x v="1"/>
  </r>
  <r>
    <s v="87"/>
    <x v="14"/>
    <n v="1820"/>
    <x v="3"/>
    <x v="0"/>
    <x v="14"/>
    <n v="400.4"/>
    <n v="2220.4"/>
    <x v="1"/>
  </r>
  <r>
    <s v="407"/>
    <x v="14"/>
    <n v="5100"/>
    <x v="6"/>
    <x v="3"/>
    <x v="14"/>
    <n v="1122"/>
    <n v="6222"/>
    <x v="1"/>
  </r>
  <r>
    <s v="397"/>
    <x v="14"/>
    <n v="4600"/>
    <x v="4"/>
    <x v="1"/>
    <x v="14"/>
    <n v="1012"/>
    <n v="5612"/>
    <x v="1"/>
  </r>
  <r>
    <s v="67"/>
    <x v="14"/>
    <n v="1420"/>
    <x v="6"/>
    <x v="0"/>
    <x v="14"/>
    <n v="312.39999999999998"/>
    <n v="1732.4"/>
    <x v="1"/>
  </r>
  <r>
    <s v="408"/>
    <x v="14"/>
    <n v="5150"/>
    <x v="5"/>
    <x v="1"/>
    <x v="14"/>
    <n v="1133"/>
    <n v="6283"/>
    <x v="1"/>
  </r>
  <r>
    <s v="472"/>
    <x v="15"/>
    <n v="6800"/>
    <x v="3"/>
    <x v="0"/>
    <x v="15"/>
    <n v="1496"/>
    <n v="8296"/>
    <x v="1"/>
  </r>
  <r>
    <s v="497"/>
    <x v="15"/>
    <n v="4300"/>
    <x v="2"/>
    <x v="2"/>
    <x v="15"/>
    <n v="946"/>
    <n v="5246"/>
    <x v="1"/>
  </r>
  <r>
    <s v="473"/>
    <x v="15"/>
    <n v="6700"/>
    <x v="7"/>
    <x v="0"/>
    <x v="15"/>
    <n v="1474"/>
    <n v="8174"/>
    <x v="1"/>
  </r>
  <r>
    <s v="142"/>
    <x v="15"/>
    <n v="2920"/>
    <x v="4"/>
    <x v="1"/>
    <x v="15"/>
    <n v="642.4"/>
    <n v="3562.4"/>
    <x v="1"/>
  </r>
  <r>
    <s v="334"/>
    <x v="15"/>
    <n v="1450"/>
    <x v="6"/>
    <x v="3"/>
    <x v="15"/>
    <n v="319"/>
    <n v="1769"/>
    <x v="1"/>
  </r>
  <r>
    <s v="163"/>
    <x v="15"/>
    <n v="3340"/>
    <x v="6"/>
    <x v="0"/>
    <x v="15"/>
    <n v="734.8"/>
    <n v="4074.8"/>
    <x v="1"/>
  </r>
  <r>
    <s v="146"/>
    <x v="15"/>
    <n v="3000"/>
    <x v="6"/>
    <x v="1"/>
    <x v="15"/>
    <n v="660"/>
    <n v="3660"/>
    <x v="1"/>
  </r>
  <r>
    <s v="114"/>
    <x v="15"/>
    <n v="2360"/>
    <x v="1"/>
    <x v="1"/>
    <x v="15"/>
    <n v="519.20000000000005"/>
    <n v="2879.2"/>
    <x v="1"/>
  </r>
  <r>
    <s v="113"/>
    <x v="15"/>
    <n v="2340"/>
    <x v="6"/>
    <x v="3"/>
    <x v="15"/>
    <n v="514.79999999999995"/>
    <n v="2854.8"/>
    <x v="1"/>
  </r>
  <r>
    <s v="338"/>
    <x v="15"/>
    <n v="1650"/>
    <x v="1"/>
    <x v="1"/>
    <x v="15"/>
    <n v="363"/>
    <n v="2013"/>
    <x v="1"/>
  </r>
  <r>
    <s v="346"/>
    <x v="15"/>
    <n v="2050"/>
    <x v="4"/>
    <x v="0"/>
    <x v="15"/>
    <n v="451"/>
    <n v="2501"/>
    <x v="1"/>
  </r>
  <r>
    <s v="165"/>
    <x v="15"/>
    <n v="3380"/>
    <x v="1"/>
    <x v="0"/>
    <x v="15"/>
    <n v="743.6"/>
    <n v="4123.6000000000004"/>
    <x v="1"/>
  </r>
  <r>
    <s v="189"/>
    <x v="15"/>
    <n v="3860"/>
    <x v="3"/>
    <x v="2"/>
    <x v="15"/>
    <n v="849.2"/>
    <n v="4709.2"/>
    <x v="1"/>
  </r>
  <r>
    <s v="274"/>
    <x v="15"/>
    <n v="5560"/>
    <x v="3"/>
    <x v="3"/>
    <x v="15"/>
    <n v="1223.2"/>
    <n v="6783.2"/>
    <x v="1"/>
  </r>
  <r>
    <s v="241"/>
    <x v="15"/>
    <n v="4900"/>
    <x v="7"/>
    <x v="0"/>
    <x v="15"/>
    <n v="1078"/>
    <n v="5978"/>
    <x v="1"/>
  </r>
  <r>
    <s v="213"/>
    <x v="15"/>
    <n v="4340"/>
    <x v="1"/>
    <x v="0"/>
    <x v="15"/>
    <n v="954.8"/>
    <n v="5294.8"/>
    <x v="1"/>
  </r>
  <r>
    <s v="178"/>
    <x v="15"/>
    <n v="3640"/>
    <x v="2"/>
    <x v="0"/>
    <x v="15"/>
    <n v="800.8"/>
    <n v="4440.8"/>
    <x v="1"/>
  </r>
  <r>
    <s v="175"/>
    <x v="15"/>
    <n v="3580"/>
    <x v="0"/>
    <x v="2"/>
    <x v="15"/>
    <n v="787.6"/>
    <n v="4367.6000000000004"/>
    <x v="1"/>
  </r>
  <r>
    <s v="275"/>
    <x v="15"/>
    <n v="5580"/>
    <x v="7"/>
    <x v="0"/>
    <x v="15"/>
    <n v="1227.5999999999999"/>
    <n v="6807.6"/>
    <x v="1"/>
  </r>
  <r>
    <s v="186"/>
    <x v="15"/>
    <n v="3800"/>
    <x v="6"/>
    <x v="2"/>
    <x v="15"/>
    <n v="836"/>
    <n v="4636"/>
    <x v="1"/>
  </r>
  <r>
    <s v="230"/>
    <x v="15"/>
    <n v="4680"/>
    <x v="1"/>
    <x v="1"/>
    <x v="15"/>
    <n v="1029.5999999999999"/>
    <n v="5709.6"/>
    <x v="1"/>
  </r>
  <r>
    <s v="436"/>
    <x v="15"/>
    <n v="6550"/>
    <x v="6"/>
    <x v="1"/>
    <x v="15"/>
    <n v="1441"/>
    <n v="7991"/>
    <x v="1"/>
  </r>
  <r>
    <s v="442"/>
    <x v="15"/>
    <n v="6850"/>
    <x v="5"/>
    <x v="3"/>
    <x v="15"/>
    <n v="1507"/>
    <n v="8357"/>
    <x v="1"/>
  </r>
  <r>
    <s v="429"/>
    <x v="15"/>
    <n v="6200"/>
    <x v="2"/>
    <x v="0"/>
    <x v="15"/>
    <n v="1364"/>
    <n v="7564"/>
    <x v="1"/>
  </r>
  <r>
    <s v="417"/>
    <x v="15"/>
    <n v="5600"/>
    <x v="1"/>
    <x v="0"/>
    <x v="15"/>
    <n v="1232"/>
    <n v="6832"/>
    <x v="1"/>
  </r>
  <r>
    <s v="80"/>
    <x v="15"/>
    <n v="1680"/>
    <x v="1"/>
    <x v="0"/>
    <x v="15"/>
    <n v="369.6"/>
    <n v="2049.6"/>
    <x v="1"/>
  </r>
  <r>
    <s v="54"/>
    <x v="15"/>
    <n v="1160"/>
    <x v="7"/>
    <x v="3"/>
    <x v="15"/>
    <n v="255.2"/>
    <n v="1415.2"/>
    <x v="1"/>
  </r>
  <r>
    <s v="105"/>
    <x v="15"/>
    <n v="2180"/>
    <x v="7"/>
    <x v="2"/>
    <x v="15"/>
    <n v="479.6"/>
    <n v="2659.6"/>
    <x v="1"/>
  </r>
  <r>
    <s v="211"/>
    <x v="16"/>
    <n v="4300"/>
    <x v="0"/>
    <x v="3"/>
    <x v="16"/>
    <n v="946"/>
    <n v="5246"/>
    <x v="1"/>
  </r>
  <r>
    <s v="490"/>
    <x v="16"/>
    <n v="5000"/>
    <x v="7"/>
    <x v="1"/>
    <x v="16"/>
    <n v="1100"/>
    <n v="6100"/>
    <x v="1"/>
  </r>
  <r>
    <s v="38"/>
    <x v="16"/>
    <n v="840"/>
    <x v="2"/>
    <x v="0"/>
    <x v="16"/>
    <n v="184.8"/>
    <n v="1024.8"/>
    <x v="1"/>
  </r>
  <r>
    <s v="52"/>
    <x v="16"/>
    <n v="1120"/>
    <x v="0"/>
    <x v="0"/>
    <x v="16"/>
    <n v="246.4"/>
    <n v="1366.4"/>
    <x v="1"/>
  </r>
  <r>
    <s v="190"/>
    <x v="16"/>
    <n v="3880"/>
    <x v="7"/>
    <x v="3"/>
    <x v="16"/>
    <n v="853.6"/>
    <n v="4733.6000000000004"/>
    <x v="1"/>
  </r>
  <r>
    <s v="214"/>
    <x v="16"/>
    <n v="4360"/>
    <x v="6"/>
    <x v="2"/>
    <x v="16"/>
    <n v="959.2"/>
    <n v="5319.2"/>
    <x v="1"/>
  </r>
  <r>
    <s v="215"/>
    <x v="16"/>
    <n v="4380"/>
    <x v="6"/>
    <x v="1"/>
    <x v="16"/>
    <n v="963.6"/>
    <n v="5343.6"/>
    <x v="1"/>
  </r>
  <r>
    <s v="236"/>
    <x v="16"/>
    <n v="4800"/>
    <x v="1"/>
    <x v="3"/>
    <x v="16"/>
    <n v="1056"/>
    <n v="5856"/>
    <x v="1"/>
  </r>
  <r>
    <s v="440"/>
    <x v="16"/>
    <n v="6750"/>
    <x v="1"/>
    <x v="1"/>
    <x v="16"/>
    <n v="1485"/>
    <n v="8235"/>
    <x v="1"/>
  </r>
  <r>
    <s v="200"/>
    <x v="16"/>
    <n v="4080"/>
    <x v="3"/>
    <x v="2"/>
    <x v="16"/>
    <n v="897.6"/>
    <n v="4977.6000000000004"/>
    <x v="1"/>
  </r>
  <r>
    <s v="492"/>
    <x v="16"/>
    <n v="4800"/>
    <x v="6"/>
    <x v="1"/>
    <x v="16"/>
    <n v="1056"/>
    <n v="5856"/>
    <x v="1"/>
  </r>
  <r>
    <s v="1"/>
    <x v="16"/>
    <n v="100"/>
    <x v="0"/>
    <x v="3"/>
    <x v="16"/>
    <n v="22"/>
    <n v="122"/>
    <x v="1"/>
  </r>
  <r>
    <s v="71"/>
    <x v="16"/>
    <n v="1500"/>
    <x v="7"/>
    <x v="3"/>
    <x v="16"/>
    <n v="330"/>
    <n v="1830"/>
    <x v="1"/>
  </r>
  <r>
    <s v="462"/>
    <x v="16"/>
    <n v="7800"/>
    <x v="7"/>
    <x v="1"/>
    <x v="16"/>
    <n v="1716"/>
    <n v="9516"/>
    <x v="1"/>
  </r>
  <r>
    <s v="461"/>
    <x v="16"/>
    <n v="7900"/>
    <x v="3"/>
    <x v="1"/>
    <x v="16"/>
    <n v="1738"/>
    <n v="9638"/>
    <x v="1"/>
  </r>
  <r>
    <s v="359"/>
    <x v="16"/>
    <n v="2700"/>
    <x v="3"/>
    <x v="0"/>
    <x v="16"/>
    <n v="594"/>
    <n v="3294"/>
    <x v="1"/>
  </r>
  <r>
    <s v="132"/>
    <x v="16"/>
    <n v="2720"/>
    <x v="3"/>
    <x v="1"/>
    <x v="16"/>
    <n v="598.4"/>
    <n v="3318.4"/>
    <x v="1"/>
  </r>
  <r>
    <s v="136"/>
    <x v="16"/>
    <n v="2800"/>
    <x v="5"/>
    <x v="0"/>
    <x v="16"/>
    <n v="616"/>
    <n v="3416"/>
    <x v="1"/>
  </r>
  <r>
    <s v="70"/>
    <x v="16"/>
    <n v="1480"/>
    <x v="3"/>
    <x v="1"/>
    <x v="16"/>
    <n v="325.60000000000002"/>
    <n v="1805.6"/>
    <x v="1"/>
  </r>
  <r>
    <s v="366"/>
    <x v="16"/>
    <n v="3050"/>
    <x v="1"/>
    <x v="1"/>
    <x v="16"/>
    <n v="671"/>
    <n v="3721"/>
    <x v="1"/>
  </r>
  <r>
    <s v="281"/>
    <x v="16"/>
    <n v="5700"/>
    <x v="1"/>
    <x v="3"/>
    <x v="16"/>
    <n v="1254"/>
    <n v="6954"/>
    <x v="1"/>
  </r>
  <r>
    <s v="435"/>
    <x v="16"/>
    <n v="6500"/>
    <x v="6"/>
    <x v="3"/>
    <x v="16"/>
    <n v="1430"/>
    <n v="7930"/>
    <x v="1"/>
  </r>
  <r>
    <s v="316"/>
    <x v="16"/>
    <n v="550"/>
    <x v="6"/>
    <x v="3"/>
    <x v="16"/>
    <n v="121"/>
    <n v="671"/>
    <x v="1"/>
  </r>
  <r>
    <s v="315"/>
    <x v="16"/>
    <n v="500"/>
    <x v="1"/>
    <x v="2"/>
    <x v="16"/>
    <n v="110"/>
    <n v="610"/>
    <x v="1"/>
  </r>
  <r>
    <s v="59"/>
    <x v="16"/>
    <n v="1260"/>
    <x v="2"/>
    <x v="0"/>
    <x v="16"/>
    <n v="277.2"/>
    <n v="1537.2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366D9C1-C41A-419F-94C0-9D5365E18155}" name="Tabella pivot5" cacheId="90" applyNumberFormats="0" applyBorderFormats="0" applyFontFormats="0" applyPatternFormats="0" applyAlignmentFormats="0" applyWidthHeightFormats="1" dataCaption="Valori" updatedVersion="8" minRefreshableVersion="5" useAutoFormatting="1" itemPrintTitles="1" createdVersion="8" indent="0" outline="1" outlineData="1" multipleFieldFilters="0" chartFormat="4">
  <location ref="A71:F81" firstHeaderRow="1" firstDataRow="2" firstDataCol="1"/>
  <pivotFields count="9">
    <pivotField showAll="0"/>
    <pivotField showAll="0">
      <items count="18"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umFmtId="164" showAll="0"/>
    <pivotField axis="axisRow" showAll="0">
      <items count="9">
        <item x="0"/>
        <item x="3"/>
        <item x="4"/>
        <item x="7"/>
        <item x="6"/>
        <item x="2"/>
        <item x="5"/>
        <item x="1"/>
        <item t="default"/>
      </items>
    </pivotField>
    <pivotField axis="axisCol" showAll="0">
      <items count="5">
        <item x="1"/>
        <item x="3"/>
        <item x="0"/>
        <item x="2"/>
        <item t="default"/>
      </items>
    </pivotField>
    <pivotField multipleItemSelectionAllowed="1" showAll="0">
      <items count="35">
        <item m="1" x="33"/>
        <item m="1" x="32"/>
        <item m="1" x="31"/>
        <item m="1" x="30"/>
        <item m="1" x="29"/>
        <item m="1" x="28"/>
        <item m="1" x="27"/>
        <item m="1" x="26"/>
        <item m="1" x="25"/>
        <item m="1" x="24"/>
        <item m="1" x="23"/>
        <item m="1" x="22"/>
        <item m="1" x="21"/>
        <item m="1" x="20"/>
        <item m="1" x="19"/>
        <item m="1" x="18"/>
        <item m="1"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umFmtId="164" showAll="0"/>
    <pivotField dataField="1" numFmtId="164" showAll="0"/>
    <pivotField showAll="0">
      <items count="3">
        <item x="0"/>
        <item x="1"/>
        <item t="default"/>
      </items>
    </pivotField>
  </pivotFields>
  <rowFields count="1">
    <field x="3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4"/>
  </colFields>
  <colItems count="5">
    <i>
      <x/>
    </i>
    <i>
      <x v="1"/>
    </i>
    <i>
      <x v="2"/>
    </i>
    <i>
      <x v="3"/>
    </i>
    <i t="grand">
      <x/>
    </i>
  </colItems>
  <dataFields count="1">
    <dataField name="Somma di LORDO CALCOLATO" fld="7" baseField="0" baseItem="0"/>
  </dataFields>
  <chartFormats count="41">
    <chartFormat chart="0" format="0" series="1">
      <pivotArea type="data" outline="0" fieldPosition="0">
        <references count="1"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3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3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3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3" count="1" selected="0">
            <x v="7"/>
          </reference>
        </references>
      </pivotArea>
    </chartFormat>
    <chartFormat chart="0" format="8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4" count="1" selected="0">
            <x v="0"/>
          </reference>
        </references>
      </pivotArea>
    </chartFormat>
    <chartFormat chart="0" format="9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4" count="1" selected="0">
            <x v="1"/>
          </reference>
        </references>
      </pivotArea>
    </chartFormat>
    <chartFormat chart="0" format="10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4" count="1" selected="0">
            <x v="2"/>
          </reference>
        </references>
      </pivotArea>
    </chartFormat>
    <chartFormat chart="0" format="11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4" count="1" selected="0">
            <x v="3"/>
          </reference>
        </references>
      </pivotArea>
    </chartFormat>
    <chartFormat chart="0" format="12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3"/>
          </reference>
          <reference field="4" count="1" selected="0">
            <x v="0"/>
          </reference>
        </references>
      </pivotArea>
    </chartFormat>
    <chartFormat chart="0" format="13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3"/>
          </reference>
          <reference field="4" count="1" selected="0">
            <x v="1"/>
          </reference>
        </references>
      </pivotArea>
    </chartFormat>
    <chartFormat chart="0" format="14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3"/>
          </reference>
          <reference field="4" count="1" selected="0">
            <x v="2"/>
          </reference>
        </references>
      </pivotArea>
    </chartFormat>
    <chartFormat chart="0" format="15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3"/>
          </reference>
          <reference field="4" count="1" selected="0">
            <x v="3"/>
          </reference>
        </references>
      </pivotArea>
    </chartFormat>
    <chartFormat chart="0" format="16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4" count="1" selected="0">
            <x v="0"/>
          </reference>
        </references>
      </pivotArea>
    </chartFormat>
    <chartFormat chart="0" format="17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4" count="1" selected="0">
            <x v="1"/>
          </reference>
        </references>
      </pivotArea>
    </chartFormat>
    <chartFormat chart="0" format="18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4" count="1" selected="0">
            <x v="2"/>
          </reference>
        </references>
      </pivotArea>
    </chartFormat>
    <chartFormat chart="0" format="19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4" count="1" selected="0">
            <x v="3"/>
          </reference>
        </references>
      </pivotArea>
    </chartFormat>
    <chartFormat chart="0" format="20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5"/>
          </reference>
          <reference field="4" count="1" selected="0">
            <x v="0"/>
          </reference>
        </references>
      </pivotArea>
    </chartFormat>
    <chartFormat chart="0" format="21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5"/>
          </reference>
          <reference field="4" count="1" selected="0">
            <x v="1"/>
          </reference>
        </references>
      </pivotArea>
    </chartFormat>
    <chartFormat chart="0" format="22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5"/>
          </reference>
          <reference field="4" count="1" selected="0">
            <x v="2"/>
          </reference>
        </references>
      </pivotArea>
    </chartFormat>
    <chartFormat chart="0" format="23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5"/>
          </reference>
          <reference field="4" count="1" selected="0">
            <x v="3"/>
          </reference>
        </references>
      </pivotArea>
    </chartFormat>
    <chartFormat chart="0" format="24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6"/>
          </reference>
          <reference field="4" count="1" selected="0">
            <x v="0"/>
          </reference>
        </references>
      </pivotArea>
    </chartFormat>
    <chartFormat chart="0" format="25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6"/>
          </reference>
          <reference field="4" count="1" selected="0">
            <x v="1"/>
          </reference>
        </references>
      </pivotArea>
    </chartFormat>
    <chartFormat chart="0" format="26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6"/>
          </reference>
          <reference field="4" count="1" selected="0">
            <x v="2"/>
          </reference>
        </references>
      </pivotArea>
    </chartFormat>
    <chartFormat chart="0" format="27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6"/>
          </reference>
          <reference field="4" count="1" selected="0">
            <x v="3"/>
          </reference>
        </references>
      </pivotArea>
    </chartFormat>
    <chartFormat chart="0" format="28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7"/>
          </reference>
          <reference field="4" count="1" selected="0">
            <x v="0"/>
          </reference>
        </references>
      </pivotArea>
    </chartFormat>
    <chartFormat chart="0" format="29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7"/>
          </reference>
          <reference field="4" count="1" selected="0">
            <x v="1"/>
          </reference>
        </references>
      </pivotArea>
    </chartFormat>
    <chartFormat chart="0" format="30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7"/>
          </reference>
          <reference field="4" count="1" selected="0">
            <x v="2"/>
          </reference>
        </references>
      </pivotArea>
    </chartFormat>
    <chartFormat chart="0" format="31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7"/>
          </reference>
          <reference field="4" count="1" selected="0">
            <x v="3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3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951534-2E5B-4A0B-ACA8-D7CA7E599C58}" name="Tabella pivot4" cacheId="90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chartFormat="11">
  <location ref="A45:F64" firstHeaderRow="1" firstDataRow="2" firstDataCol="1" rowPageCount="1" colPageCount="1"/>
  <pivotFields count="9">
    <pivotField showAll="0"/>
    <pivotField showAll="0"/>
    <pivotField showAll="0"/>
    <pivotField axis="axisPage" showAll="0">
      <items count="9">
        <item x="0"/>
        <item x="3"/>
        <item x="4"/>
        <item x="7"/>
        <item x="6"/>
        <item x="2"/>
        <item x="5"/>
        <item x="1"/>
        <item t="default"/>
      </items>
    </pivotField>
    <pivotField axis="axisCol" showAll="0">
      <items count="5">
        <item x="1"/>
        <item x="3"/>
        <item x="0"/>
        <item x="2"/>
        <item t="default"/>
      </items>
    </pivotField>
    <pivotField axis="axisRow" showAll="0">
      <items count="35">
        <item m="1" x="33"/>
        <item m="1" x="32"/>
        <item m="1" x="31"/>
        <item m="1" x="30"/>
        <item m="1" x="29"/>
        <item m="1" x="28"/>
        <item m="1" x="27"/>
        <item m="1" x="26"/>
        <item m="1" x="25"/>
        <item m="1" x="24"/>
        <item m="1" x="23"/>
        <item m="1" x="22"/>
        <item m="1" x="21"/>
        <item m="1" x="20"/>
        <item m="1" x="19"/>
        <item m="1" x="18"/>
        <item m="1" x="17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showAll="0"/>
    <pivotField dataField="1" showAll="0"/>
    <pivotField showAll="0"/>
  </pivotFields>
  <rowFields count="1">
    <field x="5"/>
  </rowFields>
  <rowItems count="18"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 t="grand">
      <x/>
    </i>
  </rowItems>
  <colFields count="1">
    <field x="4"/>
  </colFields>
  <colItems count="5">
    <i>
      <x/>
    </i>
    <i>
      <x v="1"/>
    </i>
    <i>
      <x v="2"/>
    </i>
    <i>
      <x v="3"/>
    </i>
    <i t="grand">
      <x/>
    </i>
  </colItems>
  <pageFields count="1">
    <pageField fld="3" hier="-1"/>
  </pageFields>
  <dataFields count="1">
    <dataField name="Somma di LORDO CALCOLATO" fld="7" baseField="0" baseItem="7536664"/>
  </dataFields>
  <chartFormats count="9">
    <chartFormat chart="0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9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9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9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08D454-6F58-4DA4-8F73-31FFDDFB68E7}" name="Tabella pivot3" cacheId="90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chartFormat="9">
  <location ref="A23:B34" firstHeaderRow="1" firstDataRow="1" firstDataCol="1"/>
  <pivotFields count="9">
    <pivotField showAll="0"/>
    <pivotField showAll="0"/>
    <pivotField showAll="0"/>
    <pivotField showAll="0"/>
    <pivotField axis="axisRow" showAll="0">
      <items count="5">
        <item x="1"/>
        <item x="3"/>
        <item x="0"/>
        <item x="2"/>
        <item t="default"/>
      </items>
    </pivotField>
    <pivotField showAll="0"/>
    <pivotField showAll="0"/>
    <pivotField dataField="1" showAll="0"/>
    <pivotField axis="axisRow" showAll="0">
      <items count="3">
        <item x="0"/>
        <item x="1"/>
        <item t="default"/>
      </items>
    </pivotField>
  </pivotFields>
  <rowFields count="2">
    <field x="8"/>
    <field x="4"/>
  </rowFields>
  <rowItems count="11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 t="grand">
      <x/>
    </i>
  </rowItems>
  <colItems count="1">
    <i/>
  </colItems>
  <dataFields count="1">
    <dataField name="Somma di LORDO CALCOLATO" fld="7" baseField="0" baseItem="7536664"/>
  </dataFields>
  <chartFormats count="4">
    <chartFormat chart="0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D0725D-AFBC-49EB-B485-707A06188BEE}" name="Tabella pivot2" cacheId="90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chartFormat="5">
  <location ref="A4:B9" firstHeaderRow="1" firstDataRow="1" firstDataCol="1" rowPageCount="2" colPageCount="1"/>
  <pivotFields count="9">
    <pivotField showAll="0"/>
    <pivotField showAll="0"/>
    <pivotField showAll="0"/>
    <pivotField showAll="0"/>
    <pivotField axis="axisRow" showAll="0">
      <items count="5">
        <item x="1"/>
        <item x="3"/>
        <item x="0"/>
        <item x="2"/>
        <item t="default"/>
      </items>
    </pivotField>
    <pivotField axis="axisPage" showAll="0">
      <items count="35">
        <item m="1" x="33"/>
        <item m="1" x="32"/>
        <item m="1" x="31"/>
        <item m="1" x="30"/>
        <item m="1" x="29"/>
        <item m="1" x="28"/>
        <item m="1" x="27"/>
        <item m="1" x="26"/>
        <item m="1" x="25"/>
        <item m="1" x="24"/>
        <item m="1" x="23"/>
        <item m="1" x="22"/>
        <item m="1" x="21"/>
        <item m="1" x="20"/>
        <item m="1" x="19"/>
        <item m="1" x="18"/>
        <item m="1" x="17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showAll="0"/>
    <pivotField dataField="1" showAll="0"/>
    <pivotField axis="axisPage" showAll="0">
      <items count="3">
        <item x="0"/>
        <item x="1"/>
        <item t="default"/>
      </items>
    </pivotField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Items count="1">
    <i/>
  </colItems>
  <pageFields count="2">
    <pageField fld="5" hier="-1"/>
    <pageField fld="8" item="0" hier="-1"/>
  </pageFields>
  <dataFields count="1">
    <dataField name="Somma di LORDO CALCOLATO" fld="7" baseField="0" baseItem="7536664"/>
  </dataFields>
  <chartFormats count="4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3" connectionId="1" xr16:uid="{CC74858A-DA5F-41BB-832A-00F17C7872CD}" autoFormatId="16" applyNumberFormats="0" applyBorderFormats="0" applyFontFormats="0" applyPatternFormats="0" applyAlignmentFormats="0" applyWidthHeightFormats="0">
  <queryTableRefresh nextId="5">
    <queryTableFields count="4">
      <queryTableField id="1" name="CLIENTE" tableColumnId="1"/>
      <queryTableField id="2" name="CITTà" tableColumnId="2"/>
      <queryTableField id="3" name="INDIRIZZO" tableColumnId="3"/>
      <queryTableField id="4" name="EMAIL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2" xr16:uid="{1AD84C47-0829-4C39-BBC6-C9CC1C0C9B37}" autoFormatId="16" applyNumberFormats="0" applyBorderFormats="0" applyFontFormats="0" applyPatternFormats="0" applyAlignmentFormats="0" applyWidthHeightFormats="0">
  <queryTableRefresh nextId="12">
    <queryTableFields count="9">
      <queryTableField id="1" name="N° FATTURA" tableColumnId="1"/>
      <queryTableField id="2" name="DATA FATTURA" tableColumnId="2"/>
      <queryTableField id="3" name="IMPORTO" tableColumnId="3"/>
      <queryTableField id="4" name="CLIENTE" tableColumnId="4"/>
      <queryTableField id="5" name="OGGETTO" tableColumnId="5"/>
      <queryTableField id="6" name="DATA SCADENZA" tableColumnId="6"/>
      <queryTableField id="8" name="COLONNA CALCOLATA IVA" tableColumnId="8"/>
      <queryTableField id="7" name="LORDO CALCOLATO" tableColumnId="7"/>
      <queryTableField id="11" name="Personalizzato" tableColumnId="10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5" xr16:uid="{ECAFAD4F-9FB5-4192-8DB2-F5D09711C6E5}" autoFormatId="16" applyNumberFormats="0" applyBorderFormats="0" applyFontFormats="0" applyPatternFormats="0" applyAlignmentFormats="0" applyWidthHeightFormats="0">
  <queryTableRefresh nextId="12">
    <queryTableFields count="9">
      <queryTableField id="1" name="N° FATTURA" tableColumnId="1"/>
      <queryTableField id="2" name="DATA FATTURA" tableColumnId="2"/>
      <queryTableField id="3" name="IMPORTO" tableColumnId="3"/>
      <queryTableField id="4" name="CLIENTE" tableColumnId="4"/>
      <queryTableField id="5" name="OGGETTO" tableColumnId="5"/>
      <queryTableField id="6" name="DATA SCADENZA" tableColumnId="6"/>
      <queryTableField id="7" name="IVA" tableColumnId="7"/>
      <queryTableField id="8" name="LORDO" tableColumnId="8"/>
      <queryTableField id="9" name="STATO" tableColumnId="9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Personalizzato" xr10:uid="{66D8EA2D-19EA-4BD4-B391-0D0451D1983B}" sourceName="Personalizzato">
  <pivotTables>
    <pivotTable tabId="8" name="Tabella pivot5"/>
  </pivotTables>
  <data>
    <tabular pivotCacheId="1079962725">
      <items count="2">
        <i x="0" s="1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Personalizzato" xr10:uid="{26B7A8C0-80EF-4C6D-A31A-819083B04738}" cache="FiltroDati_Personalizzato" caption="Personalizzato" rowHeight="234950"/>
</slicer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17D07C5-0211-4366-A187-BF109B77CA8E}" name="Tabella4" displayName="Tabella4" ref="A1:I108" totalsRowShown="0">
  <autoFilter ref="A1:I108" xr:uid="{117D07C5-0211-4366-A187-BF109B77CA8E}"/>
  <tableColumns count="9">
    <tableColumn id="1" xr3:uid="{AA827B00-0435-455D-939F-D3475AF42D75}" name="N° FATTURA"/>
    <tableColumn id="2" xr3:uid="{15B1F298-80C0-4F4C-B58D-DDF2F919DCB4}" name="DATA FATTURA"/>
    <tableColumn id="3" xr3:uid="{AFF58639-CDF3-4D35-8BF4-C85B215FF5FD}" name="IMPORTO"/>
    <tableColumn id="4" xr3:uid="{C399E578-A992-4B34-9C2C-78FF40856122}" name="CLIENTE"/>
    <tableColumn id="5" xr3:uid="{D34297E4-C6F2-4C21-A579-303F07BA7801}" name="OGGETTO"/>
    <tableColumn id="6" xr3:uid="{99296CED-AA16-4138-B788-98356CA583AA}" name="DATA SCADENZA"/>
    <tableColumn id="7" xr3:uid="{D280D7AF-BF4C-4936-8E80-1A42D35D797A}" name="COLONNA CALCOLATA IVA"/>
    <tableColumn id="8" xr3:uid="{1AA2DA14-133C-4B91-B879-0C97BA037B23}" name="LORDO CALCOLATO"/>
    <tableColumn id="9" xr3:uid="{603302B5-C9B4-453E-AA90-A8792BA27ADC}" name="Personalizzato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BB565B8-47F8-40F1-970A-89CE269BB25A}" name="CLIENTI" displayName="CLIENTI" ref="A1:D9" tableType="queryTable" totalsRowShown="0">
  <autoFilter ref="A1:D9" xr:uid="{7BB565B8-47F8-40F1-970A-89CE269BB25A}"/>
  <tableColumns count="4">
    <tableColumn id="1" xr3:uid="{F78D9ADA-7FA5-4BB8-8269-C862A58C4684}" uniqueName="1" name="CLIENTE" queryTableFieldId="1" dataDxfId="23"/>
    <tableColumn id="2" xr3:uid="{04E3A5B3-9E39-41AB-9D42-6A7BBD5B725D}" uniqueName="2" name="CITTà" queryTableFieldId="2" dataDxfId="22"/>
    <tableColumn id="3" xr3:uid="{951D6504-21CB-463C-8D71-A6A2850759C5}" uniqueName="3" name="INDIRIZZO" queryTableFieldId="3" dataDxfId="21"/>
    <tableColumn id="4" xr3:uid="{AA4F53DB-992B-4655-9761-DA8F8324D01F}" uniqueName="4" name="EMAIL" queryTableFieldId="4" dataDxfId="2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2309AF0-DD29-4287-A3EB-097A5E3C0AD6}" name="DATI_FATTURAZIONE" displayName="DATI_FATTURAZIONE" ref="A1:I500" tableType="queryTable" totalsRowShown="0">
  <autoFilter ref="A1:I500" xr:uid="{72309AF0-DD29-4287-A3EB-097A5E3C0AD6}"/>
  <tableColumns count="9">
    <tableColumn id="1" xr3:uid="{F52FFA00-5419-4573-9784-FB7571497A25}" uniqueName="1" name="N° FATTURA" queryTableFieldId="1" dataDxfId="5"/>
    <tableColumn id="2" xr3:uid="{F8CDD392-AD80-4244-B6B8-47C41EA1572A}" uniqueName="2" name="DATA FATTURA" queryTableFieldId="2" dataDxfId="4"/>
    <tableColumn id="3" xr3:uid="{740C5D57-6A5A-4241-A70A-BC196B6ADBA4}" uniqueName="3" name="IMPORTO" queryTableFieldId="3" dataDxfId="3"/>
    <tableColumn id="4" xr3:uid="{83285502-A63F-4FAA-A44F-099327C769C8}" uniqueName="4" name="CLIENTE" queryTableFieldId="4" dataDxfId="8"/>
    <tableColumn id="5" xr3:uid="{748802A6-5C9E-4275-AA66-78C3D48C48E4}" uniqueName="5" name="OGGETTO" queryTableFieldId="5" dataDxfId="6"/>
    <tableColumn id="6" xr3:uid="{B24BDBB0-4837-4DAB-BF67-DF7F3F45D489}" uniqueName="6" name="DATA SCADENZA" queryTableFieldId="6" dataDxfId="2"/>
    <tableColumn id="8" xr3:uid="{234379FB-C3EA-4AE1-8489-BA12CCAB4056}" uniqueName="8" name="COLONNA CALCOLATA IVA" queryTableFieldId="8" dataDxfId="1"/>
    <tableColumn id="7" xr3:uid="{17FE1CCC-C098-4C76-98BE-5630F9C01F4B}" uniqueName="7" name="LORDO CALCOLATO" queryTableFieldId="7" dataDxfId="0"/>
    <tableColumn id="10" xr3:uid="{A5B42024-930F-401B-913F-2CA88C2E9247}" uniqueName="10" name="Personalizzato" queryTableFieldId="11" dataDxfId="7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4E0FAFD-ADB0-45F6-B2DB-42D40830BDD6}" name="Tabella1_2" displayName="Tabella1_2" ref="A1:I500" tableType="queryTable" totalsRowShown="0">
  <autoFilter ref="A1:I500" xr:uid="{B4E0FAFD-ADB0-45F6-B2DB-42D40830BDD6}"/>
  <tableColumns count="9">
    <tableColumn id="1" xr3:uid="{19865FA1-162B-483C-AB74-B224AA688D47}" uniqueName="1" name="N° FATTURA" queryTableFieldId="1"/>
    <tableColumn id="2" xr3:uid="{67F4BF1B-B5ED-4BEF-80C3-6DC9947816BB}" uniqueName="2" name="DATA FATTURA" queryTableFieldId="2" dataDxfId="19"/>
    <tableColumn id="3" xr3:uid="{8ADE28D0-47E7-462D-89FE-932A1C6FC2DB}" uniqueName="3" name="IMPORTO" queryTableFieldId="3" dataDxfId="18"/>
    <tableColumn id="4" xr3:uid="{D2CA4E11-AED8-4757-AD05-D3F4A16C0D52}" uniqueName="4" name="CLIENTE" queryTableFieldId="4" dataDxfId="17"/>
    <tableColumn id="5" xr3:uid="{8E9680EA-818F-4E0C-9C22-91782CEC0AF7}" uniqueName="5" name="OGGETTO" queryTableFieldId="5" dataDxfId="16"/>
    <tableColumn id="6" xr3:uid="{230E4934-9C70-4249-B41A-F06EE3FAE000}" uniqueName="6" name="DATA SCADENZA" queryTableFieldId="6" dataDxfId="15"/>
    <tableColumn id="7" xr3:uid="{6BE04840-4177-42C3-BA88-7D9FCBE0F9CE}" uniqueName="7" name="IVA" queryTableFieldId="7" dataDxfId="14"/>
    <tableColumn id="8" xr3:uid="{5A2D57B2-8041-4A5D-96FB-5B829C5A360D}" uniqueName="8" name="LORDO" queryTableFieldId="8" dataDxfId="13"/>
    <tableColumn id="9" xr3:uid="{EDD2E012-0D52-4474-BED3-1A226602F946}" uniqueName="9" name="STATO" queryTableFieldId="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2013 - Tema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SequenzaTemporaleNativa_DATA_SCADENZA" xr10:uid="{C6275E8B-8BF1-44D8-AD5C-034E48494AA2}" sourceName="DATA SCADENZA">
  <pivotTables>
    <pivotTable tabId="8" name="Tabella pivot5"/>
  </pivotTables>
  <state minimalRefreshVersion="6" lastRefreshVersion="6" pivotCacheId="1079962725" filterType="unknown">
    <bounds startDate="2024-01-01T00:00:00" endDate="2025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A SCADENZA" xr10:uid="{7551C964-4230-4553-B158-CC72C09D79F0}" cache="SequenzaTemporaleNativa_DATA_SCADENZA" caption="DATA SCADENZA" level="3" selectionLevel="3" scrollPosition="2024-09-09T00:00:00"/>
</timeline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microsoft.com/office/2011/relationships/timeline" Target="../timelines/timeline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microsoft.com/office/2007/relationships/slicer" Target="../slicers/slicer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A88C2-A58B-4D98-A03F-18B9A66C49A4}">
  <dimension ref="A1:I108"/>
  <sheetViews>
    <sheetView workbookViewId="0">
      <selection activeCell="E2" sqref="E2"/>
    </sheetView>
  </sheetViews>
  <sheetFormatPr defaultRowHeight="14.4" x14ac:dyDescent="0.3"/>
  <cols>
    <col min="1" max="1" width="13.109375" customWidth="1"/>
    <col min="2" max="2" width="15.77734375" customWidth="1"/>
    <col min="3" max="3" width="11.109375" customWidth="1"/>
    <col min="4" max="4" width="9.77734375" customWidth="1"/>
    <col min="5" max="5" width="12.21875" bestFit="1" customWidth="1"/>
    <col min="6" max="6" width="17.5546875" bestFit="1" customWidth="1"/>
    <col min="7" max="7" width="25.33203125" customWidth="1"/>
    <col min="8" max="8" width="19.33203125" customWidth="1"/>
    <col min="9" max="9" width="14.88671875" customWidth="1"/>
  </cols>
  <sheetData>
    <row r="1" spans="1:9" x14ac:dyDescent="0.3">
      <c r="A1" t="s">
        <v>0</v>
      </c>
      <c r="B1" t="s">
        <v>1</v>
      </c>
      <c r="C1" t="s">
        <v>16</v>
      </c>
      <c r="D1" t="s">
        <v>2</v>
      </c>
      <c r="E1" t="s">
        <v>10</v>
      </c>
      <c r="F1" t="s">
        <v>15</v>
      </c>
      <c r="G1" t="s">
        <v>25</v>
      </c>
      <c r="H1" t="s">
        <v>24</v>
      </c>
      <c r="I1" t="s">
        <v>26</v>
      </c>
    </row>
    <row r="2" spans="1:9" x14ac:dyDescent="0.3">
      <c r="A2" t="s">
        <v>538</v>
      </c>
      <c r="B2" t="s">
        <v>251</v>
      </c>
      <c r="C2">
        <v>550</v>
      </c>
      <c r="D2" t="s">
        <v>562</v>
      </c>
      <c r="E2" t="s">
        <v>11</v>
      </c>
      <c r="F2" t="s">
        <v>252</v>
      </c>
      <c r="G2">
        <v>121</v>
      </c>
      <c r="H2">
        <v>671</v>
      </c>
      <c r="I2" t="s">
        <v>541</v>
      </c>
    </row>
    <row r="3" spans="1:9" x14ac:dyDescent="0.3">
      <c r="A3" t="s">
        <v>537</v>
      </c>
      <c r="B3" t="s">
        <v>251</v>
      </c>
      <c r="C3">
        <v>6500</v>
      </c>
      <c r="D3" t="s">
        <v>562</v>
      </c>
      <c r="E3" t="s">
        <v>11</v>
      </c>
      <c r="F3" t="s">
        <v>252</v>
      </c>
      <c r="G3">
        <v>1430</v>
      </c>
      <c r="H3">
        <v>7930</v>
      </c>
      <c r="I3" t="s">
        <v>541</v>
      </c>
    </row>
    <row r="4" spans="1:9" x14ac:dyDescent="0.3">
      <c r="A4" t="s">
        <v>536</v>
      </c>
      <c r="B4" t="s">
        <v>251</v>
      </c>
      <c r="C4">
        <v>5700</v>
      </c>
      <c r="D4" t="s">
        <v>8</v>
      </c>
      <c r="E4" t="s">
        <v>11</v>
      </c>
      <c r="F4" t="s">
        <v>252</v>
      </c>
      <c r="G4">
        <v>1254</v>
      </c>
      <c r="H4">
        <v>6954</v>
      </c>
      <c r="I4" t="s">
        <v>541</v>
      </c>
    </row>
    <row r="5" spans="1:9" x14ac:dyDescent="0.3">
      <c r="A5" t="s">
        <v>531</v>
      </c>
      <c r="B5" t="s">
        <v>251</v>
      </c>
      <c r="C5">
        <v>1500</v>
      </c>
      <c r="D5" t="s">
        <v>5</v>
      </c>
      <c r="E5" t="s">
        <v>11</v>
      </c>
      <c r="F5" t="s">
        <v>252</v>
      </c>
      <c r="G5">
        <v>330</v>
      </c>
      <c r="H5">
        <v>1830</v>
      </c>
      <c r="I5" t="s">
        <v>541</v>
      </c>
    </row>
    <row r="6" spans="1:9" x14ac:dyDescent="0.3">
      <c r="A6" t="s">
        <v>530</v>
      </c>
      <c r="B6" t="s">
        <v>251</v>
      </c>
      <c r="C6">
        <v>100</v>
      </c>
      <c r="D6" t="s">
        <v>3</v>
      </c>
      <c r="E6" t="s">
        <v>11</v>
      </c>
      <c r="F6" t="s">
        <v>252</v>
      </c>
      <c r="G6">
        <v>22</v>
      </c>
      <c r="H6">
        <v>122</v>
      </c>
      <c r="I6" t="s">
        <v>541</v>
      </c>
    </row>
    <row r="7" spans="1:9" x14ac:dyDescent="0.3">
      <c r="A7" t="s">
        <v>528</v>
      </c>
      <c r="B7" t="s">
        <v>251</v>
      </c>
      <c r="C7">
        <v>4800</v>
      </c>
      <c r="D7" t="s">
        <v>8</v>
      </c>
      <c r="E7" t="s">
        <v>11</v>
      </c>
      <c r="F7" t="s">
        <v>252</v>
      </c>
      <c r="G7">
        <v>1056</v>
      </c>
      <c r="H7">
        <v>5856</v>
      </c>
      <c r="I7" t="s">
        <v>541</v>
      </c>
    </row>
    <row r="8" spans="1:9" x14ac:dyDescent="0.3">
      <c r="A8" t="s">
        <v>199</v>
      </c>
      <c r="B8" t="s">
        <v>251</v>
      </c>
      <c r="C8">
        <v>3880</v>
      </c>
      <c r="D8" t="s">
        <v>5</v>
      </c>
      <c r="E8" t="s">
        <v>11</v>
      </c>
      <c r="F8" t="s">
        <v>252</v>
      </c>
      <c r="G8">
        <v>853.6</v>
      </c>
      <c r="H8">
        <v>4733.6000000000004</v>
      </c>
      <c r="I8" t="s">
        <v>541</v>
      </c>
    </row>
    <row r="9" spans="1:9" x14ac:dyDescent="0.3">
      <c r="A9" t="s">
        <v>522</v>
      </c>
      <c r="B9" t="s">
        <v>251</v>
      </c>
      <c r="C9">
        <v>4300</v>
      </c>
      <c r="D9" t="s">
        <v>3</v>
      </c>
      <c r="E9" t="s">
        <v>11</v>
      </c>
      <c r="F9" t="s">
        <v>252</v>
      </c>
      <c r="G9">
        <v>946</v>
      </c>
      <c r="H9">
        <v>5246</v>
      </c>
      <c r="I9" t="s">
        <v>541</v>
      </c>
    </row>
    <row r="10" spans="1:9" x14ac:dyDescent="0.3">
      <c r="A10" t="s">
        <v>520</v>
      </c>
      <c r="B10" t="s">
        <v>213</v>
      </c>
      <c r="C10">
        <v>1160</v>
      </c>
      <c r="D10" t="s">
        <v>5</v>
      </c>
      <c r="E10" t="s">
        <v>11</v>
      </c>
      <c r="F10" t="s">
        <v>214</v>
      </c>
      <c r="G10">
        <v>255.2</v>
      </c>
      <c r="H10">
        <v>1415.2</v>
      </c>
      <c r="I10" t="s">
        <v>541</v>
      </c>
    </row>
    <row r="11" spans="1:9" x14ac:dyDescent="0.3">
      <c r="A11" t="s">
        <v>517</v>
      </c>
      <c r="B11" t="s">
        <v>213</v>
      </c>
      <c r="C11">
        <v>6850</v>
      </c>
      <c r="D11" t="s">
        <v>9</v>
      </c>
      <c r="E11" t="s">
        <v>11</v>
      </c>
      <c r="F11" t="s">
        <v>214</v>
      </c>
      <c r="G11">
        <v>1507</v>
      </c>
      <c r="H11">
        <v>8357</v>
      </c>
      <c r="I11" t="s">
        <v>541</v>
      </c>
    </row>
    <row r="12" spans="1:9" x14ac:dyDescent="0.3">
      <c r="A12" t="s">
        <v>40</v>
      </c>
      <c r="B12" t="s">
        <v>542</v>
      </c>
      <c r="C12">
        <v>6350</v>
      </c>
      <c r="D12" t="s">
        <v>3</v>
      </c>
      <c r="E12" t="s">
        <v>11</v>
      </c>
      <c r="F12" t="s">
        <v>543</v>
      </c>
      <c r="G12">
        <v>1397</v>
      </c>
      <c r="H12">
        <v>7747</v>
      </c>
      <c r="I12" t="s">
        <v>27</v>
      </c>
    </row>
    <row r="13" spans="1:9" x14ac:dyDescent="0.3">
      <c r="A13" t="s">
        <v>509</v>
      </c>
      <c r="B13" t="s">
        <v>213</v>
      </c>
      <c r="C13">
        <v>5560</v>
      </c>
      <c r="D13" t="s">
        <v>4</v>
      </c>
      <c r="E13" t="s">
        <v>11</v>
      </c>
      <c r="F13" t="s">
        <v>214</v>
      </c>
      <c r="G13">
        <v>1223.2</v>
      </c>
      <c r="H13">
        <v>6783.2</v>
      </c>
      <c r="I13" t="s">
        <v>541</v>
      </c>
    </row>
    <row r="14" spans="1:9" x14ac:dyDescent="0.3">
      <c r="A14" t="s">
        <v>505</v>
      </c>
      <c r="B14" t="s">
        <v>213</v>
      </c>
      <c r="C14">
        <v>2340</v>
      </c>
      <c r="D14" t="s">
        <v>562</v>
      </c>
      <c r="E14" t="s">
        <v>11</v>
      </c>
      <c r="F14" t="s">
        <v>214</v>
      </c>
      <c r="G14">
        <v>514.79999999999995</v>
      </c>
      <c r="H14">
        <v>2854.8</v>
      </c>
      <c r="I14" t="s">
        <v>541</v>
      </c>
    </row>
    <row r="15" spans="1:9" x14ac:dyDescent="0.3">
      <c r="A15" t="s">
        <v>501</v>
      </c>
      <c r="B15" t="s">
        <v>213</v>
      </c>
      <c r="C15">
        <v>1450</v>
      </c>
      <c r="D15" t="s">
        <v>562</v>
      </c>
      <c r="E15" t="s">
        <v>11</v>
      </c>
      <c r="F15" t="s">
        <v>214</v>
      </c>
      <c r="G15">
        <v>319</v>
      </c>
      <c r="H15">
        <v>1769</v>
      </c>
      <c r="I15" t="s">
        <v>541</v>
      </c>
    </row>
    <row r="16" spans="1:9" x14ac:dyDescent="0.3">
      <c r="A16" t="s">
        <v>237</v>
      </c>
      <c r="B16" t="s">
        <v>180</v>
      </c>
      <c r="C16">
        <v>5100</v>
      </c>
      <c r="D16" t="s">
        <v>562</v>
      </c>
      <c r="E16" t="s">
        <v>11</v>
      </c>
      <c r="F16" t="s">
        <v>181</v>
      </c>
      <c r="G16">
        <v>1122</v>
      </c>
      <c r="H16">
        <v>6222</v>
      </c>
      <c r="I16" t="s">
        <v>541</v>
      </c>
    </row>
    <row r="17" spans="1:9" x14ac:dyDescent="0.3">
      <c r="A17" t="s">
        <v>492</v>
      </c>
      <c r="B17" t="s">
        <v>180</v>
      </c>
      <c r="C17">
        <v>4860</v>
      </c>
      <c r="D17" t="s">
        <v>3</v>
      </c>
      <c r="E17" t="s">
        <v>11</v>
      </c>
      <c r="F17" t="s">
        <v>181</v>
      </c>
      <c r="G17">
        <v>1069.2</v>
      </c>
      <c r="H17">
        <v>5929.2</v>
      </c>
      <c r="I17" t="s">
        <v>541</v>
      </c>
    </row>
    <row r="18" spans="1:9" x14ac:dyDescent="0.3">
      <c r="A18" t="s">
        <v>485</v>
      </c>
      <c r="B18" t="s">
        <v>180</v>
      </c>
      <c r="C18">
        <v>1700</v>
      </c>
      <c r="D18" t="s">
        <v>4</v>
      </c>
      <c r="E18" t="s">
        <v>11</v>
      </c>
      <c r="F18" t="s">
        <v>181</v>
      </c>
      <c r="G18">
        <v>374</v>
      </c>
      <c r="H18">
        <v>2074</v>
      </c>
      <c r="I18" t="s">
        <v>541</v>
      </c>
    </row>
    <row r="19" spans="1:9" x14ac:dyDescent="0.3">
      <c r="A19" t="s">
        <v>52</v>
      </c>
      <c r="B19" t="s">
        <v>180</v>
      </c>
      <c r="C19">
        <v>5200</v>
      </c>
      <c r="D19" t="s">
        <v>8</v>
      </c>
      <c r="E19" t="s">
        <v>11</v>
      </c>
      <c r="F19" t="s">
        <v>181</v>
      </c>
      <c r="G19">
        <v>1144</v>
      </c>
      <c r="H19">
        <v>6344</v>
      </c>
      <c r="I19" t="s">
        <v>541</v>
      </c>
    </row>
    <row r="20" spans="1:9" x14ac:dyDescent="0.3">
      <c r="A20" t="s">
        <v>481</v>
      </c>
      <c r="B20" t="s">
        <v>180</v>
      </c>
      <c r="C20">
        <v>4900</v>
      </c>
      <c r="D20" t="s">
        <v>8</v>
      </c>
      <c r="E20" t="s">
        <v>11</v>
      </c>
      <c r="F20" t="s">
        <v>181</v>
      </c>
      <c r="G20">
        <v>1078</v>
      </c>
      <c r="H20">
        <v>5978</v>
      </c>
      <c r="I20" t="s">
        <v>541</v>
      </c>
    </row>
    <row r="21" spans="1:9" x14ac:dyDescent="0.3">
      <c r="A21" t="s">
        <v>55</v>
      </c>
      <c r="B21" t="s">
        <v>180</v>
      </c>
      <c r="C21">
        <v>2480</v>
      </c>
      <c r="D21" t="s">
        <v>3</v>
      </c>
      <c r="E21" t="s">
        <v>11</v>
      </c>
      <c r="F21" t="s">
        <v>181</v>
      </c>
      <c r="G21">
        <v>545.6</v>
      </c>
      <c r="H21">
        <v>3025.6</v>
      </c>
      <c r="I21" t="s">
        <v>541</v>
      </c>
    </row>
    <row r="22" spans="1:9" x14ac:dyDescent="0.3">
      <c r="A22" t="s">
        <v>476</v>
      </c>
      <c r="B22" t="s">
        <v>180</v>
      </c>
      <c r="C22">
        <v>4580</v>
      </c>
      <c r="D22" t="s">
        <v>6</v>
      </c>
      <c r="E22" t="s">
        <v>11</v>
      </c>
      <c r="F22" t="s">
        <v>181</v>
      </c>
      <c r="G22">
        <v>1007.6</v>
      </c>
      <c r="H22">
        <v>5587.6</v>
      </c>
      <c r="I22" t="s">
        <v>541</v>
      </c>
    </row>
    <row r="23" spans="1:9" x14ac:dyDescent="0.3">
      <c r="A23" t="s">
        <v>471</v>
      </c>
      <c r="B23" t="s">
        <v>125</v>
      </c>
      <c r="C23">
        <v>3040</v>
      </c>
      <c r="D23" t="s">
        <v>8</v>
      </c>
      <c r="E23" t="s">
        <v>11</v>
      </c>
      <c r="F23" t="s">
        <v>126</v>
      </c>
      <c r="G23">
        <v>668.8</v>
      </c>
      <c r="H23">
        <v>3708.8</v>
      </c>
      <c r="I23" t="s">
        <v>541</v>
      </c>
    </row>
    <row r="24" spans="1:9" x14ac:dyDescent="0.3">
      <c r="A24" t="s">
        <v>466</v>
      </c>
      <c r="B24" t="s">
        <v>125</v>
      </c>
      <c r="C24">
        <v>520</v>
      </c>
      <c r="D24" t="s">
        <v>3</v>
      </c>
      <c r="E24" t="s">
        <v>11</v>
      </c>
      <c r="F24" t="s">
        <v>126</v>
      </c>
      <c r="G24">
        <v>114.4</v>
      </c>
      <c r="H24">
        <v>634.4</v>
      </c>
      <c r="I24" t="s">
        <v>541</v>
      </c>
    </row>
    <row r="25" spans="1:9" x14ac:dyDescent="0.3">
      <c r="A25" t="s">
        <v>464</v>
      </c>
      <c r="B25" t="s">
        <v>125</v>
      </c>
      <c r="C25">
        <v>1920</v>
      </c>
      <c r="D25" t="s">
        <v>3</v>
      </c>
      <c r="E25" t="s">
        <v>11</v>
      </c>
      <c r="F25" t="s">
        <v>126</v>
      </c>
      <c r="G25">
        <v>422.4</v>
      </c>
      <c r="H25">
        <v>2342.4</v>
      </c>
      <c r="I25" t="s">
        <v>541</v>
      </c>
    </row>
    <row r="26" spans="1:9" x14ac:dyDescent="0.3">
      <c r="A26" t="s">
        <v>462</v>
      </c>
      <c r="B26" t="s">
        <v>125</v>
      </c>
      <c r="C26">
        <v>1780</v>
      </c>
      <c r="D26" t="s">
        <v>9</v>
      </c>
      <c r="E26" t="s">
        <v>11</v>
      </c>
      <c r="F26" t="s">
        <v>126</v>
      </c>
      <c r="G26">
        <v>391.6</v>
      </c>
      <c r="H26">
        <v>2171.6</v>
      </c>
      <c r="I26" t="s">
        <v>541</v>
      </c>
    </row>
    <row r="27" spans="1:9" x14ac:dyDescent="0.3">
      <c r="A27" t="s">
        <v>457</v>
      </c>
      <c r="B27" t="s">
        <v>125</v>
      </c>
      <c r="C27">
        <v>6300</v>
      </c>
      <c r="D27" t="s">
        <v>3</v>
      </c>
      <c r="E27" t="s">
        <v>11</v>
      </c>
      <c r="F27" t="s">
        <v>126</v>
      </c>
      <c r="G27">
        <v>1386</v>
      </c>
      <c r="H27">
        <v>7686</v>
      </c>
      <c r="I27" t="s">
        <v>541</v>
      </c>
    </row>
    <row r="28" spans="1:9" x14ac:dyDescent="0.3">
      <c r="A28" t="s">
        <v>62</v>
      </c>
      <c r="B28" t="s">
        <v>542</v>
      </c>
      <c r="C28">
        <v>2000</v>
      </c>
      <c r="D28" t="s">
        <v>562</v>
      </c>
      <c r="E28" t="s">
        <v>11</v>
      </c>
      <c r="F28" t="s">
        <v>543</v>
      </c>
      <c r="G28">
        <v>440</v>
      </c>
      <c r="H28">
        <v>2440</v>
      </c>
      <c r="I28" t="s">
        <v>27</v>
      </c>
    </row>
    <row r="29" spans="1:9" x14ac:dyDescent="0.3">
      <c r="A29" t="s">
        <v>209</v>
      </c>
      <c r="B29" t="s">
        <v>125</v>
      </c>
      <c r="C29">
        <v>3600</v>
      </c>
      <c r="D29" t="s">
        <v>7</v>
      </c>
      <c r="E29" t="s">
        <v>11</v>
      </c>
      <c r="F29" t="s">
        <v>126</v>
      </c>
      <c r="G29">
        <v>792</v>
      </c>
      <c r="H29">
        <v>4392</v>
      </c>
      <c r="I29" t="s">
        <v>541</v>
      </c>
    </row>
    <row r="30" spans="1:9" x14ac:dyDescent="0.3">
      <c r="A30" t="s">
        <v>449</v>
      </c>
      <c r="B30" t="s">
        <v>125</v>
      </c>
      <c r="C30">
        <v>240</v>
      </c>
      <c r="D30" t="s">
        <v>6</v>
      </c>
      <c r="E30" t="s">
        <v>11</v>
      </c>
      <c r="F30" t="s">
        <v>126</v>
      </c>
      <c r="G30">
        <v>52.8</v>
      </c>
      <c r="H30">
        <v>292.8</v>
      </c>
      <c r="I30" t="s">
        <v>541</v>
      </c>
    </row>
    <row r="31" spans="1:9" x14ac:dyDescent="0.3">
      <c r="A31" t="s">
        <v>448</v>
      </c>
      <c r="B31" t="s">
        <v>125</v>
      </c>
      <c r="C31">
        <v>1800</v>
      </c>
      <c r="D31" t="s">
        <v>5</v>
      </c>
      <c r="E31" t="s">
        <v>11</v>
      </c>
      <c r="F31" t="s">
        <v>126</v>
      </c>
      <c r="G31">
        <v>396</v>
      </c>
      <c r="H31">
        <v>2196</v>
      </c>
      <c r="I31" t="s">
        <v>541</v>
      </c>
    </row>
    <row r="32" spans="1:9" x14ac:dyDescent="0.3">
      <c r="A32" t="s">
        <v>443</v>
      </c>
      <c r="B32" t="s">
        <v>103</v>
      </c>
      <c r="C32">
        <v>900</v>
      </c>
      <c r="D32" t="s">
        <v>9</v>
      </c>
      <c r="E32" t="s">
        <v>11</v>
      </c>
      <c r="F32" t="s">
        <v>104</v>
      </c>
      <c r="G32">
        <v>198</v>
      </c>
      <c r="H32">
        <v>1098</v>
      </c>
      <c r="I32" t="s">
        <v>541</v>
      </c>
    </row>
    <row r="33" spans="1:9" x14ac:dyDescent="0.3">
      <c r="A33" t="s">
        <v>441</v>
      </c>
      <c r="B33" t="s">
        <v>103</v>
      </c>
      <c r="C33">
        <v>2620</v>
      </c>
      <c r="D33" t="s">
        <v>6</v>
      </c>
      <c r="E33" t="s">
        <v>11</v>
      </c>
      <c r="F33" t="s">
        <v>104</v>
      </c>
      <c r="G33">
        <v>576.4</v>
      </c>
      <c r="H33">
        <v>3196.4</v>
      </c>
      <c r="I33" t="s">
        <v>541</v>
      </c>
    </row>
    <row r="34" spans="1:9" x14ac:dyDescent="0.3">
      <c r="A34" t="s">
        <v>93</v>
      </c>
      <c r="B34" t="s">
        <v>103</v>
      </c>
      <c r="C34">
        <v>750</v>
      </c>
      <c r="D34" t="s">
        <v>5</v>
      </c>
      <c r="E34" t="s">
        <v>11</v>
      </c>
      <c r="F34" t="s">
        <v>104</v>
      </c>
      <c r="G34">
        <v>165</v>
      </c>
      <c r="H34">
        <v>915</v>
      </c>
      <c r="I34" t="s">
        <v>541</v>
      </c>
    </row>
    <row r="35" spans="1:9" x14ac:dyDescent="0.3">
      <c r="A35" t="s">
        <v>434</v>
      </c>
      <c r="B35" t="s">
        <v>103</v>
      </c>
      <c r="C35">
        <v>5140</v>
      </c>
      <c r="D35" t="s">
        <v>8</v>
      </c>
      <c r="E35" t="s">
        <v>11</v>
      </c>
      <c r="F35" t="s">
        <v>104</v>
      </c>
      <c r="G35">
        <v>1130.8</v>
      </c>
      <c r="H35">
        <v>6270.8</v>
      </c>
      <c r="I35" t="s">
        <v>541</v>
      </c>
    </row>
    <row r="36" spans="1:9" x14ac:dyDescent="0.3">
      <c r="A36" t="s">
        <v>425</v>
      </c>
      <c r="B36" t="s">
        <v>103</v>
      </c>
      <c r="C36">
        <v>4250</v>
      </c>
      <c r="D36" t="s">
        <v>562</v>
      </c>
      <c r="E36" t="s">
        <v>11</v>
      </c>
      <c r="F36" t="s">
        <v>104</v>
      </c>
      <c r="G36">
        <v>935</v>
      </c>
      <c r="H36">
        <v>5185</v>
      </c>
      <c r="I36" t="s">
        <v>541</v>
      </c>
    </row>
    <row r="37" spans="1:9" x14ac:dyDescent="0.3">
      <c r="A37" t="s">
        <v>77</v>
      </c>
      <c r="B37" t="s">
        <v>544</v>
      </c>
      <c r="C37">
        <v>2850</v>
      </c>
      <c r="D37" t="s">
        <v>3</v>
      </c>
      <c r="E37" t="s">
        <v>11</v>
      </c>
      <c r="F37" t="s">
        <v>545</v>
      </c>
      <c r="G37">
        <v>627</v>
      </c>
      <c r="H37">
        <v>3477</v>
      </c>
      <c r="I37" t="s">
        <v>27</v>
      </c>
    </row>
    <row r="38" spans="1:9" x14ac:dyDescent="0.3">
      <c r="A38" t="s">
        <v>423</v>
      </c>
      <c r="B38" t="s">
        <v>103</v>
      </c>
      <c r="C38">
        <v>2500</v>
      </c>
      <c r="D38" t="s">
        <v>9</v>
      </c>
      <c r="E38" t="s">
        <v>11</v>
      </c>
      <c r="F38" t="s">
        <v>104</v>
      </c>
      <c r="G38">
        <v>550</v>
      </c>
      <c r="H38">
        <v>3050</v>
      </c>
      <c r="I38" t="s">
        <v>541</v>
      </c>
    </row>
    <row r="39" spans="1:9" x14ac:dyDescent="0.3">
      <c r="A39" t="s">
        <v>422</v>
      </c>
      <c r="B39" t="s">
        <v>103</v>
      </c>
      <c r="C39">
        <v>5800</v>
      </c>
      <c r="D39" t="s">
        <v>4</v>
      </c>
      <c r="E39" t="s">
        <v>11</v>
      </c>
      <c r="F39" t="s">
        <v>104</v>
      </c>
      <c r="G39">
        <v>1276</v>
      </c>
      <c r="H39">
        <v>7076</v>
      </c>
      <c r="I39" t="s">
        <v>541</v>
      </c>
    </row>
    <row r="40" spans="1:9" x14ac:dyDescent="0.3">
      <c r="A40" t="s">
        <v>415</v>
      </c>
      <c r="B40" t="s">
        <v>69</v>
      </c>
      <c r="C40">
        <v>1600</v>
      </c>
      <c r="D40" t="s">
        <v>5</v>
      </c>
      <c r="E40" t="s">
        <v>11</v>
      </c>
      <c r="F40" t="s">
        <v>70</v>
      </c>
      <c r="G40">
        <v>352</v>
      </c>
      <c r="H40">
        <v>1952</v>
      </c>
      <c r="I40" t="s">
        <v>541</v>
      </c>
    </row>
    <row r="41" spans="1:9" x14ac:dyDescent="0.3">
      <c r="A41" t="s">
        <v>411</v>
      </c>
      <c r="B41" t="s">
        <v>69</v>
      </c>
      <c r="C41">
        <v>300</v>
      </c>
      <c r="D41" t="s">
        <v>7</v>
      </c>
      <c r="E41" t="s">
        <v>11</v>
      </c>
      <c r="F41" t="s">
        <v>70</v>
      </c>
      <c r="G41">
        <v>66</v>
      </c>
      <c r="H41">
        <v>366</v>
      </c>
      <c r="I41" t="s">
        <v>541</v>
      </c>
    </row>
    <row r="42" spans="1:9" x14ac:dyDescent="0.3">
      <c r="A42" t="s">
        <v>182</v>
      </c>
      <c r="B42" t="s">
        <v>69</v>
      </c>
      <c r="C42">
        <v>5360</v>
      </c>
      <c r="D42" t="s">
        <v>8</v>
      </c>
      <c r="E42" t="s">
        <v>11</v>
      </c>
      <c r="F42" t="s">
        <v>70</v>
      </c>
      <c r="G42">
        <v>1179.2</v>
      </c>
      <c r="H42">
        <v>6539.2</v>
      </c>
      <c r="I42" t="s">
        <v>541</v>
      </c>
    </row>
    <row r="43" spans="1:9" x14ac:dyDescent="0.3">
      <c r="A43" t="s">
        <v>85</v>
      </c>
      <c r="B43" t="s">
        <v>544</v>
      </c>
      <c r="C43">
        <v>5450</v>
      </c>
      <c r="D43" t="s">
        <v>7</v>
      </c>
      <c r="E43" t="s">
        <v>11</v>
      </c>
      <c r="F43" t="s">
        <v>545</v>
      </c>
      <c r="G43">
        <v>1199</v>
      </c>
      <c r="H43">
        <v>6649</v>
      </c>
      <c r="I43" t="s">
        <v>27</v>
      </c>
    </row>
    <row r="44" spans="1:9" x14ac:dyDescent="0.3">
      <c r="A44" t="s">
        <v>405</v>
      </c>
      <c r="B44" t="s">
        <v>69</v>
      </c>
      <c r="C44">
        <v>5420</v>
      </c>
      <c r="D44" t="s">
        <v>8</v>
      </c>
      <c r="E44" t="s">
        <v>11</v>
      </c>
      <c r="F44" t="s">
        <v>70</v>
      </c>
      <c r="G44">
        <v>1192.4000000000001</v>
      </c>
      <c r="H44">
        <v>6612.4</v>
      </c>
      <c r="I44" t="s">
        <v>541</v>
      </c>
    </row>
    <row r="45" spans="1:9" x14ac:dyDescent="0.3">
      <c r="A45" t="s">
        <v>122</v>
      </c>
      <c r="B45" t="s">
        <v>69</v>
      </c>
      <c r="C45">
        <v>5280</v>
      </c>
      <c r="D45" t="s">
        <v>3</v>
      </c>
      <c r="E45" t="s">
        <v>11</v>
      </c>
      <c r="F45" t="s">
        <v>70</v>
      </c>
      <c r="G45">
        <v>1161.5999999999999</v>
      </c>
      <c r="H45">
        <v>6441.6</v>
      </c>
      <c r="I45" t="s">
        <v>541</v>
      </c>
    </row>
    <row r="46" spans="1:9" x14ac:dyDescent="0.3">
      <c r="A46" t="s">
        <v>398</v>
      </c>
      <c r="B46" t="s">
        <v>69</v>
      </c>
      <c r="C46">
        <v>2560</v>
      </c>
      <c r="D46" t="s">
        <v>3</v>
      </c>
      <c r="E46" t="s">
        <v>11</v>
      </c>
      <c r="F46" t="s">
        <v>70</v>
      </c>
      <c r="G46">
        <v>563.20000000000005</v>
      </c>
      <c r="H46">
        <v>3123.2</v>
      </c>
      <c r="I46" t="s">
        <v>541</v>
      </c>
    </row>
    <row r="47" spans="1:9" x14ac:dyDescent="0.3">
      <c r="A47" t="s">
        <v>45</v>
      </c>
      <c r="B47" t="s">
        <v>69</v>
      </c>
      <c r="C47">
        <v>2060</v>
      </c>
      <c r="D47" t="s">
        <v>5</v>
      </c>
      <c r="E47" t="s">
        <v>11</v>
      </c>
      <c r="F47" t="s">
        <v>70</v>
      </c>
      <c r="G47">
        <v>453.2</v>
      </c>
      <c r="H47">
        <v>2513.1999999999998</v>
      </c>
      <c r="I47" t="s">
        <v>541</v>
      </c>
    </row>
    <row r="48" spans="1:9" x14ac:dyDescent="0.3">
      <c r="A48" t="s">
        <v>394</v>
      </c>
      <c r="B48" t="s">
        <v>29</v>
      </c>
      <c r="C48">
        <v>7200</v>
      </c>
      <c r="D48" t="s">
        <v>3</v>
      </c>
      <c r="E48" t="s">
        <v>11</v>
      </c>
      <c r="F48" t="s">
        <v>30</v>
      </c>
      <c r="G48">
        <v>1584</v>
      </c>
      <c r="H48">
        <v>8784</v>
      </c>
      <c r="I48" t="s">
        <v>541</v>
      </c>
    </row>
    <row r="49" spans="1:9" x14ac:dyDescent="0.3">
      <c r="A49" t="s">
        <v>393</v>
      </c>
      <c r="B49" t="s">
        <v>29</v>
      </c>
      <c r="C49">
        <v>880</v>
      </c>
      <c r="D49" t="s">
        <v>7</v>
      </c>
      <c r="E49" t="s">
        <v>11</v>
      </c>
      <c r="F49" t="s">
        <v>30</v>
      </c>
      <c r="G49">
        <v>193.6</v>
      </c>
      <c r="H49">
        <v>1073.5999999999999</v>
      </c>
      <c r="I49" t="s">
        <v>541</v>
      </c>
    </row>
    <row r="50" spans="1:9" x14ac:dyDescent="0.3">
      <c r="A50" t="s">
        <v>92</v>
      </c>
      <c r="B50" t="s">
        <v>544</v>
      </c>
      <c r="C50">
        <v>320</v>
      </c>
      <c r="D50" t="s">
        <v>8</v>
      </c>
      <c r="E50" t="s">
        <v>11</v>
      </c>
      <c r="F50" t="s">
        <v>545</v>
      </c>
      <c r="G50">
        <v>70.400000000000006</v>
      </c>
      <c r="H50">
        <v>390.4</v>
      </c>
      <c r="I50" t="s">
        <v>27</v>
      </c>
    </row>
    <row r="51" spans="1:9" x14ac:dyDescent="0.3">
      <c r="A51" t="s">
        <v>94</v>
      </c>
      <c r="B51" t="s">
        <v>544</v>
      </c>
      <c r="C51">
        <v>660</v>
      </c>
      <c r="D51" t="s">
        <v>8</v>
      </c>
      <c r="E51" t="s">
        <v>11</v>
      </c>
      <c r="F51" t="s">
        <v>545</v>
      </c>
      <c r="G51">
        <v>145.19999999999999</v>
      </c>
      <c r="H51">
        <v>805.2</v>
      </c>
      <c r="I51" t="s">
        <v>27</v>
      </c>
    </row>
    <row r="52" spans="1:9" x14ac:dyDescent="0.3">
      <c r="A52" t="s">
        <v>387</v>
      </c>
      <c r="B52" t="s">
        <v>29</v>
      </c>
      <c r="C52">
        <v>4050</v>
      </c>
      <c r="D52" t="s">
        <v>8</v>
      </c>
      <c r="E52" t="s">
        <v>11</v>
      </c>
      <c r="F52" t="s">
        <v>30</v>
      </c>
      <c r="G52">
        <v>891</v>
      </c>
      <c r="H52">
        <v>4941</v>
      </c>
      <c r="I52" t="s">
        <v>541</v>
      </c>
    </row>
    <row r="53" spans="1:9" x14ac:dyDescent="0.3">
      <c r="A53" t="s">
        <v>377</v>
      </c>
      <c r="B53" t="s">
        <v>29</v>
      </c>
      <c r="C53">
        <v>1220</v>
      </c>
      <c r="D53" t="s">
        <v>7</v>
      </c>
      <c r="E53" t="s">
        <v>11</v>
      </c>
      <c r="F53" t="s">
        <v>30</v>
      </c>
      <c r="G53">
        <v>268.39999999999998</v>
      </c>
      <c r="H53">
        <v>1488.4</v>
      </c>
      <c r="I53" t="s">
        <v>541</v>
      </c>
    </row>
    <row r="54" spans="1:9" x14ac:dyDescent="0.3">
      <c r="A54" t="s">
        <v>376</v>
      </c>
      <c r="B54" t="s">
        <v>29</v>
      </c>
      <c r="C54">
        <v>1360</v>
      </c>
      <c r="D54" t="s">
        <v>4</v>
      </c>
      <c r="E54" t="s">
        <v>11</v>
      </c>
      <c r="F54" t="s">
        <v>30</v>
      </c>
      <c r="G54">
        <v>299.2</v>
      </c>
      <c r="H54">
        <v>1659.2</v>
      </c>
      <c r="I54" t="s">
        <v>541</v>
      </c>
    </row>
    <row r="55" spans="1:9" x14ac:dyDescent="0.3">
      <c r="A55" t="s">
        <v>255</v>
      </c>
      <c r="B55" t="s">
        <v>29</v>
      </c>
      <c r="C55">
        <v>3680</v>
      </c>
      <c r="D55" t="s">
        <v>562</v>
      </c>
      <c r="E55" t="s">
        <v>11</v>
      </c>
      <c r="F55" t="s">
        <v>30</v>
      </c>
      <c r="G55">
        <v>809.6</v>
      </c>
      <c r="H55">
        <v>4489.6000000000004</v>
      </c>
      <c r="I55" t="s">
        <v>541</v>
      </c>
    </row>
    <row r="56" spans="1:9" x14ac:dyDescent="0.3">
      <c r="A56" t="s">
        <v>367</v>
      </c>
      <c r="B56" t="s">
        <v>29</v>
      </c>
      <c r="C56">
        <v>7000</v>
      </c>
      <c r="D56" t="s">
        <v>562</v>
      </c>
      <c r="E56" t="s">
        <v>11</v>
      </c>
      <c r="F56" t="s">
        <v>30</v>
      </c>
      <c r="G56">
        <v>1540</v>
      </c>
      <c r="H56">
        <v>8540</v>
      </c>
      <c r="I56" t="s">
        <v>541</v>
      </c>
    </row>
    <row r="57" spans="1:9" x14ac:dyDescent="0.3">
      <c r="A57" t="s">
        <v>362</v>
      </c>
      <c r="B57" t="s">
        <v>560</v>
      </c>
      <c r="C57">
        <v>4720</v>
      </c>
      <c r="D57" t="s">
        <v>562</v>
      </c>
      <c r="E57" t="s">
        <v>11</v>
      </c>
      <c r="F57" t="s">
        <v>561</v>
      </c>
      <c r="G57">
        <v>1038.4000000000001</v>
      </c>
      <c r="H57">
        <v>5758.4</v>
      </c>
      <c r="I57" t="s">
        <v>541</v>
      </c>
    </row>
    <row r="58" spans="1:9" x14ac:dyDescent="0.3">
      <c r="A58" t="s">
        <v>355</v>
      </c>
      <c r="B58" t="s">
        <v>560</v>
      </c>
      <c r="C58">
        <v>2840</v>
      </c>
      <c r="D58" t="s">
        <v>4</v>
      </c>
      <c r="E58" t="s">
        <v>11</v>
      </c>
      <c r="F58" t="s">
        <v>561</v>
      </c>
      <c r="G58">
        <v>624.79999999999995</v>
      </c>
      <c r="H58">
        <v>3464.8</v>
      </c>
      <c r="I58" t="s">
        <v>541</v>
      </c>
    </row>
    <row r="59" spans="1:9" x14ac:dyDescent="0.3">
      <c r="A59" t="s">
        <v>50</v>
      </c>
      <c r="B59" t="s">
        <v>560</v>
      </c>
      <c r="C59">
        <v>4750</v>
      </c>
      <c r="D59" t="s">
        <v>8</v>
      </c>
      <c r="E59" t="s">
        <v>11</v>
      </c>
      <c r="F59" t="s">
        <v>561</v>
      </c>
      <c r="G59">
        <v>1045</v>
      </c>
      <c r="H59">
        <v>5795</v>
      </c>
      <c r="I59" t="s">
        <v>541</v>
      </c>
    </row>
    <row r="60" spans="1:9" x14ac:dyDescent="0.3">
      <c r="A60" t="s">
        <v>348</v>
      </c>
      <c r="B60" t="s">
        <v>560</v>
      </c>
      <c r="C60">
        <v>3000</v>
      </c>
      <c r="D60" t="s">
        <v>6</v>
      </c>
      <c r="E60" t="s">
        <v>11</v>
      </c>
      <c r="F60" t="s">
        <v>561</v>
      </c>
      <c r="G60">
        <v>660</v>
      </c>
      <c r="H60">
        <v>3660</v>
      </c>
      <c r="I60" t="s">
        <v>541</v>
      </c>
    </row>
    <row r="61" spans="1:9" x14ac:dyDescent="0.3">
      <c r="A61" t="s">
        <v>342</v>
      </c>
      <c r="B61" t="s">
        <v>560</v>
      </c>
      <c r="C61">
        <v>6150</v>
      </c>
      <c r="D61" t="s">
        <v>5</v>
      </c>
      <c r="E61" t="s">
        <v>11</v>
      </c>
      <c r="F61" t="s">
        <v>561</v>
      </c>
      <c r="G61">
        <v>1353</v>
      </c>
      <c r="H61">
        <v>7503</v>
      </c>
      <c r="I61" t="s">
        <v>541</v>
      </c>
    </row>
    <row r="62" spans="1:9" x14ac:dyDescent="0.3">
      <c r="A62" t="s">
        <v>337</v>
      </c>
      <c r="B62" t="s">
        <v>558</v>
      </c>
      <c r="C62">
        <v>1080</v>
      </c>
      <c r="D62" t="s">
        <v>562</v>
      </c>
      <c r="E62" t="s">
        <v>11</v>
      </c>
      <c r="F62" t="s">
        <v>559</v>
      </c>
      <c r="G62">
        <v>237.6</v>
      </c>
      <c r="H62">
        <v>1317.6</v>
      </c>
      <c r="I62" t="s">
        <v>541</v>
      </c>
    </row>
    <row r="63" spans="1:9" x14ac:dyDescent="0.3">
      <c r="A63" t="s">
        <v>334</v>
      </c>
      <c r="B63" t="s">
        <v>558</v>
      </c>
      <c r="C63">
        <v>600</v>
      </c>
      <c r="D63" t="s">
        <v>8</v>
      </c>
      <c r="E63" t="s">
        <v>11</v>
      </c>
      <c r="F63" t="s">
        <v>559</v>
      </c>
      <c r="G63">
        <v>132</v>
      </c>
      <c r="H63">
        <v>732</v>
      </c>
      <c r="I63" t="s">
        <v>541</v>
      </c>
    </row>
    <row r="64" spans="1:9" x14ac:dyDescent="0.3">
      <c r="A64" t="s">
        <v>229</v>
      </c>
      <c r="B64" t="s">
        <v>558</v>
      </c>
      <c r="C64">
        <v>8000</v>
      </c>
      <c r="D64" t="s">
        <v>3</v>
      </c>
      <c r="E64" t="s">
        <v>11</v>
      </c>
      <c r="F64" t="s">
        <v>559</v>
      </c>
      <c r="G64">
        <v>1760</v>
      </c>
      <c r="H64">
        <v>9760</v>
      </c>
      <c r="I64" t="s">
        <v>541</v>
      </c>
    </row>
    <row r="65" spans="1:9" x14ac:dyDescent="0.3">
      <c r="A65" t="s">
        <v>111</v>
      </c>
      <c r="B65" t="s">
        <v>546</v>
      </c>
      <c r="C65">
        <v>2900</v>
      </c>
      <c r="D65" t="s">
        <v>3</v>
      </c>
      <c r="E65" t="s">
        <v>11</v>
      </c>
      <c r="F65" t="s">
        <v>547</v>
      </c>
      <c r="G65">
        <v>638</v>
      </c>
      <c r="H65">
        <v>3538</v>
      </c>
      <c r="I65" t="s">
        <v>27</v>
      </c>
    </row>
    <row r="66" spans="1:9" x14ac:dyDescent="0.3">
      <c r="A66" t="s">
        <v>332</v>
      </c>
      <c r="B66" t="s">
        <v>558</v>
      </c>
      <c r="C66">
        <v>4200</v>
      </c>
      <c r="D66" t="s">
        <v>3</v>
      </c>
      <c r="E66" t="s">
        <v>11</v>
      </c>
      <c r="F66" t="s">
        <v>559</v>
      </c>
      <c r="G66">
        <v>924</v>
      </c>
      <c r="H66">
        <v>5124</v>
      </c>
      <c r="I66" t="s">
        <v>541</v>
      </c>
    </row>
    <row r="67" spans="1:9" x14ac:dyDescent="0.3">
      <c r="A67" t="s">
        <v>113</v>
      </c>
      <c r="B67" t="s">
        <v>546</v>
      </c>
      <c r="C67">
        <v>3120</v>
      </c>
      <c r="D67" t="s">
        <v>562</v>
      </c>
      <c r="E67" t="s">
        <v>11</v>
      </c>
      <c r="F67" t="s">
        <v>547</v>
      </c>
      <c r="G67">
        <v>686.4</v>
      </c>
      <c r="H67">
        <v>3806.4</v>
      </c>
      <c r="I67" t="s">
        <v>27</v>
      </c>
    </row>
    <row r="68" spans="1:9" x14ac:dyDescent="0.3">
      <c r="A68" t="s">
        <v>331</v>
      </c>
      <c r="B68" t="s">
        <v>558</v>
      </c>
      <c r="C68">
        <v>4950</v>
      </c>
      <c r="D68" t="s">
        <v>4</v>
      </c>
      <c r="E68" t="s">
        <v>11</v>
      </c>
      <c r="F68" t="s">
        <v>559</v>
      </c>
      <c r="G68">
        <v>1089</v>
      </c>
      <c r="H68">
        <v>6039</v>
      </c>
      <c r="I68" t="s">
        <v>541</v>
      </c>
    </row>
    <row r="69" spans="1:9" x14ac:dyDescent="0.3">
      <c r="A69" t="s">
        <v>328</v>
      </c>
      <c r="B69" t="s">
        <v>558</v>
      </c>
      <c r="C69">
        <v>5640</v>
      </c>
      <c r="D69" t="s">
        <v>7</v>
      </c>
      <c r="E69" t="s">
        <v>11</v>
      </c>
      <c r="F69" t="s">
        <v>559</v>
      </c>
      <c r="G69">
        <v>1240.8</v>
      </c>
      <c r="H69">
        <v>6880.8</v>
      </c>
      <c r="I69" t="s">
        <v>541</v>
      </c>
    </row>
    <row r="70" spans="1:9" x14ac:dyDescent="0.3">
      <c r="A70" t="s">
        <v>325</v>
      </c>
      <c r="B70" t="s">
        <v>558</v>
      </c>
      <c r="C70">
        <v>6600</v>
      </c>
      <c r="D70" t="s">
        <v>8</v>
      </c>
      <c r="E70" t="s">
        <v>11</v>
      </c>
      <c r="F70" t="s">
        <v>559</v>
      </c>
      <c r="G70">
        <v>1452</v>
      </c>
      <c r="H70">
        <v>8052</v>
      </c>
      <c r="I70" t="s">
        <v>541</v>
      </c>
    </row>
    <row r="71" spans="1:9" x14ac:dyDescent="0.3">
      <c r="A71" t="s">
        <v>117</v>
      </c>
      <c r="B71" t="s">
        <v>546</v>
      </c>
      <c r="C71">
        <v>5920</v>
      </c>
      <c r="D71" t="s">
        <v>5</v>
      </c>
      <c r="E71" t="s">
        <v>11</v>
      </c>
      <c r="F71" t="s">
        <v>547</v>
      </c>
      <c r="G71">
        <v>1302.4000000000001</v>
      </c>
      <c r="H71">
        <v>7222.4</v>
      </c>
      <c r="I71" t="s">
        <v>27</v>
      </c>
    </row>
    <row r="72" spans="1:9" x14ac:dyDescent="0.3">
      <c r="A72" t="s">
        <v>320</v>
      </c>
      <c r="B72" t="s">
        <v>558</v>
      </c>
      <c r="C72">
        <v>3400</v>
      </c>
      <c r="D72" t="s">
        <v>4</v>
      </c>
      <c r="E72" t="s">
        <v>11</v>
      </c>
      <c r="F72" t="s">
        <v>559</v>
      </c>
      <c r="G72">
        <v>748</v>
      </c>
      <c r="H72">
        <v>4148</v>
      </c>
      <c r="I72" t="s">
        <v>541</v>
      </c>
    </row>
    <row r="73" spans="1:9" x14ac:dyDescent="0.3">
      <c r="A73" t="s">
        <v>315</v>
      </c>
      <c r="B73" t="s">
        <v>558</v>
      </c>
      <c r="C73">
        <v>7050</v>
      </c>
      <c r="D73" t="s">
        <v>6</v>
      </c>
      <c r="E73" t="s">
        <v>11</v>
      </c>
      <c r="F73" t="s">
        <v>559</v>
      </c>
      <c r="G73">
        <v>1551</v>
      </c>
      <c r="H73">
        <v>8601</v>
      </c>
      <c r="I73" t="s">
        <v>541</v>
      </c>
    </row>
    <row r="74" spans="1:9" x14ac:dyDescent="0.3">
      <c r="A74" t="s">
        <v>314</v>
      </c>
      <c r="B74" t="s">
        <v>558</v>
      </c>
      <c r="C74">
        <v>2650</v>
      </c>
      <c r="D74" t="s">
        <v>3</v>
      </c>
      <c r="E74" t="s">
        <v>11</v>
      </c>
      <c r="F74" t="s">
        <v>559</v>
      </c>
      <c r="G74">
        <v>583</v>
      </c>
      <c r="H74">
        <v>3233</v>
      </c>
      <c r="I74" t="s">
        <v>541</v>
      </c>
    </row>
    <row r="75" spans="1:9" x14ac:dyDescent="0.3">
      <c r="A75" t="s">
        <v>311</v>
      </c>
      <c r="B75" t="s">
        <v>556</v>
      </c>
      <c r="C75">
        <v>3180</v>
      </c>
      <c r="D75" t="s">
        <v>4</v>
      </c>
      <c r="E75" t="s">
        <v>11</v>
      </c>
      <c r="F75" t="s">
        <v>557</v>
      </c>
      <c r="G75">
        <v>699.6</v>
      </c>
      <c r="H75">
        <v>3879.6</v>
      </c>
      <c r="I75" t="s">
        <v>541</v>
      </c>
    </row>
    <row r="76" spans="1:9" x14ac:dyDescent="0.3">
      <c r="A76" t="s">
        <v>123</v>
      </c>
      <c r="B76" t="s">
        <v>546</v>
      </c>
      <c r="C76">
        <v>5600</v>
      </c>
      <c r="D76" t="s">
        <v>6</v>
      </c>
      <c r="E76" t="s">
        <v>11</v>
      </c>
      <c r="F76" t="s">
        <v>547</v>
      </c>
      <c r="G76">
        <v>1232</v>
      </c>
      <c r="H76">
        <v>6832</v>
      </c>
      <c r="I76" t="s">
        <v>27</v>
      </c>
    </row>
    <row r="77" spans="1:9" x14ac:dyDescent="0.3">
      <c r="A77" t="s">
        <v>306</v>
      </c>
      <c r="B77" t="s">
        <v>556</v>
      </c>
      <c r="C77">
        <v>2760</v>
      </c>
      <c r="D77" t="s">
        <v>8</v>
      </c>
      <c r="E77" t="s">
        <v>11</v>
      </c>
      <c r="F77" t="s">
        <v>557</v>
      </c>
      <c r="G77">
        <v>607.20000000000005</v>
      </c>
      <c r="H77">
        <v>3367.2</v>
      </c>
      <c r="I77" t="s">
        <v>541</v>
      </c>
    </row>
    <row r="78" spans="1:9" x14ac:dyDescent="0.3">
      <c r="A78" t="s">
        <v>304</v>
      </c>
      <c r="B78" t="s">
        <v>556</v>
      </c>
      <c r="C78">
        <v>4160</v>
      </c>
      <c r="D78" t="s">
        <v>9</v>
      </c>
      <c r="E78" t="s">
        <v>11</v>
      </c>
      <c r="F78" t="s">
        <v>557</v>
      </c>
      <c r="G78">
        <v>915.2</v>
      </c>
      <c r="H78">
        <v>5075.2</v>
      </c>
      <c r="I78" t="s">
        <v>541</v>
      </c>
    </row>
    <row r="79" spans="1:9" x14ac:dyDescent="0.3">
      <c r="A79" t="s">
        <v>83</v>
      </c>
      <c r="B79" t="s">
        <v>556</v>
      </c>
      <c r="C79">
        <v>5080</v>
      </c>
      <c r="D79" t="s">
        <v>8</v>
      </c>
      <c r="E79" t="s">
        <v>11</v>
      </c>
      <c r="F79" t="s">
        <v>557</v>
      </c>
      <c r="G79">
        <v>1117.5999999999999</v>
      </c>
      <c r="H79">
        <v>6197.6</v>
      </c>
      <c r="I79" t="s">
        <v>541</v>
      </c>
    </row>
    <row r="80" spans="1:9" x14ac:dyDescent="0.3">
      <c r="A80" t="s">
        <v>290</v>
      </c>
      <c r="B80" t="s">
        <v>556</v>
      </c>
      <c r="C80">
        <v>2150</v>
      </c>
      <c r="D80" t="s">
        <v>6</v>
      </c>
      <c r="E80" t="s">
        <v>11</v>
      </c>
      <c r="F80" t="s">
        <v>557</v>
      </c>
      <c r="G80">
        <v>473</v>
      </c>
      <c r="H80">
        <v>2623</v>
      </c>
      <c r="I80" t="s">
        <v>541</v>
      </c>
    </row>
    <row r="81" spans="1:9" x14ac:dyDescent="0.3">
      <c r="A81" t="s">
        <v>288</v>
      </c>
      <c r="B81" t="s">
        <v>554</v>
      </c>
      <c r="C81">
        <v>2200</v>
      </c>
      <c r="D81" t="s">
        <v>6</v>
      </c>
      <c r="E81" t="s">
        <v>11</v>
      </c>
      <c r="F81" t="s">
        <v>555</v>
      </c>
      <c r="G81">
        <v>484</v>
      </c>
      <c r="H81">
        <v>2684</v>
      </c>
      <c r="I81" t="s">
        <v>541</v>
      </c>
    </row>
    <row r="82" spans="1:9" x14ac:dyDescent="0.3">
      <c r="A82" t="s">
        <v>130</v>
      </c>
      <c r="B82" t="s">
        <v>548</v>
      </c>
      <c r="C82">
        <v>2280</v>
      </c>
      <c r="D82" t="s">
        <v>6</v>
      </c>
      <c r="E82" t="s">
        <v>11</v>
      </c>
      <c r="F82" t="s">
        <v>549</v>
      </c>
      <c r="G82">
        <v>501.6</v>
      </c>
      <c r="H82">
        <v>2781.6</v>
      </c>
      <c r="I82" t="s">
        <v>27</v>
      </c>
    </row>
    <row r="83" spans="1:9" x14ac:dyDescent="0.3">
      <c r="A83" t="s">
        <v>287</v>
      </c>
      <c r="B83" t="s">
        <v>554</v>
      </c>
      <c r="C83">
        <v>1720</v>
      </c>
      <c r="D83" t="s">
        <v>5</v>
      </c>
      <c r="E83" t="s">
        <v>11</v>
      </c>
      <c r="F83" t="s">
        <v>555</v>
      </c>
      <c r="G83">
        <v>378.4</v>
      </c>
      <c r="H83">
        <v>2098.4</v>
      </c>
      <c r="I83" t="s">
        <v>541</v>
      </c>
    </row>
    <row r="84" spans="1:9" x14ac:dyDescent="0.3">
      <c r="A84" t="s">
        <v>132</v>
      </c>
      <c r="B84" t="s">
        <v>548</v>
      </c>
      <c r="C84">
        <v>4520</v>
      </c>
      <c r="D84" t="s">
        <v>3</v>
      </c>
      <c r="E84" t="s">
        <v>11</v>
      </c>
      <c r="F84" t="s">
        <v>549</v>
      </c>
      <c r="G84">
        <v>994.4</v>
      </c>
      <c r="H84">
        <v>5514.4</v>
      </c>
      <c r="I84" t="s">
        <v>27</v>
      </c>
    </row>
    <row r="85" spans="1:9" x14ac:dyDescent="0.3">
      <c r="A85" t="s">
        <v>274</v>
      </c>
      <c r="B85" t="s">
        <v>554</v>
      </c>
      <c r="C85">
        <v>3740</v>
      </c>
      <c r="D85" t="s">
        <v>4</v>
      </c>
      <c r="E85" t="s">
        <v>11</v>
      </c>
      <c r="F85" t="s">
        <v>555</v>
      </c>
      <c r="G85">
        <v>822.8</v>
      </c>
      <c r="H85">
        <v>4562.8</v>
      </c>
      <c r="I85" t="s">
        <v>541</v>
      </c>
    </row>
    <row r="86" spans="1:9" x14ac:dyDescent="0.3">
      <c r="A86" t="s">
        <v>272</v>
      </c>
      <c r="B86" t="s">
        <v>554</v>
      </c>
      <c r="C86">
        <v>1440</v>
      </c>
      <c r="D86" t="s">
        <v>9</v>
      </c>
      <c r="E86" t="s">
        <v>11</v>
      </c>
      <c r="F86" t="s">
        <v>555</v>
      </c>
      <c r="G86">
        <v>316.8</v>
      </c>
      <c r="H86">
        <v>1756.8</v>
      </c>
      <c r="I86" t="s">
        <v>541</v>
      </c>
    </row>
    <row r="87" spans="1:9" x14ac:dyDescent="0.3">
      <c r="A87" t="s">
        <v>135</v>
      </c>
      <c r="B87" t="s">
        <v>548</v>
      </c>
      <c r="C87">
        <v>3320</v>
      </c>
      <c r="D87" t="s">
        <v>8</v>
      </c>
      <c r="E87" t="s">
        <v>11</v>
      </c>
      <c r="F87" t="s">
        <v>549</v>
      </c>
      <c r="G87">
        <v>730.4</v>
      </c>
      <c r="H87">
        <v>4050.4</v>
      </c>
      <c r="I87" t="s">
        <v>27</v>
      </c>
    </row>
    <row r="88" spans="1:9" x14ac:dyDescent="0.3">
      <c r="A88" t="s">
        <v>268</v>
      </c>
      <c r="B88" t="s">
        <v>554</v>
      </c>
      <c r="C88">
        <v>4240</v>
      </c>
      <c r="D88" t="s">
        <v>6</v>
      </c>
      <c r="E88" t="s">
        <v>11</v>
      </c>
      <c r="F88" t="s">
        <v>555</v>
      </c>
      <c r="G88">
        <v>932.8</v>
      </c>
      <c r="H88">
        <v>5172.8</v>
      </c>
      <c r="I88" t="s">
        <v>541</v>
      </c>
    </row>
    <row r="89" spans="1:9" x14ac:dyDescent="0.3">
      <c r="A89" t="s">
        <v>265</v>
      </c>
      <c r="B89" t="s">
        <v>554</v>
      </c>
      <c r="C89">
        <v>7700</v>
      </c>
      <c r="D89" t="s">
        <v>6</v>
      </c>
      <c r="E89" t="s">
        <v>11</v>
      </c>
      <c r="F89" t="s">
        <v>555</v>
      </c>
      <c r="G89">
        <v>1694</v>
      </c>
      <c r="H89">
        <v>9394</v>
      </c>
      <c r="I89" t="s">
        <v>541</v>
      </c>
    </row>
    <row r="90" spans="1:9" x14ac:dyDescent="0.3">
      <c r="A90" t="s">
        <v>263</v>
      </c>
      <c r="B90" t="s">
        <v>554</v>
      </c>
      <c r="C90">
        <v>4440</v>
      </c>
      <c r="D90" t="s">
        <v>5</v>
      </c>
      <c r="E90" t="s">
        <v>11</v>
      </c>
      <c r="F90" t="s">
        <v>555</v>
      </c>
      <c r="G90">
        <v>976.8</v>
      </c>
      <c r="H90">
        <v>5416.8</v>
      </c>
      <c r="I90" t="s">
        <v>541</v>
      </c>
    </row>
    <row r="91" spans="1:9" x14ac:dyDescent="0.3">
      <c r="A91" t="s">
        <v>258</v>
      </c>
      <c r="B91" t="s">
        <v>554</v>
      </c>
      <c r="C91">
        <v>3350</v>
      </c>
      <c r="D91" t="s">
        <v>8</v>
      </c>
      <c r="E91" t="s">
        <v>11</v>
      </c>
      <c r="F91" t="s">
        <v>555</v>
      </c>
      <c r="G91">
        <v>737</v>
      </c>
      <c r="H91">
        <v>4087</v>
      </c>
      <c r="I91" t="s">
        <v>541</v>
      </c>
    </row>
    <row r="92" spans="1:9" x14ac:dyDescent="0.3">
      <c r="A92" t="s">
        <v>257</v>
      </c>
      <c r="B92" t="s">
        <v>554</v>
      </c>
      <c r="C92">
        <v>5000</v>
      </c>
      <c r="D92" t="s">
        <v>6</v>
      </c>
      <c r="E92" t="s">
        <v>11</v>
      </c>
      <c r="F92" t="s">
        <v>555</v>
      </c>
      <c r="G92">
        <v>1100</v>
      </c>
      <c r="H92">
        <v>6100</v>
      </c>
      <c r="I92" t="s">
        <v>541</v>
      </c>
    </row>
    <row r="93" spans="1:9" x14ac:dyDescent="0.3">
      <c r="A93" t="s">
        <v>238</v>
      </c>
      <c r="B93" t="s">
        <v>552</v>
      </c>
      <c r="C93">
        <v>1950</v>
      </c>
      <c r="D93" t="s">
        <v>6</v>
      </c>
      <c r="E93" t="s">
        <v>11</v>
      </c>
      <c r="F93" t="s">
        <v>553</v>
      </c>
      <c r="G93">
        <v>429</v>
      </c>
      <c r="H93">
        <v>2379</v>
      </c>
      <c r="I93" t="s">
        <v>27</v>
      </c>
    </row>
    <row r="94" spans="1:9" x14ac:dyDescent="0.3">
      <c r="A94" t="s">
        <v>233</v>
      </c>
      <c r="B94" t="s">
        <v>552</v>
      </c>
      <c r="C94">
        <v>2300</v>
      </c>
      <c r="D94" t="s">
        <v>562</v>
      </c>
      <c r="E94" t="s">
        <v>11</v>
      </c>
      <c r="F94" t="s">
        <v>553</v>
      </c>
      <c r="G94">
        <v>506</v>
      </c>
      <c r="H94">
        <v>2806</v>
      </c>
      <c r="I94" t="s">
        <v>27</v>
      </c>
    </row>
    <row r="95" spans="1:9" x14ac:dyDescent="0.3">
      <c r="A95" t="s">
        <v>221</v>
      </c>
      <c r="B95" t="s">
        <v>552</v>
      </c>
      <c r="C95">
        <v>3460</v>
      </c>
      <c r="D95" t="s">
        <v>562</v>
      </c>
      <c r="E95" t="s">
        <v>11</v>
      </c>
      <c r="F95" t="s">
        <v>553</v>
      </c>
      <c r="G95">
        <v>761.2</v>
      </c>
      <c r="H95">
        <v>4221.2</v>
      </c>
      <c r="I95" t="s">
        <v>27</v>
      </c>
    </row>
    <row r="96" spans="1:9" x14ac:dyDescent="0.3">
      <c r="A96" t="s">
        <v>212</v>
      </c>
      <c r="B96" t="s">
        <v>550</v>
      </c>
      <c r="C96">
        <v>4020</v>
      </c>
      <c r="D96" t="s">
        <v>562</v>
      </c>
      <c r="E96" t="s">
        <v>11</v>
      </c>
      <c r="F96" t="s">
        <v>551</v>
      </c>
      <c r="G96">
        <v>884.4</v>
      </c>
      <c r="H96">
        <v>4904.3999999999996</v>
      </c>
      <c r="I96" t="s">
        <v>27</v>
      </c>
    </row>
    <row r="97" spans="1:9" x14ac:dyDescent="0.3">
      <c r="A97" t="s">
        <v>208</v>
      </c>
      <c r="B97" t="s">
        <v>550</v>
      </c>
      <c r="C97">
        <v>800</v>
      </c>
      <c r="D97" t="s">
        <v>4</v>
      </c>
      <c r="E97" t="s">
        <v>11</v>
      </c>
      <c r="F97" t="s">
        <v>551</v>
      </c>
      <c r="G97">
        <v>176</v>
      </c>
      <c r="H97">
        <v>976</v>
      </c>
      <c r="I97" t="s">
        <v>27</v>
      </c>
    </row>
    <row r="98" spans="1:9" x14ac:dyDescent="0.3">
      <c r="A98" t="s">
        <v>206</v>
      </c>
      <c r="B98" t="s">
        <v>550</v>
      </c>
      <c r="C98">
        <v>3960</v>
      </c>
      <c r="D98" t="s">
        <v>3</v>
      </c>
      <c r="E98" t="s">
        <v>11</v>
      </c>
      <c r="F98" t="s">
        <v>551</v>
      </c>
      <c r="G98">
        <v>871.2</v>
      </c>
      <c r="H98">
        <v>4831.2</v>
      </c>
      <c r="I98" t="s">
        <v>27</v>
      </c>
    </row>
    <row r="99" spans="1:9" x14ac:dyDescent="0.3">
      <c r="A99" t="s">
        <v>191</v>
      </c>
      <c r="B99" t="s">
        <v>550</v>
      </c>
      <c r="C99">
        <v>5650</v>
      </c>
      <c r="D99" t="s">
        <v>562</v>
      </c>
      <c r="E99" t="s">
        <v>11</v>
      </c>
      <c r="F99" t="s">
        <v>551</v>
      </c>
      <c r="G99">
        <v>1243</v>
      </c>
      <c r="H99">
        <v>6893</v>
      </c>
      <c r="I99" t="s">
        <v>27</v>
      </c>
    </row>
    <row r="100" spans="1:9" x14ac:dyDescent="0.3">
      <c r="A100" t="s">
        <v>188</v>
      </c>
      <c r="B100" t="s">
        <v>550</v>
      </c>
      <c r="C100">
        <v>5840</v>
      </c>
      <c r="D100" t="s">
        <v>562</v>
      </c>
      <c r="E100" t="s">
        <v>11</v>
      </c>
      <c r="F100" t="s">
        <v>551</v>
      </c>
      <c r="G100">
        <v>1284.8</v>
      </c>
      <c r="H100">
        <v>7124.8</v>
      </c>
      <c r="I100" t="s">
        <v>27</v>
      </c>
    </row>
    <row r="101" spans="1:9" x14ac:dyDescent="0.3">
      <c r="A101" t="s">
        <v>185</v>
      </c>
      <c r="B101" t="s">
        <v>550</v>
      </c>
      <c r="C101">
        <v>1640</v>
      </c>
      <c r="D101" t="s">
        <v>562</v>
      </c>
      <c r="E101" t="s">
        <v>11</v>
      </c>
      <c r="F101" t="s">
        <v>551</v>
      </c>
      <c r="G101">
        <v>360.8</v>
      </c>
      <c r="H101">
        <v>2000.8</v>
      </c>
      <c r="I101" t="s">
        <v>27</v>
      </c>
    </row>
    <row r="102" spans="1:9" x14ac:dyDescent="0.3">
      <c r="A102" t="s">
        <v>139</v>
      </c>
      <c r="B102" t="s">
        <v>550</v>
      </c>
      <c r="C102">
        <v>1250</v>
      </c>
      <c r="D102" t="s">
        <v>3</v>
      </c>
      <c r="E102" t="s">
        <v>11</v>
      </c>
      <c r="F102" t="s">
        <v>551</v>
      </c>
      <c r="G102">
        <v>275</v>
      </c>
      <c r="H102">
        <v>1525</v>
      </c>
      <c r="I102" t="s">
        <v>27</v>
      </c>
    </row>
    <row r="103" spans="1:9" x14ac:dyDescent="0.3">
      <c r="A103" t="s">
        <v>153</v>
      </c>
      <c r="B103" t="s">
        <v>548</v>
      </c>
      <c r="C103">
        <v>200</v>
      </c>
      <c r="D103" t="s">
        <v>5</v>
      </c>
      <c r="E103" t="s">
        <v>11</v>
      </c>
      <c r="F103" t="s">
        <v>549</v>
      </c>
      <c r="G103">
        <v>44</v>
      </c>
      <c r="H103">
        <v>244</v>
      </c>
      <c r="I103" t="s">
        <v>27</v>
      </c>
    </row>
    <row r="104" spans="1:9" x14ac:dyDescent="0.3">
      <c r="A104" t="s">
        <v>178</v>
      </c>
      <c r="B104" t="s">
        <v>548</v>
      </c>
      <c r="C104">
        <v>3550</v>
      </c>
      <c r="D104" t="s">
        <v>4</v>
      </c>
      <c r="E104" t="s">
        <v>11</v>
      </c>
      <c r="F104" t="s">
        <v>549</v>
      </c>
      <c r="G104">
        <v>781</v>
      </c>
      <c r="H104">
        <v>4331</v>
      </c>
      <c r="I104" t="s">
        <v>27</v>
      </c>
    </row>
    <row r="105" spans="1:9" x14ac:dyDescent="0.3">
      <c r="A105" t="s">
        <v>177</v>
      </c>
      <c r="B105" t="s">
        <v>548</v>
      </c>
      <c r="C105">
        <v>940</v>
      </c>
      <c r="D105" t="s">
        <v>8</v>
      </c>
      <c r="E105" t="s">
        <v>11</v>
      </c>
      <c r="F105" t="s">
        <v>549</v>
      </c>
      <c r="G105">
        <v>206.8</v>
      </c>
      <c r="H105">
        <v>1146.8</v>
      </c>
      <c r="I105" t="s">
        <v>27</v>
      </c>
    </row>
    <row r="106" spans="1:9" x14ac:dyDescent="0.3">
      <c r="A106" t="s">
        <v>172</v>
      </c>
      <c r="B106" t="s">
        <v>548</v>
      </c>
      <c r="C106">
        <v>380</v>
      </c>
      <c r="D106" t="s">
        <v>8</v>
      </c>
      <c r="E106" t="s">
        <v>11</v>
      </c>
      <c r="F106" t="s">
        <v>549</v>
      </c>
      <c r="G106">
        <v>83.6</v>
      </c>
      <c r="H106">
        <v>463.6</v>
      </c>
      <c r="I106" t="s">
        <v>27</v>
      </c>
    </row>
    <row r="107" spans="1:9" x14ac:dyDescent="0.3">
      <c r="A107" t="s">
        <v>160</v>
      </c>
      <c r="B107" t="s">
        <v>548</v>
      </c>
      <c r="C107">
        <v>3700</v>
      </c>
      <c r="D107" t="s">
        <v>3</v>
      </c>
      <c r="E107" t="s">
        <v>11</v>
      </c>
      <c r="F107" t="s">
        <v>549</v>
      </c>
      <c r="G107">
        <v>814</v>
      </c>
      <c r="H107">
        <v>4514</v>
      </c>
      <c r="I107" t="s">
        <v>27</v>
      </c>
    </row>
    <row r="108" spans="1:9" x14ac:dyDescent="0.3">
      <c r="A108" t="s">
        <v>163</v>
      </c>
      <c r="B108" t="s">
        <v>548</v>
      </c>
      <c r="C108">
        <v>4400</v>
      </c>
      <c r="D108" t="s">
        <v>4</v>
      </c>
      <c r="E108" t="s">
        <v>11</v>
      </c>
      <c r="F108" t="s">
        <v>549</v>
      </c>
      <c r="G108">
        <v>968</v>
      </c>
      <c r="H108">
        <v>5368</v>
      </c>
      <c r="I108" t="s">
        <v>27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CB4F8-5E4F-4C15-BE92-60BBD35E6505}">
  <dimension ref="A1:F81"/>
  <sheetViews>
    <sheetView tabSelected="1" topLeftCell="A61" workbookViewId="0">
      <selection activeCell="K68" sqref="K68"/>
    </sheetView>
  </sheetViews>
  <sheetFormatPr defaultRowHeight="14.4" x14ac:dyDescent="0.3"/>
  <cols>
    <col min="1" max="1" width="26.77734375" bestFit="1" customWidth="1"/>
    <col min="2" max="2" width="20.109375" bestFit="1" customWidth="1"/>
    <col min="3" max="3" width="12.5546875" bestFit="1" customWidth="1"/>
    <col min="4" max="4" width="11.88671875" bestFit="1" customWidth="1"/>
    <col min="5" max="5" width="9" bestFit="1" customWidth="1"/>
    <col min="6" max="6" width="17.21875" bestFit="1" customWidth="1"/>
    <col min="7" max="8" width="12.5546875" bestFit="1" customWidth="1"/>
    <col min="9" max="9" width="11.88671875" bestFit="1" customWidth="1"/>
    <col min="10" max="10" width="8.5546875" bestFit="1" customWidth="1"/>
    <col min="11" max="11" width="11" bestFit="1" customWidth="1"/>
    <col min="12" max="13" width="12.5546875" bestFit="1" customWidth="1"/>
    <col min="14" max="14" width="11.88671875" bestFit="1" customWidth="1"/>
    <col min="15" max="15" width="8.5546875" bestFit="1" customWidth="1"/>
    <col min="16" max="16" width="12" bestFit="1" customWidth="1"/>
    <col min="17" max="18" width="12.5546875" bestFit="1" customWidth="1"/>
    <col min="19" max="19" width="11.88671875" bestFit="1" customWidth="1"/>
    <col min="20" max="20" width="8.5546875" bestFit="1" customWidth="1"/>
    <col min="21" max="21" width="14" bestFit="1" customWidth="1"/>
    <col min="22" max="23" width="12.5546875" bestFit="1" customWidth="1"/>
    <col min="24" max="24" width="11.88671875" bestFit="1" customWidth="1"/>
    <col min="25" max="25" width="8.5546875" bestFit="1" customWidth="1"/>
    <col min="26" max="26" width="10.77734375" bestFit="1" customWidth="1"/>
    <col min="27" max="28" width="12.5546875" bestFit="1" customWidth="1"/>
    <col min="29" max="29" width="11.88671875" bestFit="1" customWidth="1"/>
    <col min="30" max="30" width="8.5546875" bestFit="1" customWidth="1"/>
    <col min="31" max="31" width="13.33203125" bestFit="1" customWidth="1"/>
    <col min="32" max="33" width="12.5546875" bestFit="1" customWidth="1"/>
    <col min="34" max="34" width="11.88671875" bestFit="1" customWidth="1"/>
    <col min="35" max="35" width="8.5546875" bestFit="1" customWidth="1"/>
    <col min="36" max="36" width="12.44140625" bestFit="1" customWidth="1"/>
    <col min="37" max="38" width="12.5546875" bestFit="1" customWidth="1"/>
    <col min="39" max="39" width="11.88671875" bestFit="1" customWidth="1"/>
    <col min="40" max="40" width="8.5546875" bestFit="1" customWidth="1"/>
    <col min="41" max="41" width="10.88671875" bestFit="1" customWidth="1"/>
    <col min="42" max="42" width="17.21875" bestFit="1" customWidth="1"/>
  </cols>
  <sheetData>
    <row r="1" spans="1:2" x14ac:dyDescent="0.3">
      <c r="A1" s="8" t="s">
        <v>15</v>
      </c>
      <c r="B1" t="s">
        <v>593</v>
      </c>
    </row>
    <row r="2" spans="1:2" x14ac:dyDescent="0.3">
      <c r="A2" s="8" t="s">
        <v>26</v>
      </c>
      <c r="B2" t="s">
        <v>27</v>
      </c>
    </row>
    <row r="4" spans="1:2" x14ac:dyDescent="0.3">
      <c r="A4" s="8" t="s">
        <v>589</v>
      </c>
      <c r="B4" t="s">
        <v>591</v>
      </c>
    </row>
    <row r="5" spans="1:2" x14ac:dyDescent="0.3">
      <c r="A5" s="9" t="s">
        <v>12</v>
      </c>
      <c r="B5" s="10">
        <v>316285</v>
      </c>
    </row>
    <row r="6" spans="1:2" x14ac:dyDescent="0.3">
      <c r="A6" s="9" t="s">
        <v>11</v>
      </c>
      <c r="B6" s="10">
        <v>108982.6</v>
      </c>
    </row>
    <row r="7" spans="1:2" x14ac:dyDescent="0.3">
      <c r="A7" s="9" t="s">
        <v>13</v>
      </c>
      <c r="B7" s="10">
        <v>186525.79999999996</v>
      </c>
    </row>
    <row r="8" spans="1:2" x14ac:dyDescent="0.3">
      <c r="A8" s="9" t="s">
        <v>14</v>
      </c>
      <c r="B8" s="10">
        <v>112240</v>
      </c>
    </row>
    <row r="9" spans="1:2" x14ac:dyDescent="0.3">
      <c r="A9" s="9" t="s">
        <v>590</v>
      </c>
      <c r="B9" s="10">
        <v>724033.39999999991</v>
      </c>
    </row>
    <row r="23" spans="1:2" x14ac:dyDescent="0.3">
      <c r="A23" s="8" t="s">
        <v>589</v>
      </c>
      <c r="B23" t="s">
        <v>591</v>
      </c>
    </row>
    <row r="24" spans="1:2" x14ac:dyDescent="0.3">
      <c r="A24" s="9" t="s">
        <v>27</v>
      </c>
      <c r="B24" s="10">
        <v>724033.39999999991</v>
      </c>
    </row>
    <row r="25" spans="1:2" x14ac:dyDescent="0.3">
      <c r="A25" s="11" t="s">
        <v>12</v>
      </c>
      <c r="B25" s="10">
        <v>316285</v>
      </c>
    </row>
    <row r="26" spans="1:2" x14ac:dyDescent="0.3">
      <c r="A26" s="11" t="s">
        <v>11</v>
      </c>
      <c r="B26" s="10">
        <v>108982.6</v>
      </c>
    </row>
    <row r="27" spans="1:2" x14ac:dyDescent="0.3">
      <c r="A27" s="11" t="s">
        <v>13</v>
      </c>
      <c r="B27" s="10">
        <v>186525.79999999996</v>
      </c>
    </row>
    <row r="28" spans="1:2" x14ac:dyDescent="0.3">
      <c r="A28" s="11" t="s">
        <v>14</v>
      </c>
      <c r="B28" s="10">
        <v>112240</v>
      </c>
    </row>
    <row r="29" spans="1:2" x14ac:dyDescent="0.3">
      <c r="A29" s="9" t="s">
        <v>541</v>
      </c>
      <c r="B29" s="10">
        <v>1376019.7000000002</v>
      </c>
    </row>
    <row r="30" spans="1:2" x14ac:dyDescent="0.3">
      <c r="A30" s="11" t="s">
        <v>12</v>
      </c>
      <c r="B30" s="10">
        <v>448899</v>
      </c>
    </row>
    <row r="31" spans="1:2" x14ac:dyDescent="0.3">
      <c r="A31" s="11" t="s">
        <v>11</v>
      </c>
      <c r="B31" s="10">
        <v>340904.6</v>
      </c>
    </row>
    <row r="32" spans="1:2" x14ac:dyDescent="0.3">
      <c r="A32" s="11" t="s">
        <v>13</v>
      </c>
      <c r="B32" s="10">
        <v>402081.5</v>
      </c>
    </row>
    <row r="33" spans="1:6" x14ac:dyDescent="0.3">
      <c r="A33" s="11" t="s">
        <v>14</v>
      </c>
      <c r="B33" s="10">
        <v>184134.60000000003</v>
      </c>
    </row>
    <row r="34" spans="1:6" x14ac:dyDescent="0.3">
      <c r="A34" s="9" t="s">
        <v>590</v>
      </c>
      <c r="B34" s="10">
        <v>2100053.1</v>
      </c>
    </row>
    <row r="43" spans="1:6" x14ac:dyDescent="0.3">
      <c r="A43" s="8" t="s">
        <v>2</v>
      </c>
      <c r="B43" t="s">
        <v>593</v>
      </c>
    </row>
    <row r="45" spans="1:6" x14ac:dyDescent="0.3">
      <c r="A45" s="8" t="s">
        <v>591</v>
      </c>
      <c r="B45" s="8" t="s">
        <v>592</v>
      </c>
    </row>
    <row r="46" spans="1:6" x14ac:dyDescent="0.3">
      <c r="A46" s="8" t="s">
        <v>589</v>
      </c>
      <c r="B46" t="s">
        <v>12</v>
      </c>
      <c r="C46" t="s">
        <v>11</v>
      </c>
      <c r="D46" t="s">
        <v>13</v>
      </c>
      <c r="E46" t="s">
        <v>14</v>
      </c>
      <c r="F46" t="s">
        <v>590</v>
      </c>
    </row>
    <row r="47" spans="1:6" x14ac:dyDescent="0.3">
      <c r="A47" s="12">
        <v>45468</v>
      </c>
      <c r="B47" s="10">
        <v>74737.199999999983</v>
      </c>
      <c r="C47" s="10">
        <v>10187</v>
      </c>
      <c r="D47" s="10">
        <v>18153.599999999999</v>
      </c>
      <c r="E47" s="10">
        <v>9955.2000000000007</v>
      </c>
      <c r="F47" s="10">
        <v>113032.99999999999</v>
      </c>
    </row>
    <row r="48" spans="1:6" x14ac:dyDescent="0.3">
      <c r="A48" s="12">
        <v>45467</v>
      </c>
      <c r="B48" s="10">
        <v>52008.6</v>
      </c>
      <c r="C48" s="10">
        <v>11321.6</v>
      </c>
      <c r="D48" s="10">
        <v>29267.8</v>
      </c>
      <c r="E48" s="10">
        <v>15225.6</v>
      </c>
      <c r="F48" s="10">
        <v>107823.6</v>
      </c>
    </row>
    <row r="49" spans="1:6" x14ac:dyDescent="0.3">
      <c r="A49" s="12">
        <v>45466</v>
      </c>
      <c r="B49" s="10">
        <v>40613.799999999996</v>
      </c>
      <c r="C49" s="10">
        <v>21398.799999999999</v>
      </c>
      <c r="D49" s="10">
        <v>15140.2</v>
      </c>
      <c r="E49" s="10">
        <v>27084</v>
      </c>
      <c r="F49" s="10">
        <v>104236.79999999999</v>
      </c>
    </row>
    <row r="50" spans="1:6" x14ac:dyDescent="0.3">
      <c r="A50" s="12">
        <v>45465</v>
      </c>
      <c r="B50" s="10">
        <v>68198</v>
      </c>
      <c r="C50" s="10">
        <v>28413.8</v>
      </c>
      <c r="D50" s="10">
        <v>62256.600000000006</v>
      </c>
      <c r="E50" s="10">
        <v>29048.2</v>
      </c>
      <c r="F50" s="10">
        <v>187916.60000000003</v>
      </c>
    </row>
    <row r="51" spans="1:6" x14ac:dyDescent="0.3">
      <c r="A51" s="12">
        <v>45464</v>
      </c>
      <c r="B51" s="10">
        <v>28487.000000000004</v>
      </c>
      <c r="C51" s="10">
        <v>28255.199999999997</v>
      </c>
      <c r="D51" s="10">
        <v>22899.399999999998</v>
      </c>
      <c r="E51" s="10">
        <v>14200.8</v>
      </c>
      <c r="F51" s="10">
        <v>93842.4</v>
      </c>
    </row>
    <row r="52" spans="1:6" x14ac:dyDescent="0.3">
      <c r="A52" s="12">
        <v>45463</v>
      </c>
      <c r="B52" s="10">
        <v>52240.4</v>
      </c>
      <c r="C52" s="10">
        <v>9406.2000000000007</v>
      </c>
      <c r="D52" s="10">
        <v>38808.200000000004</v>
      </c>
      <c r="E52" s="10">
        <v>16726.2</v>
      </c>
      <c r="F52" s="10">
        <v>117181.00000000001</v>
      </c>
    </row>
    <row r="53" spans="1:6" x14ac:dyDescent="0.3">
      <c r="A53" s="12">
        <v>45462</v>
      </c>
      <c r="B53" s="10">
        <v>24302.400000000001</v>
      </c>
      <c r="C53" s="10">
        <v>41272.6</v>
      </c>
      <c r="D53" s="10">
        <v>70668.499999999985</v>
      </c>
      <c r="E53" s="10">
        <v>11712</v>
      </c>
      <c r="F53" s="10">
        <v>147955.5</v>
      </c>
    </row>
    <row r="54" spans="1:6" x14ac:dyDescent="0.3">
      <c r="A54" s="12">
        <v>45461</v>
      </c>
      <c r="B54" s="10">
        <v>44957.000000000007</v>
      </c>
      <c r="C54" s="10">
        <v>21142.6</v>
      </c>
      <c r="D54" s="10">
        <v>16299.2</v>
      </c>
      <c r="E54" s="10">
        <v>8418</v>
      </c>
      <c r="F54" s="10">
        <v>90816.8</v>
      </c>
    </row>
    <row r="55" spans="1:6" x14ac:dyDescent="0.3">
      <c r="A55" s="12">
        <v>45460</v>
      </c>
      <c r="B55" s="10">
        <v>36148.6</v>
      </c>
      <c r="C55" s="10">
        <v>53887.4</v>
      </c>
      <c r="D55" s="10">
        <v>18775.8</v>
      </c>
      <c r="E55" s="10">
        <v>30561</v>
      </c>
      <c r="F55" s="10">
        <v>139372.79999999999</v>
      </c>
    </row>
    <row r="56" spans="1:6" x14ac:dyDescent="0.3">
      <c r="A56" s="12">
        <v>45459</v>
      </c>
      <c r="B56" s="10">
        <v>49471</v>
      </c>
      <c r="C56" s="10">
        <v>26181.199999999997</v>
      </c>
      <c r="D56" s="10">
        <v>41565.399999999994</v>
      </c>
      <c r="E56" s="10">
        <v>46384.4</v>
      </c>
      <c r="F56" s="10">
        <v>163602</v>
      </c>
    </row>
    <row r="57" spans="1:6" x14ac:dyDescent="0.3">
      <c r="A57" s="12">
        <v>45458</v>
      </c>
      <c r="B57" s="10">
        <v>26949.8</v>
      </c>
      <c r="C57" s="10">
        <v>30975.8</v>
      </c>
      <c r="D57" s="10">
        <v>72785.2</v>
      </c>
      <c r="E57" s="10">
        <v>8967</v>
      </c>
      <c r="F57" s="10">
        <v>139677.79999999999</v>
      </c>
    </row>
    <row r="58" spans="1:6" x14ac:dyDescent="0.3">
      <c r="A58" s="12">
        <v>45457</v>
      </c>
      <c r="B58" s="10">
        <v>50898.400000000001</v>
      </c>
      <c r="C58" s="10">
        <v>27547.600000000002</v>
      </c>
      <c r="D58" s="10">
        <v>34111.199999999997</v>
      </c>
      <c r="E58" s="10">
        <v>3050</v>
      </c>
      <c r="F58" s="10">
        <v>115607.2</v>
      </c>
    </row>
    <row r="59" spans="1:6" x14ac:dyDescent="0.3">
      <c r="A59" s="12">
        <v>45456</v>
      </c>
      <c r="B59" s="10">
        <v>24070.6</v>
      </c>
      <c r="C59" s="10">
        <v>26791.200000000001</v>
      </c>
      <c r="D59" s="10">
        <v>26278.799999999999</v>
      </c>
      <c r="E59" s="10">
        <v>11370.4</v>
      </c>
      <c r="F59" s="10">
        <v>88511</v>
      </c>
    </row>
    <row r="60" spans="1:6" x14ac:dyDescent="0.3">
      <c r="A60" s="12">
        <v>45455</v>
      </c>
      <c r="B60" s="10">
        <v>52020.799999999996</v>
      </c>
      <c r="C60" s="10">
        <v>23424</v>
      </c>
      <c r="D60" s="10">
        <v>24278</v>
      </c>
      <c r="E60" s="10">
        <v>29865.599999999999</v>
      </c>
      <c r="F60" s="10">
        <v>129588.4</v>
      </c>
    </row>
    <row r="61" spans="1:6" x14ac:dyDescent="0.3">
      <c r="A61" s="12">
        <v>45454</v>
      </c>
      <c r="B61" s="10">
        <v>60731.600000000006</v>
      </c>
      <c r="C61" s="10">
        <v>35160.400000000001</v>
      </c>
      <c r="D61" s="10">
        <v>20544.800000000003</v>
      </c>
      <c r="E61" s="10">
        <v>1281</v>
      </c>
      <c r="F61" s="10">
        <v>117717.8</v>
      </c>
    </row>
    <row r="62" spans="1:6" x14ac:dyDescent="0.3">
      <c r="A62" s="12">
        <v>45453</v>
      </c>
      <c r="B62" s="10">
        <v>25815.199999999997</v>
      </c>
      <c r="C62" s="10">
        <v>21179.200000000001</v>
      </c>
      <c r="D62" s="10">
        <v>66136.200000000012</v>
      </c>
      <c r="E62" s="10">
        <v>21618.400000000001</v>
      </c>
      <c r="F62" s="10">
        <v>134749</v>
      </c>
    </row>
    <row r="63" spans="1:6" x14ac:dyDescent="0.3">
      <c r="A63" s="12">
        <v>45452</v>
      </c>
      <c r="B63" s="10">
        <v>53533.599999999999</v>
      </c>
      <c r="C63" s="10">
        <v>33342.6</v>
      </c>
      <c r="D63" s="10">
        <v>10638.400000000001</v>
      </c>
      <c r="E63" s="10">
        <v>10906.8</v>
      </c>
      <c r="F63" s="10">
        <v>108421.40000000001</v>
      </c>
    </row>
    <row r="64" spans="1:6" x14ac:dyDescent="0.3">
      <c r="A64" s="9" t="s">
        <v>590</v>
      </c>
      <c r="B64" s="10">
        <v>765183.99999999988</v>
      </c>
      <c r="C64" s="10">
        <v>449887.19999999995</v>
      </c>
      <c r="D64" s="10">
        <v>588607.29999999993</v>
      </c>
      <c r="E64" s="10">
        <v>296374.59999999998</v>
      </c>
      <c r="F64" s="10">
        <v>2100053.1</v>
      </c>
    </row>
    <row r="71" spans="1:6" x14ac:dyDescent="0.3">
      <c r="A71" s="8" t="s">
        <v>591</v>
      </c>
      <c r="B71" s="8" t="s">
        <v>592</v>
      </c>
    </row>
    <row r="72" spans="1:6" x14ac:dyDescent="0.3">
      <c r="A72" s="8" t="s">
        <v>589</v>
      </c>
      <c r="B72" t="s">
        <v>12</v>
      </c>
      <c r="C72" t="s">
        <v>11</v>
      </c>
      <c r="D72" t="s">
        <v>13</v>
      </c>
      <c r="E72" t="s">
        <v>14</v>
      </c>
      <c r="F72" t="s">
        <v>590</v>
      </c>
    </row>
    <row r="73" spans="1:6" x14ac:dyDescent="0.3">
      <c r="A73" s="9" t="s">
        <v>3</v>
      </c>
      <c r="B73" s="10">
        <v>118071.60000000002</v>
      </c>
      <c r="C73" s="10">
        <v>92598</v>
      </c>
      <c r="D73" s="10">
        <v>99930.2</v>
      </c>
      <c r="E73" s="10">
        <v>68649.400000000009</v>
      </c>
      <c r="F73" s="10">
        <v>379249.20000000007</v>
      </c>
    </row>
    <row r="74" spans="1:6" x14ac:dyDescent="0.3">
      <c r="A74" s="9" t="s">
        <v>4</v>
      </c>
      <c r="B74" s="10">
        <v>91780.6</v>
      </c>
      <c r="C74" s="10">
        <v>50361.599999999991</v>
      </c>
      <c r="D74" s="10">
        <v>63574.2</v>
      </c>
      <c r="E74" s="10">
        <v>42553.599999999999</v>
      </c>
      <c r="F74" s="10">
        <v>248270.00000000003</v>
      </c>
    </row>
    <row r="75" spans="1:6" x14ac:dyDescent="0.3">
      <c r="A75" s="9" t="s">
        <v>7</v>
      </c>
      <c r="B75" s="10">
        <v>51728</v>
      </c>
      <c r="C75" s="10">
        <v>20849.8</v>
      </c>
      <c r="D75" s="10">
        <v>44639.8</v>
      </c>
      <c r="E75" s="10">
        <v>6112.2</v>
      </c>
      <c r="F75" s="10">
        <v>123329.8</v>
      </c>
    </row>
    <row r="76" spans="1:6" x14ac:dyDescent="0.3">
      <c r="A76" s="9" t="s">
        <v>5</v>
      </c>
      <c r="B76" s="10">
        <v>111727.59999999999</v>
      </c>
      <c r="C76" s="10">
        <v>38039.599999999999</v>
      </c>
      <c r="D76" s="10">
        <v>75859.600000000006</v>
      </c>
      <c r="E76" s="10">
        <v>21789.199999999997</v>
      </c>
      <c r="F76" s="10">
        <v>247416</v>
      </c>
    </row>
    <row r="77" spans="1:6" x14ac:dyDescent="0.3">
      <c r="A77" s="9" t="s">
        <v>562</v>
      </c>
      <c r="B77" s="10">
        <v>125111.00000000001</v>
      </c>
      <c r="C77" s="10">
        <v>78934.000000000015</v>
      </c>
      <c r="D77" s="10">
        <v>90548.400000000009</v>
      </c>
      <c r="E77" s="10">
        <v>69601</v>
      </c>
      <c r="F77" s="10">
        <v>364194.4</v>
      </c>
    </row>
    <row r="78" spans="1:6" x14ac:dyDescent="0.3">
      <c r="A78" s="9" t="s">
        <v>6</v>
      </c>
      <c r="B78" s="10">
        <v>85216.999999999971</v>
      </c>
      <c r="C78" s="10">
        <v>59304.2</v>
      </c>
      <c r="D78" s="10">
        <v>60890.2</v>
      </c>
      <c r="E78" s="10">
        <v>43859</v>
      </c>
      <c r="F78" s="10">
        <v>249270.39999999997</v>
      </c>
    </row>
    <row r="79" spans="1:6" x14ac:dyDescent="0.3">
      <c r="A79" s="9" t="s">
        <v>9</v>
      </c>
      <c r="B79" s="10">
        <v>52960.200000000004</v>
      </c>
      <c r="C79" s="10">
        <v>21508.6</v>
      </c>
      <c r="D79" s="10">
        <v>37033.100000000006</v>
      </c>
      <c r="E79" s="10">
        <v>10894.6</v>
      </c>
      <c r="F79" s="10">
        <v>122396.50000000001</v>
      </c>
    </row>
    <row r="80" spans="1:6" x14ac:dyDescent="0.3">
      <c r="A80" s="9" t="s">
        <v>8</v>
      </c>
      <c r="B80" s="10">
        <v>128588</v>
      </c>
      <c r="C80" s="10">
        <v>88291.4</v>
      </c>
      <c r="D80" s="10">
        <v>116131.80000000002</v>
      </c>
      <c r="E80" s="10">
        <v>32915.600000000006</v>
      </c>
      <c r="F80" s="10">
        <v>365926.80000000005</v>
      </c>
    </row>
    <row r="81" spans="1:6" x14ac:dyDescent="0.3">
      <c r="A81" s="9" t="s">
        <v>590</v>
      </c>
      <c r="B81" s="10">
        <v>765183.99999999988</v>
      </c>
      <c r="C81" s="10">
        <v>449887.19999999995</v>
      </c>
      <c r="D81" s="10">
        <v>588607.30000000016</v>
      </c>
      <c r="E81" s="10">
        <v>296374.59999999998</v>
      </c>
      <c r="F81" s="10">
        <v>2100053.1</v>
      </c>
    </row>
  </sheetData>
  <pageMargins left="0.7" right="0.7" top="0.75" bottom="0.75" header="0.3" footer="0.3"/>
  <drawing r:id="rId5"/>
  <extLst>
    <ext xmlns:x14="http://schemas.microsoft.com/office/spreadsheetml/2009/9/main" uri="{A8765BA9-456A-4dab-B4F3-ACF838C121DE}">
      <x14:slicerList>
        <x14:slicer r:id="rId6"/>
      </x14:slicerList>
    </ext>
    <ext xmlns:x15="http://schemas.microsoft.com/office/spreadsheetml/2010/11/main" uri="{7E03D99C-DC04-49d9-9315-930204A7B6E9}">
      <x15:timelineRefs>
        <x15:timelineRef r:id="rId7"/>
      </x15:timeline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B31E0-1A42-44D0-98AB-A257DBC838DD}">
  <dimension ref="A1:D9"/>
  <sheetViews>
    <sheetView workbookViewId="0">
      <selection activeCell="C2" sqref="C2:C9"/>
    </sheetView>
  </sheetViews>
  <sheetFormatPr defaultRowHeight="14.4" x14ac:dyDescent="0.3"/>
  <cols>
    <col min="1" max="1" width="10.109375" bestFit="1" customWidth="1"/>
    <col min="2" max="2" width="7.88671875" bestFit="1" customWidth="1"/>
    <col min="3" max="3" width="14.109375" bestFit="1" customWidth="1"/>
    <col min="4" max="4" width="18.21875" bestFit="1" customWidth="1"/>
  </cols>
  <sheetData>
    <row r="1" spans="1:4" x14ac:dyDescent="0.3">
      <c r="A1" t="s">
        <v>2</v>
      </c>
      <c r="B1" t="s">
        <v>563</v>
      </c>
      <c r="C1" t="s">
        <v>564</v>
      </c>
      <c r="D1" t="s">
        <v>565</v>
      </c>
    </row>
    <row r="2" spans="1:4" x14ac:dyDescent="0.3">
      <c r="A2" t="s">
        <v>3</v>
      </c>
      <c r="B2" t="s">
        <v>566</v>
      </c>
      <c r="C2" t="s">
        <v>567</v>
      </c>
      <c r="D2" t="s">
        <v>568</v>
      </c>
    </row>
    <row r="3" spans="1:4" x14ac:dyDescent="0.3">
      <c r="A3" t="s">
        <v>6</v>
      </c>
      <c r="B3" t="s">
        <v>569</v>
      </c>
      <c r="C3" t="s">
        <v>570</v>
      </c>
      <c r="D3" t="s">
        <v>571</v>
      </c>
    </row>
    <row r="4" spans="1:4" x14ac:dyDescent="0.3">
      <c r="A4" t="s">
        <v>4</v>
      </c>
      <c r="B4" t="s">
        <v>569</v>
      </c>
      <c r="C4" t="s">
        <v>572</v>
      </c>
      <c r="D4" t="s">
        <v>573</v>
      </c>
    </row>
    <row r="5" spans="1:4" x14ac:dyDescent="0.3">
      <c r="A5" t="s">
        <v>5</v>
      </c>
      <c r="B5" t="s">
        <v>574</v>
      </c>
      <c r="C5" t="s">
        <v>575</v>
      </c>
      <c r="D5" t="s">
        <v>576</v>
      </c>
    </row>
    <row r="6" spans="1:4" x14ac:dyDescent="0.3">
      <c r="A6" t="s">
        <v>9</v>
      </c>
      <c r="B6" t="s">
        <v>577</v>
      </c>
      <c r="C6" t="s">
        <v>578</v>
      </c>
      <c r="D6" t="s">
        <v>579</v>
      </c>
    </row>
    <row r="7" spans="1:4" x14ac:dyDescent="0.3">
      <c r="A7" t="s">
        <v>562</v>
      </c>
      <c r="B7" t="s">
        <v>580</v>
      </c>
      <c r="C7" t="s">
        <v>581</v>
      </c>
      <c r="D7" t="s">
        <v>582</v>
      </c>
    </row>
    <row r="8" spans="1:4" x14ac:dyDescent="0.3">
      <c r="A8" t="s">
        <v>8</v>
      </c>
      <c r="B8" t="s">
        <v>583</v>
      </c>
      <c r="C8" t="s">
        <v>584</v>
      </c>
      <c r="D8" t="s">
        <v>585</v>
      </c>
    </row>
    <row r="9" spans="1:4" x14ac:dyDescent="0.3">
      <c r="A9" t="s">
        <v>7</v>
      </c>
      <c r="B9" t="s">
        <v>586</v>
      </c>
      <c r="C9" t="s">
        <v>587</v>
      </c>
      <c r="D9" t="s">
        <v>588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4B04A9-277D-4862-98F6-E4F959A81600}">
  <dimension ref="A1:L500"/>
  <sheetViews>
    <sheetView workbookViewId="0">
      <selection activeCell="B15" sqref="B15"/>
    </sheetView>
  </sheetViews>
  <sheetFormatPr defaultRowHeight="14.4" x14ac:dyDescent="0.3"/>
  <cols>
    <col min="1" max="1" width="13.44140625" bestFit="1" customWidth="1"/>
    <col min="2" max="2" width="16.21875" bestFit="1" customWidth="1"/>
    <col min="3" max="3" width="11.44140625" style="10" bestFit="1" customWidth="1"/>
    <col min="4" max="4" width="10.109375" bestFit="1" customWidth="1"/>
    <col min="5" max="5" width="12.21875" bestFit="1" customWidth="1"/>
    <col min="6" max="6" width="17.5546875" bestFit="1" customWidth="1"/>
    <col min="7" max="7" width="26" style="10" bestFit="1" customWidth="1"/>
    <col min="8" max="8" width="19.88671875" style="10" bestFit="1" customWidth="1"/>
    <col min="9" max="9" width="15.33203125" style="5" bestFit="1" customWidth="1"/>
    <col min="10" max="10" width="8.77734375" bestFit="1" customWidth="1"/>
    <col min="12" max="12" width="13.109375" bestFit="1" customWidth="1"/>
  </cols>
  <sheetData>
    <row r="1" spans="1:9" x14ac:dyDescent="0.3">
      <c r="A1" t="s">
        <v>0</v>
      </c>
      <c r="B1" t="s">
        <v>1</v>
      </c>
      <c r="C1" s="10" t="s">
        <v>16</v>
      </c>
      <c r="D1" t="s">
        <v>2</v>
      </c>
      <c r="E1" t="s">
        <v>10</v>
      </c>
      <c r="F1" t="s">
        <v>15</v>
      </c>
      <c r="G1" s="10" t="s">
        <v>25</v>
      </c>
      <c r="H1" s="10" t="s">
        <v>24</v>
      </c>
      <c r="I1" t="s">
        <v>26</v>
      </c>
    </row>
    <row r="2" spans="1:9" x14ac:dyDescent="0.3">
      <c r="A2" t="s">
        <v>28</v>
      </c>
      <c r="B2" s="3">
        <v>45408</v>
      </c>
      <c r="C2" s="5">
        <v>2820</v>
      </c>
      <c r="D2" t="s">
        <v>3</v>
      </c>
      <c r="E2" t="s">
        <v>13</v>
      </c>
      <c r="F2" s="3">
        <v>45468</v>
      </c>
      <c r="G2" s="5">
        <v>620.4</v>
      </c>
      <c r="H2" s="5">
        <v>3440.4</v>
      </c>
      <c r="I2" t="s">
        <v>27</v>
      </c>
    </row>
    <row r="3" spans="1:9" x14ac:dyDescent="0.3">
      <c r="A3" t="s">
        <v>31</v>
      </c>
      <c r="B3" s="3">
        <v>45408</v>
      </c>
      <c r="C3" s="5">
        <v>1740</v>
      </c>
      <c r="D3" t="s">
        <v>8</v>
      </c>
      <c r="E3" t="s">
        <v>12</v>
      </c>
      <c r="F3" s="3">
        <v>45468</v>
      </c>
      <c r="G3" s="5">
        <v>382.8</v>
      </c>
      <c r="H3" s="5">
        <v>2122.8000000000002</v>
      </c>
      <c r="I3" t="s">
        <v>27</v>
      </c>
    </row>
    <row r="4" spans="1:9" x14ac:dyDescent="0.3">
      <c r="A4" t="s">
        <v>32</v>
      </c>
      <c r="B4" s="3">
        <v>45408</v>
      </c>
      <c r="C4" s="5">
        <v>7300</v>
      </c>
      <c r="D4" t="s">
        <v>6</v>
      </c>
      <c r="E4" t="s">
        <v>12</v>
      </c>
      <c r="F4" s="3">
        <v>45468</v>
      </c>
      <c r="G4" s="5">
        <v>1606</v>
      </c>
      <c r="H4" s="5">
        <v>8906</v>
      </c>
      <c r="I4" t="s">
        <v>27</v>
      </c>
    </row>
    <row r="5" spans="1:9" x14ac:dyDescent="0.3">
      <c r="A5" t="s">
        <v>33</v>
      </c>
      <c r="B5" s="3">
        <v>45408</v>
      </c>
      <c r="C5" s="5">
        <v>2700</v>
      </c>
      <c r="D5" t="s">
        <v>8</v>
      </c>
      <c r="E5" t="s">
        <v>12</v>
      </c>
      <c r="F5" s="3">
        <v>45468</v>
      </c>
      <c r="G5" s="5">
        <v>594</v>
      </c>
      <c r="H5" s="5">
        <v>3294</v>
      </c>
      <c r="I5" t="s">
        <v>27</v>
      </c>
    </row>
    <row r="6" spans="1:9" x14ac:dyDescent="0.3">
      <c r="A6" t="s">
        <v>34</v>
      </c>
      <c r="B6" s="3">
        <v>45408</v>
      </c>
      <c r="C6" s="5">
        <v>5750</v>
      </c>
      <c r="D6" t="s">
        <v>8</v>
      </c>
      <c r="E6" t="s">
        <v>12</v>
      </c>
      <c r="F6" s="3">
        <v>45468</v>
      </c>
      <c r="G6" s="5">
        <v>1265</v>
      </c>
      <c r="H6" s="5">
        <v>7015</v>
      </c>
      <c r="I6" t="s">
        <v>27</v>
      </c>
    </row>
    <row r="7" spans="1:9" x14ac:dyDescent="0.3">
      <c r="A7" t="s">
        <v>35</v>
      </c>
      <c r="B7" s="3">
        <v>45408</v>
      </c>
      <c r="C7" s="5">
        <v>3520</v>
      </c>
      <c r="D7" t="s">
        <v>4</v>
      </c>
      <c r="E7" t="s">
        <v>14</v>
      </c>
      <c r="F7" s="3">
        <v>45468</v>
      </c>
      <c r="G7" s="5">
        <v>774.4</v>
      </c>
      <c r="H7" s="5">
        <v>4294.3999999999996</v>
      </c>
      <c r="I7" t="s">
        <v>27</v>
      </c>
    </row>
    <row r="8" spans="1:9" x14ac:dyDescent="0.3">
      <c r="A8" t="s">
        <v>36</v>
      </c>
      <c r="B8" s="3">
        <v>45408</v>
      </c>
      <c r="C8" s="5">
        <v>5800</v>
      </c>
      <c r="D8" t="s">
        <v>7</v>
      </c>
      <c r="E8" t="s">
        <v>12</v>
      </c>
      <c r="F8" s="3">
        <v>45468</v>
      </c>
      <c r="G8" s="5">
        <v>1276</v>
      </c>
      <c r="H8" s="5">
        <v>7076</v>
      </c>
      <c r="I8" t="s">
        <v>27</v>
      </c>
    </row>
    <row r="9" spans="1:9" x14ac:dyDescent="0.3">
      <c r="A9" t="s">
        <v>37</v>
      </c>
      <c r="B9" s="3">
        <v>45408</v>
      </c>
      <c r="C9" s="5">
        <v>3480</v>
      </c>
      <c r="D9" t="s">
        <v>9</v>
      </c>
      <c r="E9" t="s">
        <v>12</v>
      </c>
      <c r="F9" s="3">
        <v>45468</v>
      </c>
      <c r="G9" s="5">
        <v>765.6</v>
      </c>
      <c r="H9" s="5">
        <v>4245.6000000000004</v>
      </c>
      <c r="I9" t="s">
        <v>27</v>
      </c>
    </row>
    <row r="10" spans="1:9" x14ac:dyDescent="0.3">
      <c r="A10" t="s">
        <v>38</v>
      </c>
      <c r="B10" s="3">
        <v>45408</v>
      </c>
      <c r="C10" s="5">
        <v>4000</v>
      </c>
      <c r="D10" t="s">
        <v>8</v>
      </c>
      <c r="E10" t="s">
        <v>12</v>
      </c>
      <c r="F10" s="3">
        <v>45468</v>
      </c>
      <c r="G10" s="5">
        <v>880</v>
      </c>
      <c r="H10" s="5">
        <v>4880</v>
      </c>
      <c r="I10" t="s">
        <v>27</v>
      </c>
    </row>
    <row r="11" spans="1:9" x14ac:dyDescent="0.3">
      <c r="A11" t="s">
        <v>39</v>
      </c>
      <c r="B11" s="3">
        <v>45408</v>
      </c>
      <c r="C11" s="5">
        <v>2300</v>
      </c>
      <c r="D11" t="s">
        <v>562</v>
      </c>
      <c r="E11" t="s">
        <v>13</v>
      </c>
      <c r="F11" s="3">
        <v>45468</v>
      </c>
      <c r="G11" s="5">
        <v>506</v>
      </c>
      <c r="H11" s="5">
        <v>2806</v>
      </c>
      <c r="I11" t="s">
        <v>27</v>
      </c>
    </row>
    <row r="12" spans="1:9" x14ac:dyDescent="0.3">
      <c r="A12" t="s">
        <v>40</v>
      </c>
      <c r="B12" s="3">
        <v>45408</v>
      </c>
      <c r="C12" s="5">
        <v>6350</v>
      </c>
      <c r="D12" t="s">
        <v>3</v>
      </c>
      <c r="E12" t="s">
        <v>11</v>
      </c>
      <c r="F12" s="3">
        <v>45468</v>
      </c>
      <c r="G12" s="5">
        <v>1397</v>
      </c>
      <c r="H12" s="5">
        <v>7747</v>
      </c>
      <c r="I12" t="s">
        <v>27</v>
      </c>
    </row>
    <row r="13" spans="1:9" x14ac:dyDescent="0.3">
      <c r="A13" t="s">
        <v>41</v>
      </c>
      <c r="B13" s="3">
        <v>45408</v>
      </c>
      <c r="C13" s="5">
        <v>3160</v>
      </c>
      <c r="D13" t="s">
        <v>3</v>
      </c>
      <c r="E13" t="s">
        <v>12</v>
      </c>
      <c r="F13" s="3">
        <v>45468</v>
      </c>
      <c r="G13" s="5">
        <v>695.2</v>
      </c>
      <c r="H13" s="5">
        <v>3855.2</v>
      </c>
      <c r="I13" t="s">
        <v>27</v>
      </c>
    </row>
    <row r="14" spans="1:9" x14ac:dyDescent="0.3">
      <c r="A14" t="s">
        <v>42</v>
      </c>
      <c r="B14" s="3">
        <v>45408</v>
      </c>
      <c r="C14" s="5">
        <v>820</v>
      </c>
      <c r="D14" t="s">
        <v>5</v>
      </c>
      <c r="E14" t="s">
        <v>13</v>
      </c>
      <c r="F14" s="3">
        <v>45468</v>
      </c>
      <c r="G14" s="5">
        <v>180.4</v>
      </c>
      <c r="H14" s="5">
        <v>1000.4</v>
      </c>
      <c r="I14" t="s">
        <v>27</v>
      </c>
    </row>
    <row r="15" spans="1:9" x14ac:dyDescent="0.3">
      <c r="A15" t="s">
        <v>43</v>
      </c>
      <c r="B15" s="3">
        <v>45408</v>
      </c>
      <c r="C15" s="5">
        <v>450</v>
      </c>
      <c r="D15" t="s">
        <v>6</v>
      </c>
      <c r="E15" t="s">
        <v>12</v>
      </c>
      <c r="F15" s="3">
        <v>45468</v>
      </c>
      <c r="G15" s="5">
        <v>99</v>
      </c>
      <c r="H15" s="5">
        <v>549</v>
      </c>
      <c r="I15" t="s">
        <v>27</v>
      </c>
    </row>
    <row r="16" spans="1:9" x14ac:dyDescent="0.3">
      <c r="A16" t="s">
        <v>46</v>
      </c>
      <c r="B16" s="3">
        <v>45408</v>
      </c>
      <c r="C16" s="5">
        <v>3980</v>
      </c>
      <c r="D16" t="s">
        <v>6</v>
      </c>
      <c r="E16" t="s">
        <v>12</v>
      </c>
      <c r="F16" s="3">
        <v>45468</v>
      </c>
      <c r="G16" s="5">
        <v>875.6</v>
      </c>
      <c r="H16" s="5">
        <v>4855.6000000000004</v>
      </c>
      <c r="I16" t="s">
        <v>27</v>
      </c>
    </row>
    <row r="17" spans="1:9" x14ac:dyDescent="0.3">
      <c r="A17" t="s">
        <v>47</v>
      </c>
      <c r="B17" s="3">
        <v>45408</v>
      </c>
      <c r="C17" s="5">
        <v>2300</v>
      </c>
      <c r="D17" t="s">
        <v>8</v>
      </c>
      <c r="E17" t="s">
        <v>12</v>
      </c>
      <c r="F17" s="3">
        <v>45468</v>
      </c>
      <c r="G17" s="5">
        <v>506</v>
      </c>
      <c r="H17" s="5">
        <v>2806</v>
      </c>
      <c r="I17" t="s">
        <v>27</v>
      </c>
    </row>
    <row r="18" spans="1:9" x14ac:dyDescent="0.3">
      <c r="A18" t="s">
        <v>48</v>
      </c>
      <c r="B18" s="3">
        <v>45408</v>
      </c>
      <c r="C18" s="5">
        <v>5400</v>
      </c>
      <c r="D18" t="s">
        <v>562</v>
      </c>
      <c r="E18" t="s">
        <v>13</v>
      </c>
      <c r="F18" s="3">
        <v>45468</v>
      </c>
      <c r="G18" s="5">
        <v>1188</v>
      </c>
      <c r="H18" s="5">
        <v>6588</v>
      </c>
      <c r="I18" t="s">
        <v>27</v>
      </c>
    </row>
    <row r="19" spans="1:9" x14ac:dyDescent="0.3">
      <c r="A19" t="s">
        <v>49</v>
      </c>
      <c r="B19" s="3">
        <v>45408</v>
      </c>
      <c r="C19" s="5">
        <v>400</v>
      </c>
      <c r="D19" t="s">
        <v>562</v>
      </c>
      <c r="E19" t="s">
        <v>12</v>
      </c>
      <c r="F19" s="3">
        <v>45468</v>
      </c>
      <c r="G19" s="5">
        <v>88</v>
      </c>
      <c r="H19" s="5">
        <v>488</v>
      </c>
      <c r="I19" t="s">
        <v>27</v>
      </c>
    </row>
    <row r="20" spans="1:9" x14ac:dyDescent="0.3">
      <c r="A20" t="s">
        <v>53</v>
      </c>
      <c r="B20" s="3">
        <v>45408</v>
      </c>
      <c r="C20" s="5">
        <v>3760</v>
      </c>
      <c r="D20" t="s">
        <v>5</v>
      </c>
      <c r="E20" t="s">
        <v>12</v>
      </c>
      <c r="F20" s="3">
        <v>45468</v>
      </c>
      <c r="G20" s="5">
        <v>827.2</v>
      </c>
      <c r="H20" s="5">
        <v>4587.2</v>
      </c>
      <c r="I20" t="s">
        <v>27</v>
      </c>
    </row>
    <row r="21" spans="1:9" x14ac:dyDescent="0.3">
      <c r="A21" t="s">
        <v>54</v>
      </c>
      <c r="B21" s="3">
        <v>45408</v>
      </c>
      <c r="C21" s="5">
        <v>120</v>
      </c>
      <c r="D21" t="s">
        <v>4</v>
      </c>
      <c r="E21" t="s">
        <v>12</v>
      </c>
      <c r="F21" s="3">
        <v>45468</v>
      </c>
      <c r="G21" s="5">
        <v>26.4</v>
      </c>
      <c r="H21" s="5">
        <v>146.4</v>
      </c>
      <c r="I21" t="s">
        <v>27</v>
      </c>
    </row>
    <row r="22" spans="1:9" x14ac:dyDescent="0.3">
      <c r="A22" t="s">
        <v>56</v>
      </c>
      <c r="B22" s="3">
        <v>45408</v>
      </c>
      <c r="C22" s="5">
        <v>4640</v>
      </c>
      <c r="D22" t="s">
        <v>3</v>
      </c>
      <c r="E22" t="s">
        <v>14</v>
      </c>
      <c r="F22" s="3">
        <v>45468</v>
      </c>
      <c r="G22" s="5">
        <v>1020.8</v>
      </c>
      <c r="H22" s="5">
        <v>5660.8</v>
      </c>
      <c r="I22" t="s">
        <v>27</v>
      </c>
    </row>
    <row r="23" spans="1:9" x14ac:dyDescent="0.3">
      <c r="A23" t="s">
        <v>57</v>
      </c>
      <c r="B23" s="3">
        <v>45408</v>
      </c>
      <c r="C23" s="5">
        <v>2260</v>
      </c>
      <c r="D23" t="s">
        <v>3</v>
      </c>
      <c r="E23" t="s">
        <v>13</v>
      </c>
      <c r="F23" s="3">
        <v>45468</v>
      </c>
      <c r="G23" s="5">
        <v>497.2</v>
      </c>
      <c r="H23" s="5">
        <v>2757.2</v>
      </c>
      <c r="I23" t="s">
        <v>27</v>
      </c>
    </row>
    <row r="24" spans="1:9" x14ac:dyDescent="0.3">
      <c r="A24" t="s">
        <v>58</v>
      </c>
      <c r="B24" s="3">
        <v>45408</v>
      </c>
      <c r="C24" s="5">
        <v>5500</v>
      </c>
      <c r="D24" t="s">
        <v>562</v>
      </c>
      <c r="E24" t="s">
        <v>12</v>
      </c>
      <c r="F24" s="3">
        <v>45468</v>
      </c>
      <c r="G24" s="5">
        <v>1210</v>
      </c>
      <c r="H24" s="5">
        <v>6710</v>
      </c>
      <c r="I24" t="s">
        <v>27</v>
      </c>
    </row>
    <row r="25" spans="1:9" x14ac:dyDescent="0.3">
      <c r="A25" t="s">
        <v>59</v>
      </c>
      <c r="B25" s="3">
        <v>45408</v>
      </c>
      <c r="C25" s="5">
        <v>7100</v>
      </c>
      <c r="D25" t="s">
        <v>3</v>
      </c>
      <c r="E25" t="s">
        <v>12</v>
      </c>
      <c r="F25" s="3">
        <v>45468</v>
      </c>
      <c r="G25" s="5">
        <v>1562</v>
      </c>
      <c r="H25" s="5">
        <v>8662</v>
      </c>
      <c r="I25" t="s">
        <v>27</v>
      </c>
    </row>
    <row r="26" spans="1:9" x14ac:dyDescent="0.3">
      <c r="A26" t="s">
        <v>60</v>
      </c>
      <c r="B26" s="3">
        <v>45408</v>
      </c>
      <c r="C26" s="5">
        <v>980</v>
      </c>
      <c r="D26" t="s">
        <v>562</v>
      </c>
      <c r="E26" t="s">
        <v>13</v>
      </c>
      <c r="F26" s="3">
        <v>45468</v>
      </c>
      <c r="G26" s="5">
        <v>215.6</v>
      </c>
      <c r="H26" s="5">
        <v>1195.5999999999999</v>
      </c>
      <c r="I26" t="s">
        <v>27</v>
      </c>
    </row>
    <row r="27" spans="1:9" x14ac:dyDescent="0.3">
      <c r="A27" t="s">
        <v>61</v>
      </c>
      <c r="B27" s="3">
        <v>45408</v>
      </c>
      <c r="C27" s="5">
        <v>3720</v>
      </c>
      <c r="D27" t="s">
        <v>8</v>
      </c>
      <c r="E27" t="s">
        <v>12</v>
      </c>
      <c r="F27" s="3">
        <v>45468</v>
      </c>
      <c r="G27" s="5">
        <v>818.4</v>
      </c>
      <c r="H27" s="5">
        <v>4538.3999999999996</v>
      </c>
      <c r="I27" t="s">
        <v>27</v>
      </c>
    </row>
    <row r="28" spans="1:9" x14ac:dyDescent="0.3">
      <c r="A28" t="s">
        <v>62</v>
      </c>
      <c r="B28" s="3">
        <v>45408</v>
      </c>
      <c r="C28" s="5">
        <v>2000</v>
      </c>
      <c r="D28" t="s">
        <v>562</v>
      </c>
      <c r="E28" t="s">
        <v>11</v>
      </c>
      <c r="F28" s="3">
        <v>45468</v>
      </c>
      <c r="G28" s="5">
        <v>440</v>
      </c>
      <c r="H28" s="5">
        <v>2440</v>
      </c>
      <c r="I28" t="s">
        <v>27</v>
      </c>
    </row>
    <row r="29" spans="1:9" x14ac:dyDescent="0.3">
      <c r="A29" t="s">
        <v>64</v>
      </c>
      <c r="B29" s="3">
        <v>45408</v>
      </c>
      <c r="C29" s="5">
        <v>300</v>
      </c>
      <c r="D29" t="s">
        <v>562</v>
      </c>
      <c r="E29" t="s">
        <v>13</v>
      </c>
      <c r="F29" s="3">
        <v>45468</v>
      </c>
      <c r="G29" s="5">
        <v>66</v>
      </c>
      <c r="H29" s="5">
        <v>366</v>
      </c>
      <c r="I29" t="s">
        <v>27</v>
      </c>
    </row>
    <row r="30" spans="1:9" x14ac:dyDescent="0.3">
      <c r="A30" t="s">
        <v>68</v>
      </c>
      <c r="B30" s="3">
        <v>45407</v>
      </c>
      <c r="C30" s="5">
        <v>5660</v>
      </c>
      <c r="D30" t="s">
        <v>3</v>
      </c>
      <c r="E30" t="s">
        <v>12</v>
      </c>
      <c r="F30" s="3">
        <v>45467</v>
      </c>
      <c r="G30" s="5">
        <v>1245.2</v>
      </c>
      <c r="H30" s="5">
        <v>6905.2</v>
      </c>
      <c r="I30" t="s">
        <v>27</v>
      </c>
    </row>
    <row r="31" spans="1:9" x14ac:dyDescent="0.3">
      <c r="A31" t="s">
        <v>71</v>
      </c>
      <c r="B31" s="3">
        <v>45407</v>
      </c>
      <c r="C31" s="5">
        <v>6650</v>
      </c>
      <c r="D31" t="s">
        <v>4</v>
      </c>
      <c r="E31" t="s">
        <v>14</v>
      </c>
      <c r="F31" s="3">
        <v>45467</v>
      </c>
      <c r="G31" s="5">
        <v>1463</v>
      </c>
      <c r="H31" s="5">
        <v>8113</v>
      </c>
      <c r="I31" t="s">
        <v>27</v>
      </c>
    </row>
    <row r="32" spans="1:9" x14ac:dyDescent="0.3">
      <c r="A32" t="s">
        <v>72</v>
      </c>
      <c r="B32" s="3">
        <v>45407</v>
      </c>
      <c r="C32" s="5">
        <v>3150</v>
      </c>
      <c r="D32" t="s">
        <v>562</v>
      </c>
      <c r="E32" t="s">
        <v>14</v>
      </c>
      <c r="F32" s="3">
        <v>45467</v>
      </c>
      <c r="G32" s="5">
        <v>693</v>
      </c>
      <c r="H32" s="5">
        <v>3843</v>
      </c>
      <c r="I32" t="s">
        <v>27</v>
      </c>
    </row>
    <row r="33" spans="1:9" x14ac:dyDescent="0.3">
      <c r="A33" t="s">
        <v>73</v>
      </c>
      <c r="B33" s="3">
        <v>45407</v>
      </c>
      <c r="C33" s="5">
        <v>700</v>
      </c>
      <c r="D33" t="s">
        <v>6</v>
      </c>
      <c r="E33" t="s">
        <v>13</v>
      </c>
      <c r="F33" s="3">
        <v>45467</v>
      </c>
      <c r="G33" s="5">
        <v>154</v>
      </c>
      <c r="H33" s="5">
        <v>854</v>
      </c>
      <c r="I33" t="s">
        <v>27</v>
      </c>
    </row>
    <row r="34" spans="1:9" x14ac:dyDescent="0.3">
      <c r="A34" t="s">
        <v>74</v>
      </c>
      <c r="B34" s="3">
        <v>45407</v>
      </c>
      <c r="C34" s="5">
        <v>1940</v>
      </c>
      <c r="D34" t="s">
        <v>6</v>
      </c>
      <c r="E34" t="s">
        <v>13</v>
      </c>
      <c r="F34" s="3">
        <v>45467</v>
      </c>
      <c r="G34" s="5">
        <v>426.8</v>
      </c>
      <c r="H34" s="5">
        <v>2366.8000000000002</v>
      </c>
      <c r="I34" t="s">
        <v>27</v>
      </c>
    </row>
    <row r="35" spans="1:9" x14ac:dyDescent="0.3">
      <c r="A35" t="s">
        <v>75</v>
      </c>
      <c r="B35" s="3">
        <v>45407</v>
      </c>
      <c r="C35" s="5">
        <v>2750</v>
      </c>
      <c r="D35" t="s">
        <v>5</v>
      </c>
      <c r="E35" t="s">
        <v>13</v>
      </c>
      <c r="F35" s="3">
        <v>45467</v>
      </c>
      <c r="G35" s="5">
        <v>605</v>
      </c>
      <c r="H35" s="5">
        <v>3355</v>
      </c>
      <c r="I35" t="s">
        <v>27</v>
      </c>
    </row>
    <row r="36" spans="1:9" x14ac:dyDescent="0.3">
      <c r="A36" t="s">
        <v>76</v>
      </c>
      <c r="B36" s="3">
        <v>45407</v>
      </c>
      <c r="C36" s="5">
        <v>1860</v>
      </c>
      <c r="D36" t="s">
        <v>6</v>
      </c>
      <c r="E36" t="s">
        <v>12</v>
      </c>
      <c r="F36" s="3">
        <v>45467</v>
      </c>
      <c r="G36" s="5">
        <v>409.2</v>
      </c>
      <c r="H36" s="5">
        <v>2269.1999999999998</v>
      </c>
      <c r="I36" t="s">
        <v>27</v>
      </c>
    </row>
    <row r="37" spans="1:9" x14ac:dyDescent="0.3">
      <c r="A37" t="s">
        <v>77</v>
      </c>
      <c r="B37" s="3">
        <v>45407</v>
      </c>
      <c r="C37" s="5">
        <v>2850</v>
      </c>
      <c r="D37" t="s">
        <v>3</v>
      </c>
      <c r="E37" t="s">
        <v>11</v>
      </c>
      <c r="F37" s="3">
        <v>45467</v>
      </c>
      <c r="G37" s="5">
        <v>627</v>
      </c>
      <c r="H37" s="5">
        <v>3477</v>
      </c>
      <c r="I37" t="s">
        <v>27</v>
      </c>
    </row>
    <row r="38" spans="1:9" x14ac:dyDescent="0.3">
      <c r="A38" t="s">
        <v>78</v>
      </c>
      <c r="B38" s="3">
        <v>45407</v>
      </c>
      <c r="C38" s="5">
        <v>2240</v>
      </c>
      <c r="D38" t="s">
        <v>7</v>
      </c>
      <c r="E38" t="s">
        <v>13</v>
      </c>
      <c r="F38" s="3">
        <v>45467</v>
      </c>
      <c r="G38" s="5">
        <v>492.8</v>
      </c>
      <c r="H38" s="5">
        <v>2732.8</v>
      </c>
      <c r="I38" t="s">
        <v>27</v>
      </c>
    </row>
    <row r="39" spans="1:9" x14ac:dyDescent="0.3">
      <c r="A39" t="s">
        <v>79</v>
      </c>
      <c r="B39" s="3">
        <v>45407</v>
      </c>
      <c r="C39" s="5">
        <v>2080</v>
      </c>
      <c r="D39" t="s">
        <v>8</v>
      </c>
      <c r="E39" t="s">
        <v>12</v>
      </c>
      <c r="F39" s="3">
        <v>45467</v>
      </c>
      <c r="G39" s="5">
        <v>457.6</v>
      </c>
      <c r="H39" s="5">
        <v>2537.6</v>
      </c>
      <c r="I39" t="s">
        <v>27</v>
      </c>
    </row>
    <row r="40" spans="1:9" x14ac:dyDescent="0.3">
      <c r="A40" t="s">
        <v>80</v>
      </c>
      <c r="B40" s="3">
        <v>45407</v>
      </c>
      <c r="C40" s="5">
        <v>3600</v>
      </c>
      <c r="D40" t="s">
        <v>5</v>
      </c>
      <c r="E40" t="s">
        <v>12</v>
      </c>
      <c r="F40" s="3">
        <v>45467</v>
      </c>
      <c r="G40" s="5">
        <v>792</v>
      </c>
      <c r="H40" s="5">
        <v>4392</v>
      </c>
      <c r="I40" t="s">
        <v>27</v>
      </c>
    </row>
    <row r="41" spans="1:9" x14ac:dyDescent="0.3">
      <c r="A41" t="s">
        <v>81</v>
      </c>
      <c r="B41" s="3">
        <v>45407</v>
      </c>
      <c r="C41" s="5">
        <v>2400</v>
      </c>
      <c r="D41" t="s">
        <v>4</v>
      </c>
      <c r="E41" t="s">
        <v>13</v>
      </c>
      <c r="F41" s="3">
        <v>45467</v>
      </c>
      <c r="G41" s="5">
        <v>528</v>
      </c>
      <c r="H41" s="5">
        <v>2928</v>
      </c>
      <c r="I41" t="s">
        <v>27</v>
      </c>
    </row>
    <row r="42" spans="1:9" x14ac:dyDescent="0.3">
      <c r="A42" t="s">
        <v>82</v>
      </c>
      <c r="B42" s="3">
        <v>45407</v>
      </c>
      <c r="C42" s="5">
        <v>250</v>
      </c>
      <c r="D42" t="s">
        <v>6</v>
      </c>
      <c r="E42" t="s">
        <v>12</v>
      </c>
      <c r="F42" s="3">
        <v>45467</v>
      </c>
      <c r="G42" s="5">
        <v>55</v>
      </c>
      <c r="H42" s="5">
        <v>305</v>
      </c>
      <c r="I42" t="s">
        <v>27</v>
      </c>
    </row>
    <row r="43" spans="1:9" x14ac:dyDescent="0.3">
      <c r="A43" t="s">
        <v>85</v>
      </c>
      <c r="B43" s="3">
        <v>45407</v>
      </c>
      <c r="C43" s="5">
        <v>5450</v>
      </c>
      <c r="D43" t="s">
        <v>7</v>
      </c>
      <c r="E43" t="s">
        <v>11</v>
      </c>
      <c r="F43" s="3">
        <v>45467</v>
      </c>
      <c r="G43" s="5">
        <v>1199</v>
      </c>
      <c r="H43" s="5">
        <v>6649</v>
      </c>
      <c r="I43" t="s">
        <v>27</v>
      </c>
    </row>
    <row r="44" spans="1:9" x14ac:dyDescent="0.3">
      <c r="A44" t="s">
        <v>86</v>
      </c>
      <c r="B44" s="3">
        <v>45407</v>
      </c>
      <c r="C44" s="5">
        <v>3360</v>
      </c>
      <c r="D44" t="s">
        <v>562</v>
      </c>
      <c r="E44" t="s">
        <v>13</v>
      </c>
      <c r="F44" s="3">
        <v>45467</v>
      </c>
      <c r="G44" s="5">
        <v>739.2</v>
      </c>
      <c r="H44" s="5">
        <v>4099.2</v>
      </c>
      <c r="I44" t="s">
        <v>27</v>
      </c>
    </row>
    <row r="45" spans="1:9" x14ac:dyDescent="0.3">
      <c r="A45" t="s">
        <v>87</v>
      </c>
      <c r="B45" s="3">
        <v>45407</v>
      </c>
      <c r="C45" s="5">
        <v>3140</v>
      </c>
      <c r="D45" t="s">
        <v>9</v>
      </c>
      <c r="E45" t="s">
        <v>12</v>
      </c>
      <c r="F45" s="3">
        <v>45467</v>
      </c>
      <c r="G45" s="5">
        <v>690.8</v>
      </c>
      <c r="H45" s="5">
        <v>3830.8</v>
      </c>
      <c r="I45" t="s">
        <v>27</v>
      </c>
    </row>
    <row r="46" spans="1:9" x14ac:dyDescent="0.3">
      <c r="A46" t="s">
        <v>88</v>
      </c>
      <c r="B46" s="3">
        <v>45407</v>
      </c>
      <c r="C46" s="5">
        <v>2680</v>
      </c>
      <c r="D46" t="s">
        <v>562</v>
      </c>
      <c r="E46" t="s">
        <v>14</v>
      </c>
      <c r="F46" s="3">
        <v>45467</v>
      </c>
      <c r="G46" s="5">
        <v>589.6</v>
      </c>
      <c r="H46" s="5">
        <v>3269.6</v>
      </c>
      <c r="I46" t="s">
        <v>27</v>
      </c>
    </row>
    <row r="47" spans="1:9" x14ac:dyDescent="0.3">
      <c r="A47" t="s">
        <v>89</v>
      </c>
      <c r="B47" s="3">
        <v>45407</v>
      </c>
      <c r="C47" s="5">
        <v>4150</v>
      </c>
      <c r="D47" t="s">
        <v>5</v>
      </c>
      <c r="E47" t="s">
        <v>13</v>
      </c>
      <c r="F47" s="3">
        <v>45467</v>
      </c>
      <c r="G47" s="5">
        <v>913</v>
      </c>
      <c r="H47" s="5">
        <v>5063</v>
      </c>
      <c r="I47" t="s">
        <v>27</v>
      </c>
    </row>
    <row r="48" spans="1:9" x14ac:dyDescent="0.3">
      <c r="A48" t="s">
        <v>90</v>
      </c>
      <c r="B48" s="3">
        <v>45407</v>
      </c>
      <c r="C48" s="5">
        <v>4300</v>
      </c>
      <c r="D48" t="s">
        <v>9</v>
      </c>
      <c r="E48" t="s">
        <v>12</v>
      </c>
      <c r="F48" s="3">
        <v>45467</v>
      </c>
      <c r="G48" s="5">
        <v>946</v>
      </c>
      <c r="H48" s="5">
        <v>5246</v>
      </c>
      <c r="I48" t="s">
        <v>27</v>
      </c>
    </row>
    <row r="49" spans="1:9" x14ac:dyDescent="0.3">
      <c r="A49" t="s">
        <v>91</v>
      </c>
      <c r="B49" s="3">
        <v>45407</v>
      </c>
      <c r="C49" s="5">
        <v>1040</v>
      </c>
      <c r="D49" t="s">
        <v>5</v>
      </c>
      <c r="E49" t="s">
        <v>12</v>
      </c>
      <c r="F49" s="3">
        <v>45467</v>
      </c>
      <c r="G49" s="5">
        <v>228.8</v>
      </c>
      <c r="H49" s="5">
        <v>1268.8</v>
      </c>
      <c r="I49" t="s">
        <v>27</v>
      </c>
    </row>
    <row r="50" spans="1:9" x14ac:dyDescent="0.3">
      <c r="A50" t="s">
        <v>92</v>
      </c>
      <c r="B50" s="3">
        <v>45407</v>
      </c>
      <c r="C50" s="5">
        <v>320</v>
      </c>
      <c r="D50" t="s">
        <v>8</v>
      </c>
      <c r="E50" t="s">
        <v>11</v>
      </c>
      <c r="F50" s="3">
        <v>45467</v>
      </c>
      <c r="G50" s="5">
        <v>70.400000000000006</v>
      </c>
      <c r="H50" s="5">
        <v>390.4</v>
      </c>
      <c r="I50" t="s">
        <v>27</v>
      </c>
    </row>
    <row r="51" spans="1:9" x14ac:dyDescent="0.3">
      <c r="A51" t="s">
        <v>94</v>
      </c>
      <c r="B51" s="3">
        <v>45407</v>
      </c>
      <c r="C51" s="5">
        <v>660</v>
      </c>
      <c r="D51" t="s">
        <v>8</v>
      </c>
      <c r="E51" t="s">
        <v>11</v>
      </c>
      <c r="F51" s="3">
        <v>45467</v>
      </c>
      <c r="G51" s="5">
        <v>145.19999999999999</v>
      </c>
      <c r="H51" s="5">
        <v>805.2</v>
      </c>
      <c r="I51" t="s">
        <v>27</v>
      </c>
    </row>
    <row r="52" spans="1:9" x14ac:dyDescent="0.3">
      <c r="A52" t="s">
        <v>95</v>
      </c>
      <c r="B52" s="3">
        <v>45407</v>
      </c>
      <c r="C52" s="5">
        <v>7400</v>
      </c>
      <c r="D52" t="s">
        <v>562</v>
      </c>
      <c r="E52" t="s">
        <v>12</v>
      </c>
      <c r="F52" s="3">
        <v>45467</v>
      </c>
      <c r="G52" s="5">
        <v>1628</v>
      </c>
      <c r="H52" s="5">
        <v>9028</v>
      </c>
      <c r="I52" t="s">
        <v>27</v>
      </c>
    </row>
    <row r="53" spans="1:9" x14ac:dyDescent="0.3">
      <c r="A53" t="s">
        <v>96</v>
      </c>
      <c r="B53" s="3">
        <v>45407</v>
      </c>
      <c r="C53" s="5">
        <v>4560</v>
      </c>
      <c r="D53" t="s">
        <v>5</v>
      </c>
      <c r="E53" t="s">
        <v>12</v>
      </c>
      <c r="F53" s="3">
        <v>45467</v>
      </c>
      <c r="G53" s="5">
        <v>1003.2</v>
      </c>
      <c r="H53" s="5">
        <v>5563.2</v>
      </c>
      <c r="I53" t="s">
        <v>27</v>
      </c>
    </row>
    <row r="54" spans="1:9" x14ac:dyDescent="0.3">
      <c r="A54" t="s">
        <v>97</v>
      </c>
      <c r="B54" s="3">
        <v>45407</v>
      </c>
      <c r="C54" s="5">
        <v>640</v>
      </c>
      <c r="D54" t="s">
        <v>562</v>
      </c>
      <c r="E54" t="s">
        <v>12</v>
      </c>
      <c r="F54" s="3">
        <v>45467</v>
      </c>
      <c r="G54" s="5">
        <v>140.80000000000001</v>
      </c>
      <c r="H54" s="5">
        <v>780.8</v>
      </c>
      <c r="I54" t="s">
        <v>27</v>
      </c>
    </row>
    <row r="55" spans="1:9" x14ac:dyDescent="0.3">
      <c r="A55" t="s">
        <v>98</v>
      </c>
      <c r="B55" s="3">
        <v>45407</v>
      </c>
      <c r="C55" s="5">
        <v>2350</v>
      </c>
      <c r="D55" t="s">
        <v>8</v>
      </c>
      <c r="E55" t="s">
        <v>13</v>
      </c>
      <c r="F55" s="3">
        <v>45467</v>
      </c>
      <c r="G55" s="5">
        <v>517</v>
      </c>
      <c r="H55" s="5">
        <v>2867</v>
      </c>
      <c r="I55" t="s">
        <v>27</v>
      </c>
    </row>
    <row r="56" spans="1:9" x14ac:dyDescent="0.3">
      <c r="A56" t="s">
        <v>99</v>
      </c>
      <c r="B56" s="3">
        <v>45407</v>
      </c>
      <c r="C56" s="5">
        <v>4100</v>
      </c>
      <c r="D56" t="s">
        <v>7</v>
      </c>
      <c r="E56" t="s">
        <v>13</v>
      </c>
      <c r="F56" s="3">
        <v>45467</v>
      </c>
      <c r="G56" s="5">
        <v>902</v>
      </c>
      <c r="H56" s="5">
        <v>5002</v>
      </c>
      <c r="I56" t="s">
        <v>27</v>
      </c>
    </row>
    <row r="57" spans="1:9" x14ac:dyDescent="0.3">
      <c r="A57" t="s">
        <v>100</v>
      </c>
      <c r="B57" s="3">
        <v>45407</v>
      </c>
      <c r="C57" s="5">
        <v>3840</v>
      </c>
      <c r="D57" t="s">
        <v>3</v>
      </c>
      <c r="E57" t="s">
        <v>12</v>
      </c>
      <c r="F57" s="3">
        <v>45467</v>
      </c>
      <c r="G57" s="5">
        <v>844.8</v>
      </c>
      <c r="H57" s="5">
        <v>4684.8</v>
      </c>
      <c r="I57" t="s">
        <v>27</v>
      </c>
    </row>
    <row r="58" spans="1:9" x14ac:dyDescent="0.3">
      <c r="A58" t="s">
        <v>101</v>
      </c>
      <c r="B58" s="3">
        <v>45407</v>
      </c>
      <c r="C58" s="5">
        <v>4260</v>
      </c>
      <c r="D58" t="s">
        <v>3</v>
      </c>
      <c r="E58" t="s">
        <v>12</v>
      </c>
      <c r="F58" s="3">
        <v>45467</v>
      </c>
      <c r="G58" s="5">
        <v>937.2</v>
      </c>
      <c r="H58" s="5">
        <v>5197.2</v>
      </c>
      <c r="I58" t="s">
        <v>27</v>
      </c>
    </row>
    <row r="59" spans="1:9" x14ac:dyDescent="0.3">
      <c r="A59" t="s">
        <v>102</v>
      </c>
      <c r="B59" s="3">
        <v>45406</v>
      </c>
      <c r="C59" s="5">
        <v>2420</v>
      </c>
      <c r="D59" t="s">
        <v>8</v>
      </c>
      <c r="E59" t="s">
        <v>12</v>
      </c>
      <c r="F59" s="3">
        <v>45466</v>
      </c>
      <c r="G59" s="5">
        <v>532.4</v>
      </c>
      <c r="H59" s="5">
        <v>2952.4</v>
      </c>
      <c r="I59" t="s">
        <v>27</v>
      </c>
    </row>
    <row r="60" spans="1:9" x14ac:dyDescent="0.3">
      <c r="A60" t="s">
        <v>105</v>
      </c>
      <c r="B60" s="3">
        <v>45406</v>
      </c>
      <c r="C60" s="5">
        <v>5300</v>
      </c>
      <c r="D60" t="s">
        <v>5</v>
      </c>
      <c r="E60" t="s">
        <v>12</v>
      </c>
      <c r="F60" s="3">
        <v>45466</v>
      </c>
      <c r="G60" s="5">
        <v>1166</v>
      </c>
      <c r="H60" s="5">
        <v>6466</v>
      </c>
      <c r="I60" t="s">
        <v>27</v>
      </c>
    </row>
    <row r="61" spans="1:9" x14ac:dyDescent="0.3">
      <c r="A61" t="s">
        <v>106</v>
      </c>
      <c r="B61" s="3">
        <v>45406</v>
      </c>
      <c r="C61" s="5">
        <v>4960</v>
      </c>
      <c r="D61" t="s">
        <v>7</v>
      </c>
      <c r="E61" t="s">
        <v>12</v>
      </c>
      <c r="F61" s="3">
        <v>45466</v>
      </c>
      <c r="G61" s="5">
        <v>1091.2</v>
      </c>
      <c r="H61" s="5">
        <v>6051.2</v>
      </c>
      <c r="I61" t="s">
        <v>27</v>
      </c>
    </row>
    <row r="62" spans="1:9" x14ac:dyDescent="0.3">
      <c r="A62" t="s">
        <v>107</v>
      </c>
      <c r="B62" s="3">
        <v>45406</v>
      </c>
      <c r="C62" s="5">
        <v>5700</v>
      </c>
      <c r="D62" t="s">
        <v>3</v>
      </c>
      <c r="E62" t="s">
        <v>14</v>
      </c>
      <c r="F62" s="3">
        <v>45466</v>
      </c>
      <c r="G62" s="5">
        <v>1254</v>
      </c>
      <c r="H62" s="5">
        <v>6954</v>
      </c>
      <c r="I62" t="s">
        <v>27</v>
      </c>
    </row>
    <row r="63" spans="1:9" x14ac:dyDescent="0.3">
      <c r="A63" t="s">
        <v>108</v>
      </c>
      <c r="B63" s="3">
        <v>45406</v>
      </c>
      <c r="C63" s="5">
        <v>1700</v>
      </c>
      <c r="D63" t="s">
        <v>562</v>
      </c>
      <c r="E63" t="s">
        <v>13</v>
      </c>
      <c r="F63" s="3">
        <v>45466</v>
      </c>
      <c r="G63" s="5">
        <v>374</v>
      </c>
      <c r="H63" s="5">
        <v>2074</v>
      </c>
      <c r="I63" t="s">
        <v>27</v>
      </c>
    </row>
    <row r="64" spans="1:9" x14ac:dyDescent="0.3">
      <c r="A64" t="s">
        <v>110</v>
      </c>
      <c r="B64" s="3">
        <v>45406</v>
      </c>
      <c r="C64" s="5">
        <v>5100</v>
      </c>
      <c r="D64" t="s">
        <v>4</v>
      </c>
      <c r="E64" t="s">
        <v>12</v>
      </c>
      <c r="F64" s="3">
        <v>45466</v>
      </c>
      <c r="G64" s="5">
        <v>1122</v>
      </c>
      <c r="H64" s="5">
        <v>6222</v>
      </c>
      <c r="I64" t="s">
        <v>27</v>
      </c>
    </row>
    <row r="65" spans="1:9" x14ac:dyDescent="0.3">
      <c r="A65" t="s">
        <v>111</v>
      </c>
      <c r="B65" s="3">
        <v>45406</v>
      </c>
      <c r="C65" s="5">
        <v>2900</v>
      </c>
      <c r="D65" t="s">
        <v>3</v>
      </c>
      <c r="E65" t="s">
        <v>11</v>
      </c>
      <c r="F65" s="3">
        <v>45466</v>
      </c>
      <c r="G65" s="5">
        <v>638</v>
      </c>
      <c r="H65" s="5">
        <v>3538</v>
      </c>
      <c r="I65" t="s">
        <v>27</v>
      </c>
    </row>
    <row r="66" spans="1:9" x14ac:dyDescent="0.3">
      <c r="A66" t="s">
        <v>112</v>
      </c>
      <c r="B66" s="3">
        <v>45406</v>
      </c>
      <c r="C66" s="5">
        <v>4920</v>
      </c>
      <c r="D66" t="s">
        <v>6</v>
      </c>
      <c r="E66" t="s">
        <v>14</v>
      </c>
      <c r="F66" s="3">
        <v>45466</v>
      </c>
      <c r="G66" s="5">
        <v>1082.4000000000001</v>
      </c>
      <c r="H66" s="5">
        <v>6002.4</v>
      </c>
      <c r="I66" t="s">
        <v>27</v>
      </c>
    </row>
    <row r="67" spans="1:9" x14ac:dyDescent="0.3">
      <c r="A67" t="s">
        <v>113</v>
      </c>
      <c r="B67" s="3">
        <v>45406</v>
      </c>
      <c r="C67" s="5">
        <v>3120</v>
      </c>
      <c r="D67" t="s">
        <v>562</v>
      </c>
      <c r="E67" t="s">
        <v>11</v>
      </c>
      <c r="F67" s="3">
        <v>45466</v>
      </c>
      <c r="G67" s="5">
        <v>686.4</v>
      </c>
      <c r="H67" s="5">
        <v>3806.4</v>
      </c>
      <c r="I67" t="s">
        <v>27</v>
      </c>
    </row>
    <row r="68" spans="1:9" x14ac:dyDescent="0.3">
      <c r="A68" t="s">
        <v>114</v>
      </c>
      <c r="B68" s="3">
        <v>45406</v>
      </c>
      <c r="C68" s="5">
        <v>4540</v>
      </c>
      <c r="D68" t="s">
        <v>4</v>
      </c>
      <c r="E68" t="s">
        <v>12</v>
      </c>
      <c r="F68" s="3">
        <v>45466</v>
      </c>
      <c r="G68" s="5">
        <v>998.8</v>
      </c>
      <c r="H68" s="5">
        <v>5538.8</v>
      </c>
      <c r="I68" t="s">
        <v>27</v>
      </c>
    </row>
    <row r="69" spans="1:9" x14ac:dyDescent="0.3">
      <c r="A69" t="s">
        <v>115</v>
      </c>
      <c r="B69" s="3">
        <v>45406</v>
      </c>
      <c r="C69" s="5">
        <v>6100</v>
      </c>
      <c r="D69" t="s">
        <v>4</v>
      </c>
      <c r="E69" t="s">
        <v>14</v>
      </c>
      <c r="F69" s="3">
        <v>45466</v>
      </c>
      <c r="G69" s="5">
        <v>1342</v>
      </c>
      <c r="H69" s="5">
        <v>7442</v>
      </c>
      <c r="I69" t="s">
        <v>27</v>
      </c>
    </row>
    <row r="70" spans="1:9" x14ac:dyDescent="0.3">
      <c r="A70" t="s">
        <v>116</v>
      </c>
      <c r="B70" s="3">
        <v>45406</v>
      </c>
      <c r="C70" s="5">
        <v>3820</v>
      </c>
      <c r="D70" t="s">
        <v>9</v>
      </c>
      <c r="E70" t="s">
        <v>12</v>
      </c>
      <c r="F70" s="3">
        <v>45466</v>
      </c>
      <c r="G70" s="5">
        <v>840.4</v>
      </c>
      <c r="H70" s="5">
        <v>4660.3999999999996</v>
      </c>
      <c r="I70" t="s">
        <v>27</v>
      </c>
    </row>
    <row r="71" spans="1:9" x14ac:dyDescent="0.3">
      <c r="A71" t="s">
        <v>117</v>
      </c>
      <c r="B71" s="3">
        <v>45406</v>
      </c>
      <c r="C71" s="5">
        <v>5920</v>
      </c>
      <c r="D71" t="s">
        <v>5</v>
      </c>
      <c r="E71" t="s">
        <v>11</v>
      </c>
      <c r="F71" s="3">
        <v>45466</v>
      </c>
      <c r="G71" s="5">
        <v>1302.4000000000001</v>
      </c>
      <c r="H71" s="5">
        <v>7222.4</v>
      </c>
      <c r="I71" t="s">
        <v>27</v>
      </c>
    </row>
    <row r="72" spans="1:9" x14ac:dyDescent="0.3">
      <c r="A72" t="s">
        <v>118</v>
      </c>
      <c r="B72" s="3">
        <v>45406</v>
      </c>
      <c r="C72" s="5">
        <v>7000</v>
      </c>
      <c r="D72" t="s">
        <v>5</v>
      </c>
      <c r="E72" t="s">
        <v>13</v>
      </c>
      <c r="F72" s="3">
        <v>45466</v>
      </c>
      <c r="G72" s="5">
        <v>1540</v>
      </c>
      <c r="H72" s="5">
        <v>8540</v>
      </c>
      <c r="I72" t="s">
        <v>27</v>
      </c>
    </row>
    <row r="73" spans="1:9" x14ac:dyDescent="0.3">
      <c r="A73" t="s">
        <v>119</v>
      </c>
      <c r="B73" s="3">
        <v>45406</v>
      </c>
      <c r="C73" s="5">
        <v>5480</v>
      </c>
      <c r="D73" t="s">
        <v>8</v>
      </c>
      <c r="E73" t="s">
        <v>14</v>
      </c>
      <c r="F73" s="3">
        <v>45466</v>
      </c>
      <c r="G73" s="5">
        <v>1205.5999999999999</v>
      </c>
      <c r="H73" s="5">
        <v>6685.6</v>
      </c>
      <c r="I73" t="s">
        <v>27</v>
      </c>
    </row>
    <row r="74" spans="1:9" x14ac:dyDescent="0.3">
      <c r="A74" t="s">
        <v>120</v>
      </c>
      <c r="B74" s="3">
        <v>45406</v>
      </c>
      <c r="C74" s="5">
        <v>7150</v>
      </c>
      <c r="D74" t="s">
        <v>7</v>
      </c>
      <c r="E74" t="s">
        <v>12</v>
      </c>
      <c r="F74" s="3">
        <v>45466</v>
      </c>
      <c r="G74" s="5">
        <v>1573</v>
      </c>
      <c r="H74" s="5">
        <v>8723</v>
      </c>
      <c r="I74" t="s">
        <v>27</v>
      </c>
    </row>
    <row r="75" spans="1:9" x14ac:dyDescent="0.3">
      <c r="A75" t="s">
        <v>121</v>
      </c>
      <c r="B75" s="3">
        <v>45406</v>
      </c>
      <c r="C75" s="5">
        <v>260</v>
      </c>
      <c r="D75" t="s">
        <v>8</v>
      </c>
      <c r="E75" t="s">
        <v>13</v>
      </c>
      <c r="F75" s="3">
        <v>45466</v>
      </c>
      <c r="G75" s="5">
        <v>57.2</v>
      </c>
      <c r="H75" s="5">
        <v>317.2</v>
      </c>
      <c r="I75" t="s">
        <v>27</v>
      </c>
    </row>
    <row r="76" spans="1:9" x14ac:dyDescent="0.3">
      <c r="A76" t="s">
        <v>123</v>
      </c>
      <c r="B76" s="3">
        <v>45406</v>
      </c>
      <c r="C76" s="5">
        <v>5600</v>
      </c>
      <c r="D76" t="s">
        <v>6</v>
      </c>
      <c r="E76" t="s">
        <v>11</v>
      </c>
      <c r="F76" s="3">
        <v>45466</v>
      </c>
      <c r="G76" s="5">
        <v>1232</v>
      </c>
      <c r="H76" s="5">
        <v>6832</v>
      </c>
      <c r="I76" t="s">
        <v>27</v>
      </c>
    </row>
    <row r="77" spans="1:9" x14ac:dyDescent="0.3">
      <c r="A77" t="s">
        <v>109</v>
      </c>
      <c r="B77" s="3">
        <v>45406</v>
      </c>
      <c r="C77" s="5">
        <v>3450</v>
      </c>
      <c r="D77" t="s">
        <v>9</v>
      </c>
      <c r="E77" t="s">
        <v>13</v>
      </c>
      <c r="F77" s="3">
        <v>45466</v>
      </c>
      <c r="G77" s="5">
        <v>759</v>
      </c>
      <c r="H77" s="5">
        <v>4209</v>
      </c>
      <c r="I77" t="s">
        <v>27</v>
      </c>
    </row>
    <row r="78" spans="1:9" x14ac:dyDescent="0.3">
      <c r="A78" t="s">
        <v>124</v>
      </c>
      <c r="B78" s="3">
        <v>45405</v>
      </c>
      <c r="C78" s="5">
        <v>5780</v>
      </c>
      <c r="D78" t="s">
        <v>4</v>
      </c>
      <c r="E78" t="s">
        <v>12</v>
      </c>
      <c r="F78" s="3">
        <v>45465</v>
      </c>
      <c r="G78" s="5">
        <v>1271.5999999999999</v>
      </c>
      <c r="H78" s="5">
        <v>7051.6</v>
      </c>
      <c r="I78" t="s">
        <v>27</v>
      </c>
    </row>
    <row r="79" spans="1:9" x14ac:dyDescent="0.3">
      <c r="A79" t="s">
        <v>127</v>
      </c>
      <c r="B79" s="3">
        <v>45405</v>
      </c>
      <c r="C79" s="5">
        <v>4700</v>
      </c>
      <c r="D79" t="s">
        <v>562</v>
      </c>
      <c r="E79" t="s">
        <v>14</v>
      </c>
      <c r="F79" s="3">
        <v>45465</v>
      </c>
      <c r="G79" s="5">
        <v>1034</v>
      </c>
      <c r="H79" s="5">
        <v>5734</v>
      </c>
      <c r="I79" t="s">
        <v>27</v>
      </c>
    </row>
    <row r="80" spans="1:9" x14ac:dyDescent="0.3">
      <c r="A80" t="s">
        <v>128</v>
      </c>
      <c r="B80" s="3">
        <v>45405</v>
      </c>
      <c r="C80" s="5">
        <v>2460</v>
      </c>
      <c r="D80" t="s">
        <v>9</v>
      </c>
      <c r="E80" t="s">
        <v>14</v>
      </c>
      <c r="F80" s="3">
        <v>45465</v>
      </c>
      <c r="G80" s="5">
        <v>541.20000000000005</v>
      </c>
      <c r="H80" s="5">
        <v>3001.2</v>
      </c>
      <c r="I80" t="s">
        <v>27</v>
      </c>
    </row>
    <row r="81" spans="1:9" x14ac:dyDescent="0.3">
      <c r="A81" t="s">
        <v>129</v>
      </c>
      <c r="B81" s="3">
        <v>45405</v>
      </c>
      <c r="C81" s="5">
        <v>4740</v>
      </c>
      <c r="D81" t="s">
        <v>8</v>
      </c>
      <c r="E81" t="s">
        <v>13</v>
      </c>
      <c r="F81" s="3">
        <v>45465</v>
      </c>
      <c r="G81" s="5">
        <v>1042.8</v>
      </c>
      <c r="H81" s="5">
        <v>5782.8</v>
      </c>
      <c r="I81" t="s">
        <v>27</v>
      </c>
    </row>
    <row r="82" spans="1:9" x14ac:dyDescent="0.3">
      <c r="A82" t="s">
        <v>130</v>
      </c>
      <c r="B82" s="3">
        <v>45405</v>
      </c>
      <c r="C82" s="5">
        <v>2280</v>
      </c>
      <c r="D82" t="s">
        <v>6</v>
      </c>
      <c r="E82" t="s">
        <v>11</v>
      </c>
      <c r="F82" s="3">
        <v>45465</v>
      </c>
      <c r="G82" s="5">
        <v>501.6</v>
      </c>
      <c r="H82" s="5">
        <v>2781.6</v>
      </c>
      <c r="I82" t="s">
        <v>27</v>
      </c>
    </row>
    <row r="83" spans="1:9" x14ac:dyDescent="0.3">
      <c r="A83" t="s">
        <v>131</v>
      </c>
      <c r="B83" s="3">
        <v>45405</v>
      </c>
      <c r="C83" s="5">
        <v>2800</v>
      </c>
      <c r="D83" t="s">
        <v>6</v>
      </c>
      <c r="E83" t="s">
        <v>13</v>
      </c>
      <c r="F83" s="3">
        <v>45465</v>
      </c>
      <c r="G83" s="5">
        <v>616</v>
      </c>
      <c r="H83" s="5">
        <v>3416</v>
      </c>
      <c r="I83" t="s">
        <v>27</v>
      </c>
    </row>
    <row r="84" spans="1:9" x14ac:dyDescent="0.3">
      <c r="A84" t="s">
        <v>132</v>
      </c>
      <c r="B84" s="3">
        <v>45405</v>
      </c>
      <c r="C84" s="5">
        <v>4520</v>
      </c>
      <c r="D84" t="s">
        <v>3</v>
      </c>
      <c r="E84" t="s">
        <v>11</v>
      </c>
      <c r="F84" s="3">
        <v>45465</v>
      </c>
      <c r="G84" s="5">
        <v>994.4</v>
      </c>
      <c r="H84" s="5">
        <v>5514.4</v>
      </c>
      <c r="I84" t="s">
        <v>27</v>
      </c>
    </row>
    <row r="85" spans="1:9" x14ac:dyDescent="0.3">
      <c r="A85" t="s">
        <v>133</v>
      </c>
      <c r="B85" s="3">
        <v>45405</v>
      </c>
      <c r="C85" s="5">
        <v>4880</v>
      </c>
      <c r="D85" t="s">
        <v>4</v>
      </c>
      <c r="E85" t="s">
        <v>12</v>
      </c>
      <c r="F85" s="3">
        <v>45465</v>
      </c>
      <c r="G85" s="5">
        <v>1073.5999999999999</v>
      </c>
      <c r="H85" s="5">
        <v>5953.6</v>
      </c>
      <c r="I85" t="s">
        <v>27</v>
      </c>
    </row>
    <row r="86" spans="1:9" x14ac:dyDescent="0.3">
      <c r="A86" t="s">
        <v>134</v>
      </c>
      <c r="B86" s="3">
        <v>45405</v>
      </c>
      <c r="C86" s="5">
        <v>4840</v>
      </c>
      <c r="D86" t="s">
        <v>9</v>
      </c>
      <c r="E86" t="s">
        <v>12</v>
      </c>
      <c r="F86" s="3">
        <v>45465</v>
      </c>
      <c r="G86" s="5">
        <v>1064.8</v>
      </c>
      <c r="H86" s="5">
        <v>5904.8</v>
      </c>
      <c r="I86" t="s">
        <v>27</v>
      </c>
    </row>
    <row r="87" spans="1:9" x14ac:dyDescent="0.3">
      <c r="A87" t="s">
        <v>135</v>
      </c>
      <c r="B87" s="3">
        <v>45405</v>
      </c>
      <c r="C87" s="5">
        <v>3320</v>
      </c>
      <c r="D87" t="s">
        <v>8</v>
      </c>
      <c r="E87" t="s">
        <v>11</v>
      </c>
      <c r="F87" s="3">
        <v>45465</v>
      </c>
      <c r="G87" s="5">
        <v>730.4</v>
      </c>
      <c r="H87" s="5">
        <v>4050.4</v>
      </c>
      <c r="I87" t="s">
        <v>27</v>
      </c>
    </row>
    <row r="88" spans="1:9" x14ac:dyDescent="0.3">
      <c r="A88" t="s">
        <v>136</v>
      </c>
      <c r="B88" s="3">
        <v>45405</v>
      </c>
      <c r="C88" s="5">
        <v>5220</v>
      </c>
      <c r="D88" t="s">
        <v>4</v>
      </c>
      <c r="E88" t="s">
        <v>12</v>
      </c>
      <c r="F88" s="3">
        <v>45465</v>
      </c>
      <c r="G88" s="5">
        <v>1148.4000000000001</v>
      </c>
      <c r="H88" s="5">
        <v>6368.4</v>
      </c>
      <c r="I88" t="s">
        <v>27</v>
      </c>
    </row>
    <row r="89" spans="1:9" x14ac:dyDescent="0.3">
      <c r="A89" t="s">
        <v>137</v>
      </c>
      <c r="B89" s="3">
        <v>45405</v>
      </c>
      <c r="C89" s="5">
        <v>3280</v>
      </c>
      <c r="D89" t="s">
        <v>3</v>
      </c>
      <c r="E89" t="s">
        <v>12</v>
      </c>
      <c r="F89" s="3">
        <v>45465</v>
      </c>
      <c r="G89" s="5">
        <v>721.6</v>
      </c>
      <c r="H89" s="5">
        <v>4001.6</v>
      </c>
      <c r="I89" t="s">
        <v>27</v>
      </c>
    </row>
    <row r="90" spans="1:9" x14ac:dyDescent="0.3">
      <c r="A90" t="s">
        <v>138</v>
      </c>
      <c r="B90" s="3">
        <v>45405</v>
      </c>
      <c r="C90" s="5">
        <v>1500</v>
      </c>
      <c r="D90" t="s">
        <v>8</v>
      </c>
      <c r="E90" t="s">
        <v>14</v>
      </c>
      <c r="F90" s="3">
        <v>45465</v>
      </c>
      <c r="G90" s="5">
        <v>330</v>
      </c>
      <c r="H90" s="5">
        <v>1830</v>
      </c>
      <c r="I90" t="s">
        <v>27</v>
      </c>
    </row>
    <row r="91" spans="1:9" x14ac:dyDescent="0.3">
      <c r="A91" t="s">
        <v>140</v>
      </c>
      <c r="B91" s="3">
        <v>45405</v>
      </c>
      <c r="C91" s="5">
        <v>5200</v>
      </c>
      <c r="D91" t="s">
        <v>3</v>
      </c>
      <c r="E91" t="s">
        <v>14</v>
      </c>
      <c r="F91" s="3">
        <v>45465</v>
      </c>
      <c r="G91" s="5">
        <v>1144</v>
      </c>
      <c r="H91" s="5">
        <v>6344</v>
      </c>
      <c r="I91" t="s">
        <v>27</v>
      </c>
    </row>
    <row r="92" spans="1:9" x14ac:dyDescent="0.3">
      <c r="A92" t="s">
        <v>141</v>
      </c>
      <c r="B92" s="3">
        <v>45405</v>
      </c>
      <c r="C92" s="5">
        <v>3920</v>
      </c>
      <c r="D92" t="s">
        <v>3</v>
      </c>
      <c r="E92" t="s">
        <v>13</v>
      </c>
      <c r="F92" s="3">
        <v>45465</v>
      </c>
      <c r="G92" s="5">
        <v>862.4</v>
      </c>
      <c r="H92" s="5">
        <v>4782.3999999999996</v>
      </c>
      <c r="I92" t="s">
        <v>27</v>
      </c>
    </row>
    <row r="93" spans="1:9" x14ac:dyDescent="0.3">
      <c r="A93" t="s">
        <v>142</v>
      </c>
      <c r="B93" s="3">
        <v>45405</v>
      </c>
      <c r="C93" s="5">
        <v>3620</v>
      </c>
      <c r="D93" t="s">
        <v>3</v>
      </c>
      <c r="E93" t="s">
        <v>13</v>
      </c>
      <c r="F93" s="3">
        <v>45465</v>
      </c>
      <c r="G93" s="5">
        <v>796.4</v>
      </c>
      <c r="H93" s="5">
        <v>4416.3999999999996</v>
      </c>
      <c r="I93" t="s">
        <v>27</v>
      </c>
    </row>
    <row r="94" spans="1:9" x14ac:dyDescent="0.3">
      <c r="A94" t="s">
        <v>143</v>
      </c>
      <c r="B94" s="3">
        <v>45405</v>
      </c>
      <c r="C94" s="5">
        <v>4060</v>
      </c>
      <c r="D94" t="s">
        <v>8</v>
      </c>
      <c r="E94" t="s">
        <v>13</v>
      </c>
      <c r="F94" s="3">
        <v>45465</v>
      </c>
      <c r="G94" s="5">
        <v>893.2</v>
      </c>
      <c r="H94" s="5">
        <v>4953.2</v>
      </c>
      <c r="I94" t="s">
        <v>27</v>
      </c>
    </row>
    <row r="95" spans="1:9" x14ac:dyDescent="0.3">
      <c r="A95" t="s">
        <v>144</v>
      </c>
      <c r="B95" s="3">
        <v>45405</v>
      </c>
      <c r="C95" s="5">
        <v>5240</v>
      </c>
      <c r="D95" t="s">
        <v>5</v>
      </c>
      <c r="E95" t="s">
        <v>12</v>
      </c>
      <c r="F95" s="3">
        <v>45465</v>
      </c>
      <c r="G95" s="5">
        <v>1152.8</v>
      </c>
      <c r="H95" s="5">
        <v>6392.8</v>
      </c>
      <c r="I95" t="s">
        <v>27</v>
      </c>
    </row>
    <row r="96" spans="1:9" x14ac:dyDescent="0.3">
      <c r="A96" t="s">
        <v>145</v>
      </c>
      <c r="B96" s="3">
        <v>45405</v>
      </c>
      <c r="C96" s="5">
        <v>5940</v>
      </c>
      <c r="D96" t="s">
        <v>6</v>
      </c>
      <c r="E96" t="s">
        <v>12</v>
      </c>
      <c r="F96" s="3">
        <v>45465</v>
      </c>
      <c r="G96" s="5">
        <v>1306.8</v>
      </c>
      <c r="H96" s="5">
        <v>7246.8</v>
      </c>
      <c r="I96" t="s">
        <v>27</v>
      </c>
    </row>
    <row r="97" spans="1:9" x14ac:dyDescent="0.3">
      <c r="A97" t="s">
        <v>146</v>
      </c>
      <c r="B97" s="3">
        <v>45405</v>
      </c>
      <c r="C97" s="5">
        <v>2860</v>
      </c>
      <c r="D97" t="s">
        <v>5</v>
      </c>
      <c r="E97" t="s">
        <v>12</v>
      </c>
      <c r="F97" s="3">
        <v>45465</v>
      </c>
      <c r="G97" s="5">
        <v>629.20000000000005</v>
      </c>
      <c r="H97" s="5">
        <v>3489.2</v>
      </c>
      <c r="I97" t="s">
        <v>27</v>
      </c>
    </row>
    <row r="98" spans="1:9" x14ac:dyDescent="0.3">
      <c r="A98" t="s">
        <v>147</v>
      </c>
      <c r="B98" s="3">
        <v>45405</v>
      </c>
      <c r="C98" s="5">
        <v>950</v>
      </c>
      <c r="D98" t="s">
        <v>3</v>
      </c>
      <c r="E98" t="s">
        <v>12</v>
      </c>
      <c r="F98" s="3">
        <v>45465</v>
      </c>
      <c r="G98" s="5">
        <v>209</v>
      </c>
      <c r="H98" s="5">
        <v>1159</v>
      </c>
      <c r="I98" t="s">
        <v>27</v>
      </c>
    </row>
    <row r="99" spans="1:9" x14ac:dyDescent="0.3">
      <c r="A99" t="s">
        <v>148</v>
      </c>
      <c r="B99" s="3">
        <v>45405</v>
      </c>
      <c r="C99" s="5">
        <v>5060</v>
      </c>
      <c r="D99" t="s">
        <v>562</v>
      </c>
      <c r="E99" t="s">
        <v>13</v>
      </c>
      <c r="F99" s="3">
        <v>45465</v>
      </c>
      <c r="G99" s="5">
        <v>1113.2</v>
      </c>
      <c r="H99" s="5">
        <v>6173.2</v>
      </c>
      <c r="I99" t="s">
        <v>27</v>
      </c>
    </row>
    <row r="100" spans="1:9" x14ac:dyDescent="0.3">
      <c r="A100" t="s">
        <v>149</v>
      </c>
      <c r="B100" s="3">
        <v>45405</v>
      </c>
      <c r="C100" s="5">
        <v>2100</v>
      </c>
      <c r="D100" t="s">
        <v>3</v>
      </c>
      <c r="E100" t="s">
        <v>13</v>
      </c>
      <c r="F100" s="3">
        <v>45465</v>
      </c>
      <c r="G100" s="5">
        <v>462</v>
      </c>
      <c r="H100" s="5">
        <v>2562</v>
      </c>
      <c r="I100" t="s">
        <v>27</v>
      </c>
    </row>
    <row r="101" spans="1:9" x14ac:dyDescent="0.3">
      <c r="A101" t="s">
        <v>151</v>
      </c>
      <c r="B101" s="3">
        <v>45405</v>
      </c>
      <c r="C101" s="5">
        <v>5040</v>
      </c>
      <c r="D101" t="s">
        <v>562</v>
      </c>
      <c r="E101" t="s">
        <v>13</v>
      </c>
      <c r="F101" s="3">
        <v>45465</v>
      </c>
      <c r="G101" s="5">
        <v>1108.8</v>
      </c>
      <c r="H101" s="5">
        <v>6148.8</v>
      </c>
      <c r="I101" t="s">
        <v>27</v>
      </c>
    </row>
    <row r="102" spans="1:9" x14ac:dyDescent="0.3">
      <c r="A102" t="s">
        <v>152</v>
      </c>
      <c r="B102" s="3">
        <v>45405</v>
      </c>
      <c r="C102" s="5">
        <v>4180</v>
      </c>
      <c r="D102" t="s">
        <v>3</v>
      </c>
      <c r="E102" t="s">
        <v>13</v>
      </c>
      <c r="F102" s="3">
        <v>45465</v>
      </c>
      <c r="G102" s="5">
        <v>919.6</v>
      </c>
      <c r="H102" s="5">
        <v>5099.6000000000004</v>
      </c>
      <c r="I102" t="s">
        <v>27</v>
      </c>
    </row>
    <row r="103" spans="1:9" x14ac:dyDescent="0.3">
      <c r="A103" t="s">
        <v>153</v>
      </c>
      <c r="B103" s="3">
        <v>45405</v>
      </c>
      <c r="C103" s="5">
        <v>200</v>
      </c>
      <c r="D103" t="s">
        <v>5</v>
      </c>
      <c r="E103" t="s">
        <v>11</v>
      </c>
      <c r="F103" s="3">
        <v>45465</v>
      </c>
      <c r="G103" s="5">
        <v>44</v>
      </c>
      <c r="H103" s="5">
        <v>244</v>
      </c>
      <c r="I103" t="s">
        <v>27</v>
      </c>
    </row>
    <row r="104" spans="1:9" x14ac:dyDescent="0.3">
      <c r="A104" t="s">
        <v>156</v>
      </c>
      <c r="B104" s="3">
        <v>45405</v>
      </c>
      <c r="C104" s="5">
        <v>4200</v>
      </c>
      <c r="D104" t="s">
        <v>4</v>
      </c>
      <c r="E104" t="s">
        <v>13</v>
      </c>
      <c r="F104" s="3">
        <v>45465</v>
      </c>
      <c r="G104" s="5">
        <v>924</v>
      </c>
      <c r="H104" s="5">
        <v>5124</v>
      </c>
      <c r="I104" t="s">
        <v>27</v>
      </c>
    </row>
    <row r="105" spans="1:9" x14ac:dyDescent="0.3">
      <c r="A105" t="s">
        <v>157</v>
      </c>
      <c r="B105" s="3">
        <v>45405</v>
      </c>
      <c r="C105" s="5">
        <v>650</v>
      </c>
      <c r="D105" t="s">
        <v>8</v>
      </c>
      <c r="E105" t="s">
        <v>13</v>
      </c>
      <c r="F105" s="3">
        <v>45465</v>
      </c>
      <c r="G105" s="5">
        <v>143</v>
      </c>
      <c r="H105" s="5">
        <v>793</v>
      </c>
      <c r="I105" t="s">
        <v>27</v>
      </c>
    </row>
    <row r="106" spans="1:9" x14ac:dyDescent="0.3">
      <c r="A106" t="s">
        <v>159</v>
      </c>
      <c r="B106" s="3">
        <v>45405</v>
      </c>
      <c r="C106" s="5">
        <v>5160</v>
      </c>
      <c r="D106" t="s">
        <v>562</v>
      </c>
      <c r="E106" t="s">
        <v>12</v>
      </c>
      <c r="F106" s="3">
        <v>45465</v>
      </c>
      <c r="G106" s="5">
        <v>1135.2</v>
      </c>
      <c r="H106" s="5">
        <v>6295.2</v>
      </c>
      <c r="I106" t="s">
        <v>27</v>
      </c>
    </row>
    <row r="107" spans="1:9" x14ac:dyDescent="0.3">
      <c r="A107" t="s">
        <v>160</v>
      </c>
      <c r="B107" s="3">
        <v>45405</v>
      </c>
      <c r="C107" s="5">
        <v>3700</v>
      </c>
      <c r="D107" t="s">
        <v>3</v>
      </c>
      <c r="E107" t="s">
        <v>11</v>
      </c>
      <c r="F107" s="3">
        <v>45465</v>
      </c>
      <c r="G107" s="5">
        <v>814</v>
      </c>
      <c r="H107" s="5">
        <v>4514</v>
      </c>
      <c r="I107" t="s">
        <v>27</v>
      </c>
    </row>
    <row r="108" spans="1:9" x14ac:dyDescent="0.3">
      <c r="A108" t="s">
        <v>161</v>
      </c>
      <c r="B108" s="3">
        <v>45405</v>
      </c>
      <c r="C108" s="5">
        <v>1520</v>
      </c>
      <c r="D108" t="s">
        <v>6</v>
      </c>
      <c r="E108" t="s">
        <v>12</v>
      </c>
      <c r="F108" s="3">
        <v>45465</v>
      </c>
      <c r="G108" s="5">
        <v>334.4</v>
      </c>
      <c r="H108" s="5">
        <v>1854.4</v>
      </c>
      <c r="I108" t="s">
        <v>27</v>
      </c>
    </row>
    <row r="109" spans="1:9" x14ac:dyDescent="0.3">
      <c r="A109" t="s">
        <v>162</v>
      </c>
      <c r="B109" s="3">
        <v>45405</v>
      </c>
      <c r="C109" s="5">
        <v>5050</v>
      </c>
      <c r="D109" t="s">
        <v>8</v>
      </c>
      <c r="E109" t="s">
        <v>12</v>
      </c>
      <c r="F109" s="3">
        <v>45465</v>
      </c>
      <c r="G109" s="5">
        <v>1111</v>
      </c>
      <c r="H109" s="5">
        <v>6161</v>
      </c>
      <c r="I109" t="s">
        <v>27</v>
      </c>
    </row>
    <row r="110" spans="1:9" x14ac:dyDescent="0.3">
      <c r="A110" t="s">
        <v>163</v>
      </c>
      <c r="B110" s="3">
        <v>45405</v>
      </c>
      <c r="C110" s="5">
        <v>4400</v>
      </c>
      <c r="D110" t="s">
        <v>4</v>
      </c>
      <c r="E110" t="s">
        <v>11</v>
      </c>
      <c r="F110" s="3">
        <v>45465</v>
      </c>
      <c r="G110" s="5">
        <v>968</v>
      </c>
      <c r="H110" s="5">
        <v>5368</v>
      </c>
      <c r="I110" t="s">
        <v>27</v>
      </c>
    </row>
    <row r="111" spans="1:9" x14ac:dyDescent="0.3">
      <c r="A111" t="s">
        <v>164</v>
      </c>
      <c r="B111" s="3">
        <v>45405</v>
      </c>
      <c r="C111" s="5">
        <v>540</v>
      </c>
      <c r="D111" t="s">
        <v>7</v>
      </c>
      <c r="E111" t="s">
        <v>13</v>
      </c>
      <c r="F111" s="3">
        <v>45465</v>
      </c>
      <c r="G111" s="5">
        <v>118.8</v>
      </c>
      <c r="H111" s="5">
        <v>658.8</v>
      </c>
      <c r="I111" t="s">
        <v>27</v>
      </c>
    </row>
    <row r="112" spans="1:9" x14ac:dyDescent="0.3">
      <c r="A112" t="s">
        <v>165</v>
      </c>
      <c r="B112" s="3">
        <v>45405</v>
      </c>
      <c r="C112" s="5">
        <v>4800</v>
      </c>
      <c r="D112" t="s">
        <v>562</v>
      </c>
      <c r="E112" t="s">
        <v>13</v>
      </c>
      <c r="F112" s="3">
        <v>45465</v>
      </c>
      <c r="G112" s="5">
        <v>1056</v>
      </c>
      <c r="H112" s="5">
        <v>5856</v>
      </c>
      <c r="I112" t="s">
        <v>27</v>
      </c>
    </row>
    <row r="113" spans="1:9" x14ac:dyDescent="0.3">
      <c r="A113" t="s">
        <v>166</v>
      </c>
      <c r="B113" s="3">
        <v>45405</v>
      </c>
      <c r="C113" s="5">
        <v>680</v>
      </c>
      <c r="D113" t="s">
        <v>4</v>
      </c>
      <c r="E113" t="s">
        <v>12</v>
      </c>
      <c r="F113" s="3">
        <v>45465</v>
      </c>
      <c r="G113" s="5">
        <v>149.6</v>
      </c>
      <c r="H113" s="5">
        <v>829.6</v>
      </c>
      <c r="I113" t="s">
        <v>27</v>
      </c>
    </row>
    <row r="114" spans="1:9" x14ac:dyDescent="0.3">
      <c r="A114" t="s">
        <v>167</v>
      </c>
      <c r="B114" s="3">
        <v>45405</v>
      </c>
      <c r="C114" s="5">
        <v>4000</v>
      </c>
      <c r="D114" t="s">
        <v>562</v>
      </c>
      <c r="E114" t="s">
        <v>14</v>
      </c>
      <c r="F114" s="3">
        <v>45465</v>
      </c>
      <c r="G114" s="5">
        <v>880</v>
      </c>
      <c r="H114" s="5">
        <v>4880</v>
      </c>
      <c r="I114" t="s">
        <v>27</v>
      </c>
    </row>
    <row r="115" spans="1:9" x14ac:dyDescent="0.3">
      <c r="A115" t="s">
        <v>168</v>
      </c>
      <c r="B115" s="3">
        <v>45405</v>
      </c>
      <c r="C115" s="5">
        <v>1100</v>
      </c>
      <c r="D115" t="s">
        <v>9</v>
      </c>
      <c r="E115" t="s">
        <v>13</v>
      </c>
      <c r="F115" s="3">
        <v>45465</v>
      </c>
      <c r="G115" s="5">
        <v>242</v>
      </c>
      <c r="H115" s="5">
        <v>1342</v>
      </c>
      <c r="I115" t="s">
        <v>27</v>
      </c>
    </row>
    <row r="116" spans="1:9" x14ac:dyDescent="0.3">
      <c r="A116" t="s">
        <v>169</v>
      </c>
      <c r="B116" s="3">
        <v>45405</v>
      </c>
      <c r="C116" s="5">
        <v>1980</v>
      </c>
      <c r="D116" t="s">
        <v>562</v>
      </c>
      <c r="E116" t="s">
        <v>13</v>
      </c>
      <c r="F116" s="3">
        <v>45465</v>
      </c>
      <c r="G116" s="5">
        <v>435.6</v>
      </c>
      <c r="H116" s="5">
        <v>2415.6</v>
      </c>
      <c r="I116" t="s">
        <v>27</v>
      </c>
    </row>
    <row r="117" spans="1:9" x14ac:dyDescent="0.3">
      <c r="A117" t="s">
        <v>170</v>
      </c>
      <c r="B117" s="3">
        <v>45405</v>
      </c>
      <c r="C117" s="5">
        <v>4500</v>
      </c>
      <c r="D117" t="s">
        <v>4</v>
      </c>
      <c r="E117" t="s">
        <v>12</v>
      </c>
      <c r="F117" s="3">
        <v>45465</v>
      </c>
      <c r="G117" s="5">
        <v>990</v>
      </c>
      <c r="H117" s="5">
        <v>5490</v>
      </c>
      <c r="I117" t="s">
        <v>27</v>
      </c>
    </row>
    <row r="118" spans="1:9" x14ac:dyDescent="0.3">
      <c r="A118" t="s">
        <v>171</v>
      </c>
      <c r="B118" s="3">
        <v>45405</v>
      </c>
      <c r="C118" s="5">
        <v>2100</v>
      </c>
      <c r="D118" t="s">
        <v>562</v>
      </c>
      <c r="E118" t="s">
        <v>13</v>
      </c>
      <c r="F118" s="3">
        <v>45465</v>
      </c>
      <c r="G118" s="5">
        <v>462</v>
      </c>
      <c r="H118" s="5">
        <v>2562</v>
      </c>
      <c r="I118" t="s">
        <v>27</v>
      </c>
    </row>
    <row r="119" spans="1:9" x14ac:dyDescent="0.3">
      <c r="A119" t="s">
        <v>172</v>
      </c>
      <c r="B119" s="3">
        <v>45405</v>
      </c>
      <c r="C119" s="5">
        <v>380</v>
      </c>
      <c r="D119" t="s">
        <v>8</v>
      </c>
      <c r="E119" t="s">
        <v>11</v>
      </c>
      <c r="F119" s="3">
        <v>45465</v>
      </c>
      <c r="G119" s="5">
        <v>83.6</v>
      </c>
      <c r="H119" s="5">
        <v>463.6</v>
      </c>
      <c r="I119" t="s">
        <v>27</v>
      </c>
    </row>
    <row r="120" spans="1:9" x14ac:dyDescent="0.3">
      <c r="A120" t="s">
        <v>174</v>
      </c>
      <c r="B120" s="3">
        <v>45405</v>
      </c>
      <c r="C120" s="5">
        <v>140</v>
      </c>
      <c r="D120" t="s">
        <v>5</v>
      </c>
      <c r="E120" t="s">
        <v>13</v>
      </c>
      <c r="F120" s="3">
        <v>45465</v>
      </c>
      <c r="G120" s="5">
        <v>30.8</v>
      </c>
      <c r="H120" s="5">
        <v>170.8</v>
      </c>
      <c r="I120" t="s">
        <v>27</v>
      </c>
    </row>
    <row r="121" spans="1:9" x14ac:dyDescent="0.3">
      <c r="A121" t="s">
        <v>176</v>
      </c>
      <c r="B121" s="3">
        <v>45405</v>
      </c>
      <c r="C121" s="5">
        <v>5950</v>
      </c>
      <c r="D121" t="s">
        <v>562</v>
      </c>
      <c r="E121" t="s">
        <v>14</v>
      </c>
      <c r="F121" s="3">
        <v>45465</v>
      </c>
      <c r="G121" s="5">
        <v>1309</v>
      </c>
      <c r="H121" s="5">
        <v>7259</v>
      </c>
      <c r="I121" t="s">
        <v>27</v>
      </c>
    </row>
    <row r="122" spans="1:9" x14ac:dyDescent="0.3">
      <c r="A122" t="s">
        <v>177</v>
      </c>
      <c r="B122" s="3">
        <v>45405</v>
      </c>
      <c r="C122" s="5">
        <v>940</v>
      </c>
      <c r="D122" t="s">
        <v>8</v>
      </c>
      <c r="E122" t="s">
        <v>11</v>
      </c>
      <c r="F122" s="3">
        <v>45465</v>
      </c>
      <c r="G122" s="5">
        <v>206.8</v>
      </c>
      <c r="H122" s="5">
        <v>1146.8</v>
      </c>
      <c r="I122" t="s">
        <v>27</v>
      </c>
    </row>
    <row r="123" spans="1:9" x14ac:dyDescent="0.3">
      <c r="A123" t="s">
        <v>178</v>
      </c>
      <c r="B123" s="3">
        <v>45405</v>
      </c>
      <c r="C123" s="5">
        <v>3550</v>
      </c>
      <c r="D123" t="s">
        <v>4</v>
      </c>
      <c r="E123" t="s">
        <v>11</v>
      </c>
      <c r="F123" s="3">
        <v>45465</v>
      </c>
      <c r="G123" s="5">
        <v>781</v>
      </c>
      <c r="H123" s="5">
        <v>4331</v>
      </c>
      <c r="I123" t="s">
        <v>27</v>
      </c>
    </row>
    <row r="124" spans="1:9" x14ac:dyDescent="0.3">
      <c r="A124" t="s">
        <v>179</v>
      </c>
      <c r="B124" s="3">
        <v>45404</v>
      </c>
      <c r="C124" s="5">
        <v>1200</v>
      </c>
      <c r="D124" t="s">
        <v>7</v>
      </c>
      <c r="E124" t="s">
        <v>14</v>
      </c>
      <c r="F124" s="3">
        <v>45464</v>
      </c>
      <c r="G124" s="5">
        <v>264</v>
      </c>
      <c r="H124" s="5">
        <v>1464</v>
      </c>
      <c r="I124" t="s">
        <v>27</v>
      </c>
    </row>
    <row r="125" spans="1:9" x14ac:dyDescent="0.3">
      <c r="A125" t="s">
        <v>183</v>
      </c>
      <c r="B125" s="3">
        <v>45404</v>
      </c>
      <c r="C125" s="5">
        <v>1760</v>
      </c>
      <c r="D125" t="s">
        <v>562</v>
      </c>
      <c r="E125" t="s">
        <v>12</v>
      </c>
      <c r="F125" s="3">
        <v>45464</v>
      </c>
      <c r="G125" s="5">
        <v>387.2</v>
      </c>
      <c r="H125" s="5">
        <v>2147.1999999999998</v>
      </c>
      <c r="I125" t="s">
        <v>27</v>
      </c>
    </row>
    <row r="126" spans="1:9" x14ac:dyDescent="0.3">
      <c r="A126" t="s">
        <v>139</v>
      </c>
      <c r="B126" s="3">
        <v>45404</v>
      </c>
      <c r="C126" s="5">
        <v>1250</v>
      </c>
      <c r="D126" t="s">
        <v>3</v>
      </c>
      <c r="E126" t="s">
        <v>11</v>
      </c>
      <c r="F126" s="3">
        <v>45464</v>
      </c>
      <c r="G126" s="5">
        <v>275</v>
      </c>
      <c r="H126" s="5">
        <v>1525</v>
      </c>
      <c r="I126" t="s">
        <v>27</v>
      </c>
    </row>
    <row r="127" spans="1:9" x14ac:dyDescent="0.3">
      <c r="A127" t="s">
        <v>175</v>
      </c>
      <c r="B127" s="3">
        <v>45404</v>
      </c>
      <c r="C127" s="5">
        <v>2880</v>
      </c>
      <c r="D127" t="s">
        <v>6</v>
      </c>
      <c r="E127" t="s">
        <v>12</v>
      </c>
      <c r="F127" s="3">
        <v>45464</v>
      </c>
      <c r="G127" s="5">
        <v>633.6</v>
      </c>
      <c r="H127" s="5">
        <v>3513.6</v>
      </c>
      <c r="I127" t="s">
        <v>27</v>
      </c>
    </row>
    <row r="128" spans="1:9" x14ac:dyDescent="0.3">
      <c r="A128" t="s">
        <v>185</v>
      </c>
      <c r="B128" s="3">
        <v>45404</v>
      </c>
      <c r="C128" s="5">
        <v>1640</v>
      </c>
      <c r="D128" t="s">
        <v>562</v>
      </c>
      <c r="E128" t="s">
        <v>11</v>
      </c>
      <c r="F128" s="3">
        <v>45464</v>
      </c>
      <c r="G128" s="5">
        <v>360.8</v>
      </c>
      <c r="H128" s="5">
        <v>2000.8</v>
      </c>
      <c r="I128" t="s">
        <v>27</v>
      </c>
    </row>
    <row r="129" spans="1:9" x14ac:dyDescent="0.3">
      <c r="A129" t="s">
        <v>186</v>
      </c>
      <c r="B129" s="3">
        <v>45404</v>
      </c>
      <c r="C129" s="5">
        <v>1300</v>
      </c>
      <c r="D129" t="s">
        <v>6</v>
      </c>
      <c r="E129" t="s">
        <v>13</v>
      </c>
      <c r="F129" s="3">
        <v>45464</v>
      </c>
      <c r="G129" s="5">
        <v>286</v>
      </c>
      <c r="H129" s="5">
        <v>1586</v>
      </c>
      <c r="I129" t="s">
        <v>27</v>
      </c>
    </row>
    <row r="130" spans="1:9" x14ac:dyDescent="0.3">
      <c r="A130" t="s">
        <v>188</v>
      </c>
      <c r="B130" s="3">
        <v>45404</v>
      </c>
      <c r="C130" s="5">
        <v>5840</v>
      </c>
      <c r="D130" t="s">
        <v>562</v>
      </c>
      <c r="E130" t="s">
        <v>11</v>
      </c>
      <c r="F130" s="3">
        <v>45464</v>
      </c>
      <c r="G130" s="5">
        <v>1284.8</v>
      </c>
      <c r="H130" s="5">
        <v>7124.8</v>
      </c>
      <c r="I130" t="s">
        <v>27</v>
      </c>
    </row>
    <row r="131" spans="1:9" x14ac:dyDescent="0.3">
      <c r="A131" t="s">
        <v>189</v>
      </c>
      <c r="B131" s="3">
        <v>45404</v>
      </c>
      <c r="C131" s="5">
        <v>5820</v>
      </c>
      <c r="D131" t="s">
        <v>8</v>
      </c>
      <c r="E131" t="s">
        <v>14</v>
      </c>
      <c r="F131" s="3">
        <v>45464</v>
      </c>
      <c r="G131" s="5">
        <v>1280.4000000000001</v>
      </c>
      <c r="H131" s="5">
        <v>7100.4</v>
      </c>
      <c r="I131" t="s">
        <v>27</v>
      </c>
    </row>
    <row r="132" spans="1:9" x14ac:dyDescent="0.3">
      <c r="A132" t="s">
        <v>190</v>
      </c>
      <c r="B132" s="3">
        <v>45404</v>
      </c>
      <c r="C132" s="5">
        <v>1280</v>
      </c>
      <c r="D132" t="s">
        <v>8</v>
      </c>
      <c r="E132" t="s">
        <v>14</v>
      </c>
      <c r="F132" s="3">
        <v>45464</v>
      </c>
      <c r="G132" s="5">
        <v>281.60000000000002</v>
      </c>
      <c r="H132" s="5">
        <v>1561.6</v>
      </c>
      <c r="I132" t="s">
        <v>27</v>
      </c>
    </row>
    <row r="133" spans="1:9" x14ac:dyDescent="0.3">
      <c r="A133" t="s">
        <v>191</v>
      </c>
      <c r="B133" s="3">
        <v>45404</v>
      </c>
      <c r="C133" s="5">
        <v>5650</v>
      </c>
      <c r="D133" t="s">
        <v>562</v>
      </c>
      <c r="E133" t="s">
        <v>11</v>
      </c>
      <c r="F133" s="3">
        <v>45464</v>
      </c>
      <c r="G133" s="5">
        <v>1243</v>
      </c>
      <c r="H133" s="5">
        <v>6893</v>
      </c>
      <c r="I133" t="s">
        <v>27</v>
      </c>
    </row>
    <row r="134" spans="1:9" x14ac:dyDescent="0.3">
      <c r="A134" t="s">
        <v>192</v>
      </c>
      <c r="B134" s="3">
        <v>45404</v>
      </c>
      <c r="C134" s="5">
        <v>6700</v>
      </c>
      <c r="D134" t="s">
        <v>5</v>
      </c>
      <c r="E134" t="s">
        <v>12</v>
      </c>
      <c r="F134" s="3">
        <v>45464</v>
      </c>
      <c r="G134" s="5">
        <v>1474</v>
      </c>
      <c r="H134" s="5">
        <v>8174</v>
      </c>
      <c r="I134" t="s">
        <v>27</v>
      </c>
    </row>
    <row r="135" spans="1:9" x14ac:dyDescent="0.3">
      <c r="A135" t="s">
        <v>193</v>
      </c>
      <c r="B135" s="3">
        <v>45404</v>
      </c>
      <c r="C135" s="5">
        <v>5620</v>
      </c>
      <c r="D135" t="s">
        <v>3</v>
      </c>
      <c r="E135" t="s">
        <v>13</v>
      </c>
      <c r="F135" s="3">
        <v>45464</v>
      </c>
      <c r="G135" s="5">
        <v>1236.4000000000001</v>
      </c>
      <c r="H135" s="5">
        <v>6856.4</v>
      </c>
      <c r="I135" t="s">
        <v>27</v>
      </c>
    </row>
    <row r="136" spans="1:9" x14ac:dyDescent="0.3">
      <c r="A136" t="s">
        <v>194</v>
      </c>
      <c r="B136" s="3">
        <v>45404</v>
      </c>
      <c r="C136" s="5">
        <v>5740</v>
      </c>
      <c r="D136" t="s">
        <v>562</v>
      </c>
      <c r="E136" t="s">
        <v>13</v>
      </c>
      <c r="F136" s="3">
        <v>45464</v>
      </c>
      <c r="G136" s="5">
        <v>1262.8</v>
      </c>
      <c r="H136" s="5">
        <v>7002.8</v>
      </c>
      <c r="I136" t="s">
        <v>27</v>
      </c>
    </row>
    <row r="137" spans="1:9" x14ac:dyDescent="0.3">
      <c r="A137" t="s">
        <v>195</v>
      </c>
      <c r="B137" s="3">
        <v>45404</v>
      </c>
      <c r="C137" s="5">
        <v>3100</v>
      </c>
      <c r="D137" t="s">
        <v>8</v>
      </c>
      <c r="E137" t="s">
        <v>13</v>
      </c>
      <c r="F137" s="3">
        <v>45464</v>
      </c>
      <c r="G137" s="5">
        <v>682</v>
      </c>
      <c r="H137" s="5">
        <v>3782</v>
      </c>
      <c r="I137" t="s">
        <v>27</v>
      </c>
    </row>
    <row r="138" spans="1:9" x14ac:dyDescent="0.3">
      <c r="A138" t="s">
        <v>196</v>
      </c>
      <c r="B138" s="3">
        <v>45404</v>
      </c>
      <c r="C138" s="5">
        <v>2540</v>
      </c>
      <c r="D138" t="s">
        <v>6</v>
      </c>
      <c r="E138" t="s">
        <v>13</v>
      </c>
      <c r="F138" s="3">
        <v>45464</v>
      </c>
      <c r="G138" s="5">
        <v>558.79999999999995</v>
      </c>
      <c r="H138" s="5">
        <v>3098.8</v>
      </c>
      <c r="I138" t="s">
        <v>27</v>
      </c>
    </row>
    <row r="139" spans="1:9" x14ac:dyDescent="0.3">
      <c r="A139" t="s">
        <v>51</v>
      </c>
      <c r="B139" s="3">
        <v>45404</v>
      </c>
      <c r="C139" s="5">
        <v>1840</v>
      </c>
      <c r="D139" t="s">
        <v>5</v>
      </c>
      <c r="E139" t="s">
        <v>14</v>
      </c>
      <c r="F139" s="3">
        <v>45464</v>
      </c>
      <c r="G139" s="5">
        <v>404.8</v>
      </c>
      <c r="H139" s="5">
        <v>2244.8000000000002</v>
      </c>
      <c r="I139" t="s">
        <v>27</v>
      </c>
    </row>
    <row r="140" spans="1:9" x14ac:dyDescent="0.3">
      <c r="A140" t="s">
        <v>197</v>
      </c>
      <c r="B140" s="3">
        <v>45404</v>
      </c>
      <c r="C140" s="5">
        <v>2200</v>
      </c>
      <c r="D140" t="s">
        <v>8</v>
      </c>
      <c r="E140" t="s">
        <v>12</v>
      </c>
      <c r="F140" s="3">
        <v>45464</v>
      </c>
      <c r="G140" s="5">
        <v>484</v>
      </c>
      <c r="H140" s="5">
        <v>2684</v>
      </c>
      <c r="I140" t="s">
        <v>27</v>
      </c>
    </row>
    <row r="141" spans="1:9" x14ac:dyDescent="0.3">
      <c r="A141" t="s">
        <v>198</v>
      </c>
      <c r="B141" s="3">
        <v>45404</v>
      </c>
      <c r="C141" s="5">
        <v>190</v>
      </c>
      <c r="D141" t="s">
        <v>562</v>
      </c>
      <c r="E141" t="s">
        <v>13</v>
      </c>
      <c r="F141" s="3">
        <v>45464</v>
      </c>
      <c r="G141" s="5">
        <v>41.8</v>
      </c>
      <c r="H141" s="5">
        <v>231.8</v>
      </c>
      <c r="I141" t="s">
        <v>27</v>
      </c>
    </row>
    <row r="142" spans="1:9" x14ac:dyDescent="0.3">
      <c r="A142" t="s">
        <v>200</v>
      </c>
      <c r="B142" s="3">
        <v>45404</v>
      </c>
      <c r="C142" s="5">
        <v>360</v>
      </c>
      <c r="D142" t="s">
        <v>5</v>
      </c>
      <c r="E142" t="s">
        <v>12</v>
      </c>
      <c r="F142" s="3">
        <v>45464</v>
      </c>
      <c r="G142" s="5">
        <v>79.2</v>
      </c>
      <c r="H142" s="5">
        <v>439.2</v>
      </c>
      <c r="I142" t="s">
        <v>27</v>
      </c>
    </row>
    <row r="143" spans="1:9" x14ac:dyDescent="0.3">
      <c r="A143" t="s">
        <v>201</v>
      </c>
      <c r="B143" s="3">
        <v>45404</v>
      </c>
      <c r="C143" s="5">
        <v>3250</v>
      </c>
      <c r="D143" t="s">
        <v>4</v>
      </c>
      <c r="E143" t="s">
        <v>12</v>
      </c>
      <c r="F143" s="3">
        <v>45464</v>
      </c>
      <c r="G143" s="5">
        <v>715</v>
      </c>
      <c r="H143" s="5">
        <v>3965</v>
      </c>
      <c r="I143" t="s">
        <v>27</v>
      </c>
    </row>
    <row r="144" spans="1:9" x14ac:dyDescent="0.3">
      <c r="A144" t="s">
        <v>202</v>
      </c>
      <c r="B144" s="3">
        <v>45404</v>
      </c>
      <c r="C144" s="5">
        <v>3420</v>
      </c>
      <c r="D144" t="s">
        <v>5</v>
      </c>
      <c r="E144" t="s">
        <v>12</v>
      </c>
      <c r="F144" s="3">
        <v>45464</v>
      </c>
      <c r="G144" s="5">
        <v>752.4</v>
      </c>
      <c r="H144" s="5">
        <v>4172.3999999999996</v>
      </c>
      <c r="I144" t="s">
        <v>27</v>
      </c>
    </row>
    <row r="145" spans="1:9" x14ac:dyDescent="0.3">
      <c r="A145" t="s">
        <v>203</v>
      </c>
      <c r="B145" s="3">
        <v>45404</v>
      </c>
      <c r="C145" s="5">
        <v>2020</v>
      </c>
      <c r="D145" t="s">
        <v>8</v>
      </c>
      <c r="E145" t="s">
        <v>12</v>
      </c>
      <c r="F145" s="3">
        <v>45464</v>
      </c>
      <c r="G145" s="5">
        <v>444.4</v>
      </c>
      <c r="H145" s="5">
        <v>2464.4</v>
      </c>
      <c r="I145" t="s">
        <v>27</v>
      </c>
    </row>
    <row r="146" spans="1:9" x14ac:dyDescent="0.3">
      <c r="A146" t="s">
        <v>204</v>
      </c>
      <c r="B146" s="3">
        <v>45404</v>
      </c>
      <c r="C146" s="5">
        <v>280</v>
      </c>
      <c r="D146" t="s">
        <v>562</v>
      </c>
      <c r="E146" t="s">
        <v>13</v>
      </c>
      <c r="F146" s="3">
        <v>45464</v>
      </c>
      <c r="G146" s="5">
        <v>61.6</v>
      </c>
      <c r="H146" s="5">
        <v>341.6</v>
      </c>
      <c r="I146" t="s">
        <v>27</v>
      </c>
    </row>
    <row r="147" spans="1:9" x14ac:dyDescent="0.3">
      <c r="A147" t="s">
        <v>206</v>
      </c>
      <c r="B147" s="3">
        <v>45404</v>
      </c>
      <c r="C147" s="5">
        <v>3960</v>
      </c>
      <c r="D147" t="s">
        <v>3</v>
      </c>
      <c r="E147" t="s">
        <v>11</v>
      </c>
      <c r="F147" s="3">
        <v>45464</v>
      </c>
      <c r="G147" s="5">
        <v>871.2</v>
      </c>
      <c r="H147" s="5">
        <v>4831.2</v>
      </c>
      <c r="I147" t="s">
        <v>27</v>
      </c>
    </row>
    <row r="148" spans="1:9" x14ac:dyDescent="0.3">
      <c r="A148" t="s">
        <v>207</v>
      </c>
      <c r="B148" s="3">
        <v>45404</v>
      </c>
      <c r="C148" s="5">
        <v>760</v>
      </c>
      <c r="D148" t="s">
        <v>9</v>
      </c>
      <c r="E148" t="s">
        <v>12</v>
      </c>
      <c r="F148" s="3">
        <v>45464</v>
      </c>
      <c r="G148" s="5">
        <v>167.2</v>
      </c>
      <c r="H148" s="5">
        <v>927.2</v>
      </c>
      <c r="I148" t="s">
        <v>27</v>
      </c>
    </row>
    <row r="149" spans="1:9" x14ac:dyDescent="0.3">
      <c r="A149" t="s">
        <v>208</v>
      </c>
      <c r="B149" s="3">
        <v>45404</v>
      </c>
      <c r="C149" s="5">
        <v>800</v>
      </c>
      <c r="D149" t="s">
        <v>4</v>
      </c>
      <c r="E149" t="s">
        <v>11</v>
      </c>
      <c r="F149" s="3">
        <v>45464</v>
      </c>
      <c r="G149" s="5">
        <v>176</v>
      </c>
      <c r="H149" s="5">
        <v>976</v>
      </c>
      <c r="I149" t="s">
        <v>27</v>
      </c>
    </row>
    <row r="150" spans="1:9" x14ac:dyDescent="0.3">
      <c r="A150" t="s">
        <v>210</v>
      </c>
      <c r="B150" s="3">
        <v>45404</v>
      </c>
      <c r="C150" s="5">
        <v>780</v>
      </c>
      <c r="D150" t="s">
        <v>3</v>
      </c>
      <c r="E150" t="s">
        <v>14</v>
      </c>
      <c r="F150" s="3">
        <v>45464</v>
      </c>
      <c r="G150" s="5">
        <v>171.6</v>
      </c>
      <c r="H150" s="5">
        <v>951.6</v>
      </c>
      <c r="I150" t="s">
        <v>27</v>
      </c>
    </row>
    <row r="151" spans="1:9" x14ac:dyDescent="0.3">
      <c r="A151" t="s">
        <v>211</v>
      </c>
      <c r="B151" s="3">
        <v>45404</v>
      </c>
      <c r="C151" s="5">
        <v>720</v>
      </c>
      <c r="D151" t="s">
        <v>8</v>
      </c>
      <c r="E151" t="s">
        <v>14</v>
      </c>
      <c r="F151" s="3">
        <v>45464</v>
      </c>
      <c r="G151" s="5">
        <v>158.4</v>
      </c>
      <c r="H151" s="5">
        <v>878.4</v>
      </c>
      <c r="I151" t="s">
        <v>27</v>
      </c>
    </row>
    <row r="152" spans="1:9" x14ac:dyDescent="0.3">
      <c r="A152" t="s">
        <v>212</v>
      </c>
      <c r="B152" s="3">
        <v>45404</v>
      </c>
      <c r="C152" s="5">
        <v>4020</v>
      </c>
      <c r="D152" t="s">
        <v>562</v>
      </c>
      <c r="E152" t="s">
        <v>11</v>
      </c>
      <c r="F152" s="3">
        <v>45464</v>
      </c>
      <c r="G152" s="5">
        <v>884.4</v>
      </c>
      <c r="H152" s="5">
        <v>4904.3999999999996</v>
      </c>
      <c r="I152" t="s">
        <v>27</v>
      </c>
    </row>
    <row r="153" spans="1:9" x14ac:dyDescent="0.3">
      <c r="A153" t="s">
        <v>84</v>
      </c>
      <c r="B153" s="3">
        <v>45403</v>
      </c>
      <c r="C153" s="5">
        <v>1180</v>
      </c>
      <c r="D153" t="s">
        <v>6</v>
      </c>
      <c r="E153" t="s">
        <v>12</v>
      </c>
      <c r="F153" s="3">
        <v>45463</v>
      </c>
      <c r="G153" s="5">
        <v>259.60000000000002</v>
      </c>
      <c r="H153" s="5">
        <v>1439.6</v>
      </c>
      <c r="I153" t="s">
        <v>27</v>
      </c>
    </row>
    <row r="154" spans="1:9" x14ac:dyDescent="0.3">
      <c r="A154" t="s">
        <v>215</v>
      </c>
      <c r="B154" s="3">
        <v>45403</v>
      </c>
      <c r="C154" s="5">
        <v>4500</v>
      </c>
      <c r="D154" t="s">
        <v>9</v>
      </c>
      <c r="E154" t="s">
        <v>13</v>
      </c>
      <c r="F154" s="3">
        <v>45463</v>
      </c>
      <c r="G154" s="5">
        <v>990</v>
      </c>
      <c r="H154" s="5">
        <v>5490</v>
      </c>
      <c r="I154" t="s">
        <v>27</v>
      </c>
    </row>
    <row r="155" spans="1:9" x14ac:dyDescent="0.3">
      <c r="A155" t="s">
        <v>216</v>
      </c>
      <c r="B155" s="3">
        <v>45403</v>
      </c>
      <c r="C155" s="5">
        <v>3540</v>
      </c>
      <c r="D155" t="s">
        <v>5</v>
      </c>
      <c r="E155" t="s">
        <v>12</v>
      </c>
      <c r="F155" s="3">
        <v>45463</v>
      </c>
      <c r="G155" s="5">
        <v>778.8</v>
      </c>
      <c r="H155" s="5">
        <v>4318.8</v>
      </c>
      <c r="I155" t="s">
        <v>27</v>
      </c>
    </row>
    <row r="156" spans="1:9" x14ac:dyDescent="0.3">
      <c r="A156" t="s">
        <v>217</v>
      </c>
      <c r="B156" s="3">
        <v>45403</v>
      </c>
      <c r="C156" s="5">
        <v>5540</v>
      </c>
      <c r="D156" t="s">
        <v>3</v>
      </c>
      <c r="E156" t="s">
        <v>14</v>
      </c>
      <c r="F156" s="3">
        <v>45463</v>
      </c>
      <c r="G156" s="5">
        <v>1218.8</v>
      </c>
      <c r="H156" s="5">
        <v>6758.8</v>
      </c>
      <c r="I156" t="s">
        <v>27</v>
      </c>
    </row>
    <row r="157" spans="1:9" x14ac:dyDescent="0.3">
      <c r="A157" t="s">
        <v>218</v>
      </c>
      <c r="B157" s="3">
        <v>45403</v>
      </c>
      <c r="C157" s="5">
        <v>1000</v>
      </c>
      <c r="D157" t="s">
        <v>8</v>
      </c>
      <c r="E157" t="s">
        <v>14</v>
      </c>
      <c r="F157" s="3">
        <v>45463</v>
      </c>
      <c r="G157" s="5">
        <v>220</v>
      </c>
      <c r="H157" s="5">
        <v>1220</v>
      </c>
      <c r="I157" t="s">
        <v>27</v>
      </c>
    </row>
    <row r="158" spans="1:9" x14ac:dyDescent="0.3">
      <c r="A158" t="s">
        <v>220</v>
      </c>
      <c r="B158" s="3">
        <v>45403</v>
      </c>
      <c r="C158" s="5">
        <v>3500</v>
      </c>
      <c r="D158" t="s">
        <v>3</v>
      </c>
      <c r="E158" t="s">
        <v>13</v>
      </c>
      <c r="F158" s="3">
        <v>45463</v>
      </c>
      <c r="G158" s="5">
        <v>770</v>
      </c>
      <c r="H158" s="5">
        <v>4270</v>
      </c>
      <c r="I158" t="s">
        <v>27</v>
      </c>
    </row>
    <row r="159" spans="1:9" x14ac:dyDescent="0.3">
      <c r="A159" t="s">
        <v>221</v>
      </c>
      <c r="B159" s="3">
        <v>45403</v>
      </c>
      <c r="C159" s="5">
        <v>3460</v>
      </c>
      <c r="D159" t="s">
        <v>562</v>
      </c>
      <c r="E159" t="s">
        <v>11</v>
      </c>
      <c r="F159" s="3">
        <v>45463</v>
      </c>
      <c r="G159" s="5">
        <v>761.2</v>
      </c>
      <c r="H159" s="5">
        <v>4221.2</v>
      </c>
      <c r="I159" t="s">
        <v>27</v>
      </c>
    </row>
    <row r="160" spans="1:9" x14ac:dyDescent="0.3">
      <c r="A160" t="s">
        <v>222</v>
      </c>
      <c r="B160" s="3">
        <v>45403</v>
      </c>
      <c r="C160" s="5">
        <v>4040</v>
      </c>
      <c r="D160" t="s">
        <v>562</v>
      </c>
      <c r="E160" t="s">
        <v>12</v>
      </c>
      <c r="F160" s="3">
        <v>45463</v>
      </c>
      <c r="G160" s="5">
        <v>888.8</v>
      </c>
      <c r="H160" s="5">
        <v>4928.8</v>
      </c>
      <c r="I160" t="s">
        <v>27</v>
      </c>
    </row>
    <row r="161" spans="1:9" x14ac:dyDescent="0.3">
      <c r="A161" t="s">
        <v>223</v>
      </c>
      <c r="B161" s="3">
        <v>45403</v>
      </c>
      <c r="C161" s="5">
        <v>4280</v>
      </c>
      <c r="D161" t="s">
        <v>7</v>
      </c>
      <c r="E161" t="s">
        <v>12</v>
      </c>
      <c r="F161" s="3">
        <v>45463</v>
      </c>
      <c r="G161" s="5">
        <v>941.6</v>
      </c>
      <c r="H161" s="5">
        <v>5221.6000000000004</v>
      </c>
      <c r="I161" t="s">
        <v>27</v>
      </c>
    </row>
    <row r="162" spans="1:9" x14ac:dyDescent="0.3">
      <c r="A162" t="s">
        <v>224</v>
      </c>
      <c r="B162" s="3">
        <v>45403</v>
      </c>
      <c r="C162" s="5">
        <v>620</v>
      </c>
      <c r="D162" t="s">
        <v>562</v>
      </c>
      <c r="E162" t="s">
        <v>12</v>
      </c>
      <c r="F162" s="3">
        <v>45463</v>
      </c>
      <c r="G162" s="5">
        <v>136.4</v>
      </c>
      <c r="H162" s="5">
        <v>756.4</v>
      </c>
      <c r="I162" t="s">
        <v>27</v>
      </c>
    </row>
    <row r="163" spans="1:9" x14ac:dyDescent="0.3">
      <c r="A163" t="s">
        <v>225</v>
      </c>
      <c r="B163" s="3">
        <v>45403</v>
      </c>
      <c r="C163" s="5">
        <v>5320</v>
      </c>
      <c r="D163" t="s">
        <v>3</v>
      </c>
      <c r="E163" t="s">
        <v>13</v>
      </c>
      <c r="F163" s="3">
        <v>45463</v>
      </c>
      <c r="G163" s="5">
        <v>1170.4000000000001</v>
      </c>
      <c r="H163" s="5">
        <v>6490.4</v>
      </c>
      <c r="I163" t="s">
        <v>27</v>
      </c>
    </row>
    <row r="164" spans="1:9" x14ac:dyDescent="0.3">
      <c r="A164" t="s">
        <v>226</v>
      </c>
      <c r="B164" s="3">
        <v>45403</v>
      </c>
      <c r="C164" s="5">
        <v>6900</v>
      </c>
      <c r="D164" t="s">
        <v>3</v>
      </c>
      <c r="E164" t="s">
        <v>13</v>
      </c>
      <c r="F164" s="3">
        <v>45463</v>
      </c>
      <c r="G164" s="5">
        <v>1518</v>
      </c>
      <c r="H164" s="5">
        <v>8418</v>
      </c>
      <c r="I164" t="s">
        <v>27</v>
      </c>
    </row>
    <row r="165" spans="1:9" x14ac:dyDescent="0.3">
      <c r="A165" t="s">
        <v>227</v>
      </c>
      <c r="B165" s="3">
        <v>45403</v>
      </c>
      <c r="C165" s="5">
        <v>6400</v>
      </c>
      <c r="D165" t="s">
        <v>6</v>
      </c>
      <c r="E165" t="s">
        <v>12</v>
      </c>
      <c r="F165" s="3">
        <v>45463</v>
      </c>
      <c r="G165" s="5">
        <v>1408</v>
      </c>
      <c r="H165" s="5">
        <v>7808</v>
      </c>
      <c r="I165" t="s">
        <v>27</v>
      </c>
    </row>
    <row r="166" spans="1:9" x14ac:dyDescent="0.3">
      <c r="A166" t="s">
        <v>228</v>
      </c>
      <c r="B166" s="3">
        <v>45403</v>
      </c>
      <c r="C166" s="5">
        <v>460</v>
      </c>
      <c r="D166" t="s">
        <v>4</v>
      </c>
      <c r="E166" t="s">
        <v>12</v>
      </c>
      <c r="F166" s="3">
        <v>45463</v>
      </c>
      <c r="G166" s="5">
        <v>101.2</v>
      </c>
      <c r="H166" s="5">
        <v>561.20000000000005</v>
      </c>
      <c r="I166" t="s">
        <v>27</v>
      </c>
    </row>
    <row r="167" spans="1:9" x14ac:dyDescent="0.3">
      <c r="A167" t="s">
        <v>230</v>
      </c>
      <c r="B167" s="3">
        <v>45403</v>
      </c>
      <c r="C167" s="5">
        <v>1140</v>
      </c>
      <c r="D167" t="s">
        <v>4</v>
      </c>
      <c r="E167" t="s">
        <v>13</v>
      </c>
      <c r="F167" s="3">
        <v>45463</v>
      </c>
      <c r="G167" s="5">
        <v>250.8</v>
      </c>
      <c r="H167" s="5">
        <v>1390.8</v>
      </c>
      <c r="I167" t="s">
        <v>27</v>
      </c>
    </row>
    <row r="168" spans="1:9" x14ac:dyDescent="0.3">
      <c r="A168" t="s">
        <v>231</v>
      </c>
      <c r="B168" s="3">
        <v>45403</v>
      </c>
      <c r="C168" s="5">
        <v>2380</v>
      </c>
      <c r="D168" t="s">
        <v>4</v>
      </c>
      <c r="E168" t="s">
        <v>13</v>
      </c>
      <c r="F168" s="3">
        <v>45463</v>
      </c>
      <c r="G168" s="5">
        <v>523.6</v>
      </c>
      <c r="H168" s="5">
        <v>2903.6</v>
      </c>
      <c r="I168" t="s">
        <v>27</v>
      </c>
    </row>
    <row r="169" spans="1:9" x14ac:dyDescent="0.3">
      <c r="A169" t="s">
        <v>232</v>
      </c>
      <c r="B169" s="3">
        <v>45403</v>
      </c>
      <c r="C169" s="5">
        <v>3020</v>
      </c>
      <c r="D169" t="s">
        <v>562</v>
      </c>
      <c r="E169" t="s">
        <v>14</v>
      </c>
      <c r="F169" s="3">
        <v>45463</v>
      </c>
      <c r="G169" s="5">
        <v>664.4</v>
      </c>
      <c r="H169" s="5">
        <v>3684.4</v>
      </c>
      <c r="I169" t="s">
        <v>27</v>
      </c>
    </row>
    <row r="170" spans="1:9" x14ac:dyDescent="0.3">
      <c r="A170" t="s">
        <v>233</v>
      </c>
      <c r="B170" s="3">
        <v>45403</v>
      </c>
      <c r="C170" s="5">
        <v>2300</v>
      </c>
      <c r="D170" t="s">
        <v>562</v>
      </c>
      <c r="E170" t="s">
        <v>11</v>
      </c>
      <c r="F170" s="3">
        <v>45463</v>
      </c>
      <c r="G170" s="5">
        <v>506</v>
      </c>
      <c r="H170" s="5">
        <v>2806</v>
      </c>
      <c r="I170" t="s">
        <v>27</v>
      </c>
    </row>
    <row r="171" spans="1:9" x14ac:dyDescent="0.3">
      <c r="A171" t="s">
        <v>173</v>
      </c>
      <c r="B171" s="3">
        <v>45403</v>
      </c>
      <c r="C171" s="5">
        <v>3750</v>
      </c>
      <c r="D171" t="s">
        <v>7</v>
      </c>
      <c r="E171" t="s">
        <v>12</v>
      </c>
      <c r="F171" s="3">
        <v>45463</v>
      </c>
      <c r="G171" s="5">
        <v>825</v>
      </c>
      <c r="H171" s="5">
        <v>4575</v>
      </c>
      <c r="I171" t="s">
        <v>27</v>
      </c>
    </row>
    <row r="172" spans="1:9" x14ac:dyDescent="0.3">
      <c r="A172" t="s">
        <v>234</v>
      </c>
      <c r="B172" s="3">
        <v>45403</v>
      </c>
      <c r="C172" s="5">
        <v>4850</v>
      </c>
      <c r="D172" t="s">
        <v>562</v>
      </c>
      <c r="E172" t="s">
        <v>13</v>
      </c>
      <c r="F172" s="3">
        <v>45463</v>
      </c>
      <c r="G172" s="5">
        <v>1067</v>
      </c>
      <c r="H172" s="5">
        <v>5917</v>
      </c>
      <c r="I172" t="s">
        <v>27</v>
      </c>
    </row>
    <row r="173" spans="1:9" x14ac:dyDescent="0.3">
      <c r="A173" t="s">
        <v>235</v>
      </c>
      <c r="B173" s="3">
        <v>45403</v>
      </c>
      <c r="C173" s="5">
        <v>3900</v>
      </c>
      <c r="D173" t="s">
        <v>8</v>
      </c>
      <c r="E173" t="s">
        <v>12</v>
      </c>
      <c r="F173" s="3">
        <v>45463</v>
      </c>
      <c r="G173" s="5">
        <v>858</v>
      </c>
      <c r="H173" s="5">
        <v>4758</v>
      </c>
      <c r="I173" t="s">
        <v>27</v>
      </c>
    </row>
    <row r="174" spans="1:9" x14ac:dyDescent="0.3">
      <c r="A174" t="s">
        <v>236</v>
      </c>
      <c r="B174" s="3">
        <v>45403</v>
      </c>
      <c r="C174" s="5">
        <v>1850</v>
      </c>
      <c r="D174" t="s">
        <v>4</v>
      </c>
      <c r="E174" t="s">
        <v>12</v>
      </c>
      <c r="F174" s="3">
        <v>45463</v>
      </c>
      <c r="G174" s="5">
        <v>407</v>
      </c>
      <c r="H174" s="5">
        <v>2257</v>
      </c>
      <c r="I174" t="s">
        <v>27</v>
      </c>
    </row>
    <row r="175" spans="1:9" x14ac:dyDescent="0.3">
      <c r="A175" t="s">
        <v>238</v>
      </c>
      <c r="B175" s="3">
        <v>45403</v>
      </c>
      <c r="C175" s="5">
        <v>1950</v>
      </c>
      <c r="D175" t="s">
        <v>6</v>
      </c>
      <c r="E175" t="s">
        <v>11</v>
      </c>
      <c r="F175" s="3">
        <v>45463</v>
      </c>
      <c r="G175" s="5">
        <v>429</v>
      </c>
      <c r="H175" s="5">
        <v>2379</v>
      </c>
      <c r="I175" t="s">
        <v>27</v>
      </c>
    </row>
    <row r="176" spans="1:9" x14ac:dyDescent="0.3">
      <c r="A176" t="s">
        <v>240</v>
      </c>
      <c r="B176" s="3">
        <v>45403</v>
      </c>
      <c r="C176" s="5">
        <v>1800</v>
      </c>
      <c r="D176" t="s">
        <v>3</v>
      </c>
      <c r="E176" t="s">
        <v>12</v>
      </c>
      <c r="F176" s="3">
        <v>45463</v>
      </c>
      <c r="G176" s="5">
        <v>396</v>
      </c>
      <c r="H176" s="5">
        <v>2196</v>
      </c>
      <c r="I176" t="s">
        <v>27</v>
      </c>
    </row>
    <row r="177" spans="1:9" x14ac:dyDescent="0.3">
      <c r="A177" t="s">
        <v>242</v>
      </c>
      <c r="B177" s="3">
        <v>45403</v>
      </c>
      <c r="C177" s="5">
        <v>2250</v>
      </c>
      <c r="D177" t="s">
        <v>562</v>
      </c>
      <c r="E177" t="s">
        <v>12</v>
      </c>
      <c r="F177" s="3">
        <v>45463</v>
      </c>
      <c r="G177" s="5">
        <v>495</v>
      </c>
      <c r="H177" s="5">
        <v>2745</v>
      </c>
      <c r="I177" t="s">
        <v>27</v>
      </c>
    </row>
    <row r="178" spans="1:9" x14ac:dyDescent="0.3">
      <c r="A178" t="s">
        <v>243</v>
      </c>
      <c r="B178" s="3">
        <v>45403</v>
      </c>
      <c r="C178" s="5">
        <v>1750</v>
      </c>
      <c r="D178" t="s">
        <v>9</v>
      </c>
      <c r="E178" t="s">
        <v>14</v>
      </c>
      <c r="F178" s="3">
        <v>45463</v>
      </c>
      <c r="G178" s="5">
        <v>385</v>
      </c>
      <c r="H178" s="5">
        <v>2135</v>
      </c>
      <c r="I178" t="s">
        <v>27</v>
      </c>
    </row>
    <row r="179" spans="1:9" x14ac:dyDescent="0.3">
      <c r="A179" t="s">
        <v>244</v>
      </c>
      <c r="B179" s="3">
        <v>45403</v>
      </c>
      <c r="C179" s="5">
        <v>3220</v>
      </c>
      <c r="D179" t="s">
        <v>6</v>
      </c>
      <c r="E179" t="s">
        <v>13</v>
      </c>
      <c r="F179" s="3">
        <v>45463</v>
      </c>
      <c r="G179" s="5">
        <v>708.4</v>
      </c>
      <c r="H179" s="5">
        <v>3928.4</v>
      </c>
      <c r="I179" t="s">
        <v>27</v>
      </c>
    </row>
    <row r="180" spans="1:9" x14ac:dyDescent="0.3">
      <c r="A180" t="s">
        <v>245</v>
      </c>
      <c r="B180" s="3">
        <v>45403</v>
      </c>
      <c r="C180" s="5">
        <v>2950</v>
      </c>
      <c r="D180" t="s">
        <v>3</v>
      </c>
      <c r="E180" t="s">
        <v>12</v>
      </c>
      <c r="F180" s="3">
        <v>45463</v>
      </c>
      <c r="G180" s="5">
        <v>649</v>
      </c>
      <c r="H180" s="5">
        <v>3599</v>
      </c>
      <c r="I180" t="s">
        <v>27</v>
      </c>
    </row>
    <row r="181" spans="1:9" x14ac:dyDescent="0.3">
      <c r="A181" t="s">
        <v>246</v>
      </c>
      <c r="B181" s="3">
        <v>45403</v>
      </c>
      <c r="C181" s="5">
        <v>2900</v>
      </c>
      <c r="D181" t="s">
        <v>7</v>
      </c>
      <c r="E181" t="s">
        <v>12</v>
      </c>
      <c r="F181" s="3">
        <v>45463</v>
      </c>
      <c r="G181" s="5">
        <v>638</v>
      </c>
      <c r="H181" s="5">
        <v>3538</v>
      </c>
      <c r="I181" t="s">
        <v>27</v>
      </c>
    </row>
    <row r="182" spans="1:9" x14ac:dyDescent="0.3">
      <c r="A182" t="s">
        <v>247</v>
      </c>
      <c r="B182" s="3">
        <v>45403</v>
      </c>
      <c r="C182" s="5">
        <v>1100</v>
      </c>
      <c r="D182" t="s">
        <v>562</v>
      </c>
      <c r="E182" t="s">
        <v>12</v>
      </c>
      <c r="F182" s="3">
        <v>45463</v>
      </c>
      <c r="G182" s="5">
        <v>242</v>
      </c>
      <c r="H182" s="5">
        <v>1342</v>
      </c>
      <c r="I182" t="s">
        <v>27</v>
      </c>
    </row>
    <row r="183" spans="1:9" x14ac:dyDescent="0.3">
      <c r="A183" t="s">
        <v>248</v>
      </c>
      <c r="B183" s="3">
        <v>45403</v>
      </c>
      <c r="C183" s="5">
        <v>2400</v>
      </c>
      <c r="D183" t="s">
        <v>5</v>
      </c>
      <c r="E183" t="s">
        <v>14</v>
      </c>
      <c r="F183" s="3">
        <v>45463</v>
      </c>
      <c r="G183" s="5">
        <v>528</v>
      </c>
      <c r="H183" s="5">
        <v>2928</v>
      </c>
      <c r="I183" t="s">
        <v>27</v>
      </c>
    </row>
    <row r="184" spans="1:9" x14ac:dyDescent="0.3">
      <c r="A184" t="s">
        <v>249</v>
      </c>
      <c r="B184" s="3">
        <v>45403</v>
      </c>
      <c r="C184" s="5">
        <v>1800</v>
      </c>
      <c r="D184" t="s">
        <v>3</v>
      </c>
      <c r="E184" t="s">
        <v>12</v>
      </c>
      <c r="F184" s="3">
        <v>45463</v>
      </c>
      <c r="G184" s="5">
        <v>396</v>
      </c>
      <c r="H184" s="5">
        <v>2196</v>
      </c>
      <c r="I184" t="s">
        <v>27</v>
      </c>
    </row>
    <row r="185" spans="1:9" x14ac:dyDescent="0.3">
      <c r="A185" t="s">
        <v>250</v>
      </c>
      <c r="B185" s="3">
        <v>45402</v>
      </c>
      <c r="C185" s="5">
        <v>2350</v>
      </c>
      <c r="D185" t="s">
        <v>8</v>
      </c>
      <c r="E185" t="s">
        <v>12</v>
      </c>
      <c r="F185" s="3">
        <v>45462</v>
      </c>
      <c r="G185" s="5">
        <v>517</v>
      </c>
      <c r="H185" s="5">
        <v>2867</v>
      </c>
      <c r="I185" t="s">
        <v>541</v>
      </c>
    </row>
    <row r="186" spans="1:9" x14ac:dyDescent="0.3">
      <c r="A186" t="s">
        <v>253</v>
      </c>
      <c r="B186" s="3">
        <v>45402</v>
      </c>
      <c r="C186" s="5">
        <v>4700</v>
      </c>
      <c r="D186" t="s">
        <v>9</v>
      </c>
      <c r="E186" t="s">
        <v>13</v>
      </c>
      <c r="F186" s="3">
        <v>45462</v>
      </c>
      <c r="G186" s="5">
        <v>1034</v>
      </c>
      <c r="H186" s="5">
        <v>5734</v>
      </c>
      <c r="I186" t="s">
        <v>541</v>
      </c>
    </row>
    <row r="187" spans="1:9" x14ac:dyDescent="0.3">
      <c r="A187" t="s">
        <v>254</v>
      </c>
      <c r="B187" s="3">
        <v>45402</v>
      </c>
      <c r="C187" s="5">
        <v>180</v>
      </c>
      <c r="D187" t="s">
        <v>3</v>
      </c>
      <c r="E187" t="s">
        <v>12</v>
      </c>
      <c r="F187" s="3">
        <v>45462</v>
      </c>
      <c r="G187" s="5">
        <v>39.6</v>
      </c>
      <c r="H187" s="5">
        <v>219.6</v>
      </c>
      <c r="I187" t="s">
        <v>541</v>
      </c>
    </row>
    <row r="188" spans="1:9" x14ac:dyDescent="0.3">
      <c r="A188" t="s">
        <v>256</v>
      </c>
      <c r="B188" s="3">
        <v>45402</v>
      </c>
      <c r="C188" s="5">
        <v>5300</v>
      </c>
      <c r="D188" t="s">
        <v>7</v>
      </c>
      <c r="E188" t="s">
        <v>13</v>
      </c>
      <c r="F188" s="3">
        <v>45462</v>
      </c>
      <c r="G188" s="5">
        <v>1166</v>
      </c>
      <c r="H188" s="5">
        <v>6466</v>
      </c>
      <c r="I188" t="s">
        <v>541</v>
      </c>
    </row>
    <row r="189" spans="1:9" x14ac:dyDescent="0.3">
      <c r="A189" t="s">
        <v>257</v>
      </c>
      <c r="B189" s="3">
        <v>45402</v>
      </c>
      <c r="C189" s="5">
        <v>5000</v>
      </c>
      <c r="D189" t="s">
        <v>6</v>
      </c>
      <c r="E189" t="s">
        <v>11</v>
      </c>
      <c r="F189" s="3">
        <v>45462</v>
      </c>
      <c r="G189" s="5">
        <v>1100</v>
      </c>
      <c r="H189" s="5">
        <v>6100</v>
      </c>
      <c r="I189" t="s">
        <v>541</v>
      </c>
    </row>
    <row r="190" spans="1:9" x14ac:dyDescent="0.3">
      <c r="A190" t="s">
        <v>258</v>
      </c>
      <c r="B190" s="3">
        <v>45402</v>
      </c>
      <c r="C190" s="5">
        <v>3350</v>
      </c>
      <c r="D190" t="s">
        <v>8</v>
      </c>
      <c r="E190" t="s">
        <v>11</v>
      </c>
      <c r="F190" s="3">
        <v>45462</v>
      </c>
      <c r="G190" s="5">
        <v>737</v>
      </c>
      <c r="H190" s="5">
        <v>4087</v>
      </c>
      <c r="I190" t="s">
        <v>541</v>
      </c>
    </row>
    <row r="191" spans="1:9" x14ac:dyDescent="0.3">
      <c r="A191" t="s">
        <v>259</v>
      </c>
      <c r="B191" s="3">
        <v>45402</v>
      </c>
      <c r="C191" s="5">
        <v>2220</v>
      </c>
      <c r="D191" t="s">
        <v>3</v>
      </c>
      <c r="E191" t="s">
        <v>13</v>
      </c>
      <c r="F191" s="3">
        <v>45462</v>
      </c>
      <c r="G191" s="5">
        <v>488.4</v>
      </c>
      <c r="H191" s="5">
        <v>2708.4</v>
      </c>
      <c r="I191" t="s">
        <v>541</v>
      </c>
    </row>
    <row r="192" spans="1:9" x14ac:dyDescent="0.3">
      <c r="A192" t="s">
        <v>260</v>
      </c>
      <c r="B192" s="3">
        <v>45402</v>
      </c>
      <c r="C192" s="5">
        <v>1900</v>
      </c>
      <c r="D192" t="s">
        <v>7</v>
      </c>
      <c r="E192" t="s">
        <v>14</v>
      </c>
      <c r="F192" s="3">
        <v>45462</v>
      </c>
      <c r="G192" s="5">
        <v>418</v>
      </c>
      <c r="H192" s="5">
        <v>2318</v>
      </c>
      <c r="I192" t="s">
        <v>541</v>
      </c>
    </row>
    <row r="193" spans="1:9" x14ac:dyDescent="0.3">
      <c r="A193" t="s">
        <v>261</v>
      </c>
      <c r="B193" s="3">
        <v>45402</v>
      </c>
      <c r="C193" s="5">
        <v>5900</v>
      </c>
      <c r="D193" t="s">
        <v>3</v>
      </c>
      <c r="E193" t="s">
        <v>12</v>
      </c>
      <c r="F193" s="3">
        <v>45462</v>
      </c>
      <c r="G193" s="5">
        <v>1298</v>
      </c>
      <c r="H193" s="5">
        <v>7198</v>
      </c>
      <c r="I193" t="s">
        <v>541</v>
      </c>
    </row>
    <row r="194" spans="1:9" x14ac:dyDescent="0.3">
      <c r="A194" t="s">
        <v>262</v>
      </c>
      <c r="B194" s="3">
        <v>45402</v>
      </c>
      <c r="C194" s="5">
        <v>4460</v>
      </c>
      <c r="D194" t="s">
        <v>8</v>
      </c>
      <c r="E194" t="s">
        <v>13</v>
      </c>
      <c r="F194" s="3">
        <v>45462</v>
      </c>
      <c r="G194" s="5">
        <v>981.2</v>
      </c>
      <c r="H194" s="5">
        <v>5441.2</v>
      </c>
      <c r="I194" t="s">
        <v>541</v>
      </c>
    </row>
    <row r="195" spans="1:9" x14ac:dyDescent="0.3">
      <c r="A195" t="s">
        <v>263</v>
      </c>
      <c r="B195" s="3">
        <v>45402</v>
      </c>
      <c r="C195" s="5">
        <v>4440</v>
      </c>
      <c r="D195" t="s">
        <v>5</v>
      </c>
      <c r="E195" t="s">
        <v>11</v>
      </c>
      <c r="F195" s="3">
        <v>45462</v>
      </c>
      <c r="G195" s="5">
        <v>976.8</v>
      </c>
      <c r="H195" s="5">
        <v>5416.8</v>
      </c>
      <c r="I195" t="s">
        <v>541</v>
      </c>
    </row>
    <row r="196" spans="1:9" x14ac:dyDescent="0.3">
      <c r="A196" t="s">
        <v>264</v>
      </c>
      <c r="B196" s="3">
        <v>45402</v>
      </c>
      <c r="C196" s="5">
        <v>6100</v>
      </c>
      <c r="D196" t="s">
        <v>5</v>
      </c>
      <c r="E196" t="s">
        <v>13</v>
      </c>
      <c r="F196" s="3">
        <v>45462</v>
      </c>
      <c r="G196" s="5">
        <v>1342</v>
      </c>
      <c r="H196" s="5">
        <v>7442</v>
      </c>
      <c r="I196" t="s">
        <v>541</v>
      </c>
    </row>
    <row r="197" spans="1:9" x14ac:dyDescent="0.3">
      <c r="A197" t="s">
        <v>265</v>
      </c>
      <c r="B197" s="3">
        <v>45402</v>
      </c>
      <c r="C197" s="5">
        <v>7700</v>
      </c>
      <c r="D197" t="s">
        <v>6</v>
      </c>
      <c r="E197" t="s">
        <v>11</v>
      </c>
      <c r="F197" s="3">
        <v>45462</v>
      </c>
      <c r="G197" s="5">
        <v>1694</v>
      </c>
      <c r="H197" s="5">
        <v>9394</v>
      </c>
      <c r="I197" t="s">
        <v>541</v>
      </c>
    </row>
    <row r="198" spans="1:9" x14ac:dyDescent="0.3">
      <c r="A198" t="s">
        <v>266</v>
      </c>
      <c r="B198" s="3">
        <v>45402</v>
      </c>
      <c r="C198" s="5">
        <v>2345</v>
      </c>
      <c r="D198" t="s">
        <v>9</v>
      </c>
      <c r="E198" t="s">
        <v>13</v>
      </c>
      <c r="F198" s="3">
        <v>45462</v>
      </c>
      <c r="G198" s="5">
        <v>515.9</v>
      </c>
      <c r="H198" s="5">
        <v>2860.9</v>
      </c>
      <c r="I198" t="s">
        <v>541</v>
      </c>
    </row>
    <row r="199" spans="1:9" x14ac:dyDescent="0.3">
      <c r="A199" t="s">
        <v>267</v>
      </c>
      <c r="B199" s="3">
        <v>45402</v>
      </c>
      <c r="C199" s="5">
        <v>340</v>
      </c>
      <c r="D199" t="s">
        <v>4</v>
      </c>
      <c r="E199" t="s">
        <v>12</v>
      </c>
      <c r="F199" s="3">
        <v>45462</v>
      </c>
      <c r="G199" s="5">
        <v>74.8</v>
      </c>
      <c r="H199" s="5">
        <v>414.8</v>
      </c>
      <c r="I199" t="s">
        <v>541</v>
      </c>
    </row>
    <row r="200" spans="1:9" x14ac:dyDescent="0.3">
      <c r="A200" t="s">
        <v>268</v>
      </c>
      <c r="B200" s="3">
        <v>45402</v>
      </c>
      <c r="C200" s="5">
        <v>4240</v>
      </c>
      <c r="D200" t="s">
        <v>6</v>
      </c>
      <c r="E200" t="s">
        <v>11</v>
      </c>
      <c r="F200" s="3">
        <v>45462</v>
      </c>
      <c r="G200" s="5">
        <v>932.8</v>
      </c>
      <c r="H200" s="5">
        <v>5172.8</v>
      </c>
      <c r="I200" t="s">
        <v>541</v>
      </c>
    </row>
    <row r="201" spans="1:9" x14ac:dyDescent="0.3">
      <c r="A201" t="s">
        <v>269</v>
      </c>
      <c r="B201" s="3">
        <v>45402</v>
      </c>
      <c r="C201" s="5">
        <v>2660</v>
      </c>
      <c r="D201" t="s">
        <v>562</v>
      </c>
      <c r="E201" t="s">
        <v>13</v>
      </c>
      <c r="F201" s="3">
        <v>45462</v>
      </c>
      <c r="G201" s="5">
        <v>585.20000000000005</v>
      </c>
      <c r="H201" s="5">
        <v>3245.2</v>
      </c>
      <c r="I201" t="s">
        <v>541</v>
      </c>
    </row>
    <row r="202" spans="1:9" x14ac:dyDescent="0.3">
      <c r="A202" t="s">
        <v>270</v>
      </c>
      <c r="B202" s="3">
        <v>45402</v>
      </c>
      <c r="C202" s="5">
        <v>1540</v>
      </c>
      <c r="D202" t="s">
        <v>3</v>
      </c>
      <c r="E202" t="s">
        <v>13</v>
      </c>
      <c r="F202" s="3">
        <v>45462</v>
      </c>
      <c r="G202" s="5">
        <v>338.8</v>
      </c>
      <c r="H202" s="5">
        <v>1878.8</v>
      </c>
      <c r="I202" t="s">
        <v>541</v>
      </c>
    </row>
    <row r="203" spans="1:9" x14ac:dyDescent="0.3">
      <c r="A203" t="s">
        <v>271</v>
      </c>
      <c r="B203" s="3">
        <v>45402</v>
      </c>
      <c r="C203" s="5">
        <v>4900</v>
      </c>
      <c r="D203" t="s">
        <v>8</v>
      </c>
      <c r="E203" t="s">
        <v>13</v>
      </c>
      <c r="F203" s="3">
        <v>45462</v>
      </c>
      <c r="G203" s="5">
        <v>1078</v>
      </c>
      <c r="H203" s="5">
        <v>5978</v>
      </c>
      <c r="I203" t="s">
        <v>541</v>
      </c>
    </row>
    <row r="204" spans="1:9" x14ac:dyDescent="0.3">
      <c r="A204" t="s">
        <v>272</v>
      </c>
      <c r="B204" s="3">
        <v>45402</v>
      </c>
      <c r="C204" s="5">
        <v>1440</v>
      </c>
      <c r="D204" t="s">
        <v>9</v>
      </c>
      <c r="E204" t="s">
        <v>11</v>
      </c>
      <c r="F204" s="3">
        <v>45462</v>
      </c>
      <c r="G204" s="5">
        <v>316.8</v>
      </c>
      <c r="H204" s="5">
        <v>1756.8</v>
      </c>
      <c r="I204" t="s">
        <v>541</v>
      </c>
    </row>
    <row r="205" spans="1:9" x14ac:dyDescent="0.3">
      <c r="A205" t="s">
        <v>273</v>
      </c>
      <c r="B205" s="3">
        <v>45402</v>
      </c>
      <c r="C205" s="5">
        <v>3060</v>
      </c>
      <c r="D205" t="s">
        <v>4</v>
      </c>
      <c r="E205" t="s">
        <v>13</v>
      </c>
      <c r="F205" s="3">
        <v>45462</v>
      </c>
      <c r="G205" s="5">
        <v>673.2</v>
      </c>
      <c r="H205" s="5">
        <v>3733.2</v>
      </c>
      <c r="I205" t="s">
        <v>541</v>
      </c>
    </row>
    <row r="206" spans="1:9" x14ac:dyDescent="0.3">
      <c r="A206" t="s">
        <v>274</v>
      </c>
      <c r="B206" s="3">
        <v>45402</v>
      </c>
      <c r="C206" s="5">
        <v>3740</v>
      </c>
      <c r="D206" t="s">
        <v>4</v>
      </c>
      <c r="E206" t="s">
        <v>11</v>
      </c>
      <c r="F206" s="3">
        <v>45462</v>
      </c>
      <c r="G206" s="5">
        <v>822.8</v>
      </c>
      <c r="H206" s="5">
        <v>4562.8</v>
      </c>
      <c r="I206" t="s">
        <v>541</v>
      </c>
    </row>
    <row r="207" spans="1:9" x14ac:dyDescent="0.3">
      <c r="A207" t="s">
        <v>275</v>
      </c>
      <c r="B207" s="3">
        <v>45402</v>
      </c>
      <c r="C207" s="5">
        <v>3700</v>
      </c>
      <c r="D207" t="s">
        <v>562</v>
      </c>
      <c r="E207" t="s">
        <v>12</v>
      </c>
      <c r="F207" s="3">
        <v>45462</v>
      </c>
      <c r="G207" s="5">
        <v>814</v>
      </c>
      <c r="H207" s="5">
        <v>4514</v>
      </c>
      <c r="I207" t="s">
        <v>541</v>
      </c>
    </row>
    <row r="208" spans="1:9" x14ac:dyDescent="0.3">
      <c r="A208" t="s">
        <v>276</v>
      </c>
      <c r="B208" s="3">
        <v>45402</v>
      </c>
      <c r="C208" s="5">
        <v>5500</v>
      </c>
      <c r="D208" t="s">
        <v>3</v>
      </c>
      <c r="E208" t="s">
        <v>13</v>
      </c>
      <c r="F208" s="3">
        <v>45462</v>
      </c>
      <c r="G208" s="5">
        <v>1210</v>
      </c>
      <c r="H208" s="5">
        <v>6710</v>
      </c>
      <c r="I208" t="s">
        <v>541</v>
      </c>
    </row>
    <row r="209" spans="1:9" x14ac:dyDescent="0.3">
      <c r="A209" t="s">
        <v>277</v>
      </c>
      <c r="B209" s="3">
        <v>45402</v>
      </c>
      <c r="C209" s="5">
        <v>1200</v>
      </c>
      <c r="D209" t="s">
        <v>3</v>
      </c>
      <c r="E209" t="s">
        <v>12</v>
      </c>
      <c r="F209" s="3">
        <v>45462</v>
      </c>
      <c r="G209" s="5">
        <v>264</v>
      </c>
      <c r="H209" s="5">
        <v>1464</v>
      </c>
      <c r="I209" t="s">
        <v>541</v>
      </c>
    </row>
    <row r="210" spans="1:9" x14ac:dyDescent="0.3">
      <c r="A210" t="s">
        <v>278</v>
      </c>
      <c r="B210" s="3">
        <v>45402</v>
      </c>
      <c r="C210" s="5">
        <v>900</v>
      </c>
      <c r="D210" t="s">
        <v>8</v>
      </c>
      <c r="E210" t="s">
        <v>14</v>
      </c>
      <c r="F210" s="3">
        <v>45462</v>
      </c>
      <c r="G210" s="5">
        <v>198</v>
      </c>
      <c r="H210" s="5">
        <v>1098</v>
      </c>
      <c r="I210" t="s">
        <v>541</v>
      </c>
    </row>
    <row r="211" spans="1:9" x14ac:dyDescent="0.3">
      <c r="A211" t="s">
        <v>279</v>
      </c>
      <c r="B211" s="3">
        <v>45402</v>
      </c>
      <c r="C211" s="5">
        <v>5350</v>
      </c>
      <c r="D211" t="s">
        <v>6</v>
      </c>
      <c r="E211" t="s">
        <v>12</v>
      </c>
      <c r="F211" s="3">
        <v>45462</v>
      </c>
      <c r="G211" s="5">
        <v>1177</v>
      </c>
      <c r="H211" s="5">
        <v>6527</v>
      </c>
      <c r="I211" t="s">
        <v>541</v>
      </c>
    </row>
    <row r="212" spans="1:9" x14ac:dyDescent="0.3">
      <c r="A212" t="s">
        <v>280</v>
      </c>
      <c r="B212" s="3">
        <v>45402</v>
      </c>
      <c r="C212" s="5">
        <v>5900</v>
      </c>
      <c r="D212" t="s">
        <v>4</v>
      </c>
      <c r="E212" t="s">
        <v>13</v>
      </c>
      <c r="F212" s="3">
        <v>45462</v>
      </c>
      <c r="G212" s="5">
        <v>1298</v>
      </c>
      <c r="H212" s="5">
        <v>7198</v>
      </c>
      <c r="I212" t="s">
        <v>541</v>
      </c>
    </row>
    <row r="213" spans="1:9" x14ac:dyDescent="0.3">
      <c r="A213" t="s">
        <v>281</v>
      </c>
      <c r="B213" s="3">
        <v>45402</v>
      </c>
      <c r="C213" s="5">
        <v>1380</v>
      </c>
      <c r="D213" t="s">
        <v>5</v>
      </c>
      <c r="E213" t="s">
        <v>13</v>
      </c>
      <c r="F213" s="3">
        <v>45462</v>
      </c>
      <c r="G213" s="5">
        <v>303.60000000000002</v>
      </c>
      <c r="H213" s="5">
        <v>1683.6</v>
      </c>
      <c r="I213" t="s">
        <v>541</v>
      </c>
    </row>
    <row r="214" spans="1:9" x14ac:dyDescent="0.3">
      <c r="A214" t="s">
        <v>282</v>
      </c>
      <c r="B214" s="3">
        <v>45402</v>
      </c>
      <c r="C214" s="5">
        <v>6800</v>
      </c>
      <c r="D214" t="s">
        <v>562</v>
      </c>
      <c r="E214" t="s">
        <v>14</v>
      </c>
      <c r="F214" s="3">
        <v>45462</v>
      </c>
      <c r="G214" s="5">
        <v>1496</v>
      </c>
      <c r="H214" s="5">
        <v>8296</v>
      </c>
      <c r="I214" t="s">
        <v>541</v>
      </c>
    </row>
    <row r="215" spans="1:9" x14ac:dyDescent="0.3">
      <c r="A215" t="s">
        <v>283</v>
      </c>
      <c r="B215" s="3">
        <v>45402</v>
      </c>
      <c r="C215" s="5">
        <v>5340</v>
      </c>
      <c r="D215" t="s">
        <v>6</v>
      </c>
      <c r="E215" t="s">
        <v>13</v>
      </c>
      <c r="F215" s="3">
        <v>45462</v>
      </c>
      <c r="G215" s="5">
        <v>1174.8</v>
      </c>
      <c r="H215" s="5">
        <v>6514.8</v>
      </c>
      <c r="I215" t="s">
        <v>541</v>
      </c>
    </row>
    <row r="216" spans="1:9" x14ac:dyDescent="0.3">
      <c r="A216" t="s">
        <v>284</v>
      </c>
      <c r="B216" s="3">
        <v>45402</v>
      </c>
      <c r="C216" s="5">
        <v>900</v>
      </c>
      <c r="D216" t="s">
        <v>3</v>
      </c>
      <c r="E216" t="s">
        <v>12</v>
      </c>
      <c r="F216" s="3">
        <v>45462</v>
      </c>
      <c r="G216" s="5">
        <v>198</v>
      </c>
      <c r="H216" s="5">
        <v>1098</v>
      </c>
      <c r="I216" t="s">
        <v>541</v>
      </c>
    </row>
    <row r="217" spans="1:9" x14ac:dyDescent="0.3">
      <c r="A217" t="s">
        <v>285</v>
      </c>
      <c r="B217" s="3">
        <v>45402</v>
      </c>
      <c r="C217" s="5">
        <v>860</v>
      </c>
      <c r="D217" t="s">
        <v>3</v>
      </c>
      <c r="E217" t="s">
        <v>13</v>
      </c>
      <c r="F217" s="3">
        <v>45462</v>
      </c>
      <c r="G217" s="5">
        <v>189.2</v>
      </c>
      <c r="H217" s="5">
        <v>1049.2</v>
      </c>
      <c r="I217" t="s">
        <v>541</v>
      </c>
    </row>
    <row r="218" spans="1:9" x14ac:dyDescent="0.3">
      <c r="A218" t="s">
        <v>286</v>
      </c>
      <c r="B218" s="3">
        <v>45402</v>
      </c>
      <c r="C218" s="5">
        <v>1660</v>
      </c>
      <c r="D218" t="s">
        <v>562</v>
      </c>
      <c r="E218" t="s">
        <v>13</v>
      </c>
      <c r="F218" s="3">
        <v>45462</v>
      </c>
      <c r="G218" s="5">
        <v>365.2</v>
      </c>
      <c r="H218" s="5">
        <v>2025.2</v>
      </c>
      <c r="I218" t="s">
        <v>541</v>
      </c>
    </row>
    <row r="219" spans="1:9" x14ac:dyDescent="0.3">
      <c r="A219" t="s">
        <v>287</v>
      </c>
      <c r="B219" s="3">
        <v>45402</v>
      </c>
      <c r="C219" s="5">
        <v>1720</v>
      </c>
      <c r="D219" t="s">
        <v>5</v>
      </c>
      <c r="E219" t="s">
        <v>11</v>
      </c>
      <c r="F219" s="3">
        <v>45462</v>
      </c>
      <c r="G219" s="5">
        <v>378.4</v>
      </c>
      <c r="H219" s="5">
        <v>2098.4</v>
      </c>
      <c r="I219" t="s">
        <v>541</v>
      </c>
    </row>
    <row r="220" spans="1:9" x14ac:dyDescent="0.3">
      <c r="A220" t="s">
        <v>288</v>
      </c>
      <c r="B220" s="3">
        <v>45402</v>
      </c>
      <c r="C220" s="5">
        <v>2200</v>
      </c>
      <c r="D220" t="s">
        <v>6</v>
      </c>
      <c r="E220" t="s">
        <v>11</v>
      </c>
      <c r="F220" s="3">
        <v>45462</v>
      </c>
      <c r="G220" s="5">
        <v>484</v>
      </c>
      <c r="H220" s="5">
        <v>2684</v>
      </c>
      <c r="I220" t="s">
        <v>541</v>
      </c>
    </row>
    <row r="221" spans="1:9" x14ac:dyDescent="0.3">
      <c r="A221" t="s">
        <v>289</v>
      </c>
      <c r="B221" s="3">
        <v>45401</v>
      </c>
      <c r="C221" s="5">
        <v>4820</v>
      </c>
      <c r="D221" t="s">
        <v>562</v>
      </c>
      <c r="E221" t="s">
        <v>12</v>
      </c>
      <c r="F221" s="3">
        <v>45461</v>
      </c>
      <c r="G221" s="5">
        <v>1060.4000000000001</v>
      </c>
      <c r="H221" s="5">
        <v>5880.4</v>
      </c>
      <c r="I221" t="s">
        <v>541</v>
      </c>
    </row>
    <row r="222" spans="1:9" x14ac:dyDescent="0.3">
      <c r="A222" t="s">
        <v>290</v>
      </c>
      <c r="B222" s="3">
        <v>45401</v>
      </c>
      <c r="C222" s="5">
        <v>2150</v>
      </c>
      <c r="D222" t="s">
        <v>6</v>
      </c>
      <c r="E222" t="s">
        <v>11</v>
      </c>
      <c r="F222" s="3">
        <v>45461</v>
      </c>
      <c r="G222" s="5">
        <v>473</v>
      </c>
      <c r="H222" s="5">
        <v>2623</v>
      </c>
      <c r="I222" t="s">
        <v>541</v>
      </c>
    </row>
    <row r="223" spans="1:9" x14ac:dyDescent="0.3">
      <c r="A223" t="s">
        <v>292</v>
      </c>
      <c r="B223" s="3">
        <v>45401</v>
      </c>
      <c r="C223" s="5">
        <v>5700</v>
      </c>
      <c r="D223" t="s">
        <v>562</v>
      </c>
      <c r="E223" t="s">
        <v>12</v>
      </c>
      <c r="F223" s="3">
        <v>45461</v>
      </c>
      <c r="G223" s="5">
        <v>1254</v>
      </c>
      <c r="H223" s="5">
        <v>6954</v>
      </c>
      <c r="I223" t="s">
        <v>541</v>
      </c>
    </row>
    <row r="224" spans="1:9" x14ac:dyDescent="0.3">
      <c r="A224" t="s">
        <v>293</v>
      </c>
      <c r="B224" s="3">
        <v>45401</v>
      </c>
      <c r="C224" s="5">
        <v>3650</v>
      </c>
      <c r="D224" t="s">
        <v>6</v>
      </c>
      <c r="E224" t="s">
        <v>12</v>
      </c>
      <c r="F224" s="3">
        <v>45461</v>
      </c>
      <c r="G224" s="5">
        <v>803</v>
      </c>
      <c r="H224" s="5">
        <v>4453</v>
      </c>
      <c r="I224" t="s">
        <v>541</v>
      </c>
    </row>
    <row r="225" spans="1:9" x14ac:dyDescent="0.3">
      <c r="A225" t="s">
        <v>294</v>
      </c>
      <c r="B225" s="3">
        <v>45401</v>
      </c>
      <c r="C225" s="5">
        <v>2600</v>
      </c>
      <c r="D225" t="s">
        <v>9</v>
      </c>
      <c r="E225" t="s">
        <v>14</v>
      </c>
      <c r="F225" s="3">
        <v>45461</v>
      </c>
      <c r="G225" s="5">
        <v>572</v>
      </c>
      <c r="H225" s="5">
        <v>3172</v>
      </c>
      <c r="I225" t="s">
        <v>541</v>
      </c>
    </row>
    <row r="226" spans="1:9" x14ac:dyDescent="0.3">
      <c r="A226" t="s">
        <v>295</v>
      </c>
      <c r="B226" s="3">
        <v>45401</v>
      </c>
      <c r="C226" s="5">
        <v>4500</v>
      </c>
      <c r="D226" t="s">
        <v>6</v>
      </c>
      <c r="E226" t="s">
        <v>13</v>
      </c>
      <c r="F226" s="3">
        <v>45461</v>
      </c>
      <c r="G226" s="5">
        <v>990</v>
      </c>
      <c r="H226" s="5">
        <v>5490</v>
      </c>
      <c r="I226" t="s">
        <v>541</v>
      </c>
    </row>
    <row r="227" spans="1:9" x14ac:dyDescent="0.3">
      <c r="A227" t="s">
        <v>296</v>
      </c>
      <c r="B227" s="3">
        <v>45401</v>
      </c>
      <c r="C227" s="5">
        <v>7600</v>
      </c>
      <c r="D227" t="s">
        <v>3</v>
      </c>
      <c r="E227" t="s">
        <v>12</v>
      </c>
      <c r="F227" s="3">
        <v>45461</v>
      </c>
      <c r="G227" s="5">
        <v>1672</v>
      </c>
      <c r="H227" s="5">
        <v>9272</v>
      </c>
      <c r="I227" t="s">
        <v>541</v>
      </c>
    </row>
    <row r="228" spans="1:9" x14ac:dyDescent="0.3">
      <c r="A228" t="s">
        <v>297</v>
      </c>
      <c r="B228" s="3">
        <v>45401</v>
      </c>
      <c r="C228" s="5">
        <v>5880</v>
      </c>
      <c r="D228" t="s">
        <v>3</v>
      </c>
      <c r="E228" t="s">
        <v>13</v>
      </c>
      <c r="F228" s="3">
        <v>45461</v>
      </c>
      <c r="G228" s="5">
        <v>1293.5999999999999</v>
      </c>
      <c r="H228" s="5">
        <v>7173.6</v>
      </c>
      <c r="I228" t="s">
        <v>541</v>
      </c>
    </row>
    <row r="229" spans="1:9" x14ac:dyDescent="0.3">
      <c r="A229" t="s">
        <v>83</v>
      </c>
      <c r="B229" s="3">
        <v>45401</v>
      </c>
      <c r="C229" s="5">
        <v>5080</v>
      </c>
      <c r="D229" t="s">
        <v>8</v>
      </c>
      <c r="E229" t="s">
        <v>11</v>
      </c>
      <c r="F229" s="3">
        <v>45461</v>
      </c>
      <c r="G229" s="5">
        <v>1117.5999999999999</v>
      </c>
      <c r="H229" s="5">
        <v>6197.6</v>
      </c>
      <c r="I229" t="s">
        <v>541</v>
      </c>
    </row>
    <row r="230" spans="1:9" x14ac:dyDescent="0.3">
      <c r="A230" t="s">
        <v>298</v>
      </c>
      <c r="B230" s="3">
        <v>45401</v>
      </c>
      <c r="C230" s="5">
        <v>800</v>
      </c>
      <c r="D230" t="s">
        <v>8</v>
      </c>
      <c r="E230" t="s">
        <v>12</v>
      </c>
      <c r="F230" s="3">
        <v>45461</v>
      </c>
      <c r="G230" s="5">
        <v>176</v>
      </c>
      <c r="H230" s="5">
        <v>976</v>
      </c>
      <c r="I230" t="s">
        <v>541</v>
      </c>
    </row>
    <row r="231" spans="1:9" x14ac:dyDescent="0.3">
      <c r="A231" t="s">
        <v>299</v>
      </c>
      <c r="B231" s="3">
        <v>45401</v>
      </c>
      <c r="C231" s="5">
        <v>1320</v>
      </c>
      <c r="D231" t="s">
        <v>562</v>
      </c>
      <c r="E231" t="s">
        <v>12</v>
      </c>
      <c r="F231" s="3">
        <v>45461</v>
      </c>
      <c r="G231" s="5">
        <v>290.39999999999998</v>
      </c>
      <c r="H231" s="5">
        <v>1610.4</v>
      </c>
      <c r="I231" t="s">
        <v>541</v>
      </c>
    </row>
    <row r="232" spans="1:9" x14ac:dyDescent="0.3">
      <c r="A232" t="s">
        <v>300</v>
      </c>
      <c r="B232" s="3">
        <v>45401</v>
      </c>
      <c r="C232" s="5">
        <v>4400</v>
      </c>
      <c r="D232" t="s">
        <v>8</v>
      </c>
      <c r="E232" t="s">
        <v>12</v>
      </c>
      <c r="F232" s="3">
        <v>45461</v>
      </c>
      <c r="G232" s="5">
        <v>968</v>
      </c>
      <c r="H232" s="5">
        <v>5368</v>
      </c>
      <c r="I232" t="s">
        <v>541</v>
      </c>
    </row>
    <row r="233" spans="1:9" x14ac:dyDescent="0.3">
      <c r="A233" t="s">
        <v>301</v>
      </c>
      <c r="B233" s="3">
        <v>45401</v>
      </c>
      <c r="C233" s="5">
        <v>2960</v>
      </c>
      <c r="D233" t="s">
        <v>6</v>
      </c>
      <c r="E233" t="s">
        <v>14</v>
      </c>
      <c r="F233" s="3">
        <v>45461</v>
      </c>
      <c r="G233" s="5">
        <v>651.20000000000005</v>
      </c>
      <c r="H233" s="5">
        <v>3611.2</v>
      </c>
      <c r="I233" t="s">
        <v>541</v>
      </c>
    </row>
    <row r="234" spans="1:9" x14ac:dyDescent="0.3">
      <c r="A234" t="s">
        <v>302</v>
      </c>
      <c r="B234" s="3">
        <v>45401</v>
      </c>
      <c r="C234" s="5">
        <v>700</v>
      </c>
      <c r="D234" t="s">
        <v>5</v>
      </c>
      <c r="E234" t="s">
        <v>13</v>
      </c>
      <c r="F234" s="3">
        <v>45461</v>
      </c>
      <c r="G234" s="5">
        <v>154</v>
      </c>
      <c r="H234" s="5">
        <v>854</v>
      </c>
      <c r="I234" t="s">
        <v>541</v>
      </c>
    </row>
    <row r="235" spans="1:9" x14ac:dyDescent="0.3">
      <c r="A235" t="s">
        <v>303</v>
      </c>
      <c r="B235" s="3">
        <v>45401</v>
      </c>
      <c r="C235" s="5">
        <v>1340</v>
      </c>
      <c r="D235" t="s">
        <v>8</v>
      </c>
      <c r="E235" t="s">
        <v>14</v>
      </c>
      <c r="F235" s="3">
        <v>45461</v>
      </c>
      <c r="G235" s="5">
        <v>294.8</v>
      </c>
      <c r="H235" s="5">
        <v>1634.8</v>
      </c>
      <c r="I235" t="s">
        <v>541</v>
      </c>
    </row>
    <row r="236" spans="1:9" x14ac:dyDescent="0.3">
      <c r="A236" t="s">
        <v>304</v>
      </c>
      <c r="B236" s="3">
        <v>45401</v>
      </c>
      <c r="C236" s="5">
        <v>4160</v>
      </c>
      <c r="D236" t="s">
        <v>9</v>
      </c>
      <c r="E236" t="s">
        <v>11</v>
      </c>
      <c r="F236" s="3">
        <v>45461</v>
      </c>
      <c r="G236" s="5">
        <v>915.2</v>
      </c>
      <c r="H236" s="5">
        <v>5075.2</v>
      </c>
      <c r="I236" t="s">
        <v>541</v>
      </c>
    </row>
    <row r="237" spans="1:9" x14ac:dyDescent="0.3">
      <c r="A237" t="s">
        <v>305</v>
      </c>
      <c r="B237" s="3">
        <v>45401</v>
      </c>
      <c r="C237" s="5">
        <v>1700</v>
      </c>
      <c r="D237" t="s">
        <v>4</v>
      </c>
      <c r="E237" t="s">
        <v>13</v>
      </c>
      <c r="F237" s="3">
        <v>45461</v>
      </c>
      <c r="G237" s="5">
        <v>374</v>
      </c>
      <c r="H237" s="5">
        <v>2074</v>
      </c>
      <c r="I237" t="s">
        <v>541</v>
      </c>
    </row>
    <row r="238" spans="1:9" x14ac:dyDescent="0.3">
      <c r="A238" t="s">
        <v>306</v>
      </c>
      <c r="B238" s="3">
        <v>45401</v>
      </c>
      <c r="C238" s="5">
        <v>2760</v>
      </c>
      <c r="D238" t="s">
        <v>8</v>
      </c>
      <c r="E238" t="s">
        <v>11</v>
      </c>
      <c r="F238" s="3">
        <v>45461</v>
      </c>
      <c r="G238" s="5">
        <v>607.20000000000005</v>
      </c>
      <c r="H238" s="5">
        <v>3367.2</v>
      </c>
      <c r="I238" t="s">
        <v>541</v>
      </c>
    </row>
    <row r="239" spans="1:9" x14ac:dyDescent="0.3">
      <c r="A239" t="s">
        <v>307</v>
      </c>
      <c r="B239" s="3">
        <v>45401</v>
      </c>
      <c r="C239" s="5">
        <v>580</v>
      </c>
      <c r="D239" t="s">
        <v>6</v>
      </c>
      <c r="E239" t="s">
        <v>13</v>
      </c>
      <c r="F239" s="3">
        <v>45461</v>
      </c>
      <c r="G239" s="5">
        <v>127.6</v>
      </c>
      <c r="H239" s="5">
        <v>707.6</v>
      </c>
      <c r="I239" t="s">
        <v>541</v>
      </c>
    </row>
    <row r="240" spans="1:9" x14ac:dyDescent="0.3">
      <c r="A240" t="s">
        <v>308</v>
      </c>
      <c r="B240" s="3">
        <v>45401</v>
      </c>
      <c r="C240" s="5">
        <v>4100</v>
      </c>
      <c r="D240" t="s">
        <v>5</v>
      </c>
      <c r="E240" t="s">
        <v>12</v>
      </c>
      <c r="F240" s="3">
        <v>45461</v>
      </c>
      <c r="G240" s="5">
        <v>902</v>
      </c>
      <c r="H240" s="5">
        <v>5002</v>
      </c>
      <c r="I240" t="s">
        <v>541</v>
      </c>
    </row>
    <row r="241" spans="1:9" x14ac:dyDescent="0.3">
      <c r="A241" t="s">
        <v>309</v>
      </c>
      <c r="B241" s="3">
        <v>45401</v>
      </c>
      <c r="C241" s="5">
        <v>1020</v>
      </c>
      <c r="D241" t="s">
        <v>4</v>
      </c>
      <c r="E241" t="s">
        <v>12</v>
      </c>
      <c r="F241" s="3">
        <v>45461</v>
      </c>
      <c r="G241" s="5">
        <v>224.4</v>
      </c>
      <c r="H241" s="5">
        <v>1244.4000000000001</v>
      </c>
      <c r="I241" t="s">
        <v>541</v>
      </c>
    </row>
    <row r="242" spans="1:9" x14ac:dyDescent="0.3">
      <c r="A242" t="s">
        <v>310</v>
      </c>
      <c r="B242" s="3">
        <v>45401</v>
      </c>
      <c r="C242" s="5">
        <v>3440</v>
      </c>
      <c r="D242" t="s">
        <v>8</v>
      </c>
      <c r="E242" t="s">
        <v>12</v>
      </c>
      <c r="F242" s="3">
        <v>45461</v>
      </c>
      <c r="G242" s="5">
        <v>756.8</v>
      </c>
      <c r="H242" s="5">
        <v>4196.8</v>
      </c>
      <c r="I242" t="s">
        <v>541</v>
      </c>
    </row>
    <row r="243" spans="1:9" x14ac:dyDescent="0.3">
      <c r="A243" t="s">
        <v>311</v>
      </c>
      <c r="B243" s="3">
        <v>45401</v>
      </c>
      <c r="C243" s="5">
        <v>3180</v>
      </c>
      <c r="D243" t="s">
        <v>4</v>
      </c>
      <c r="E243" t="s">
        <v>11</v>
      </c>
      <c r="F243" s="3">
        <v>45461</v>
      </c>
      <c r="G243" s="5">
        <v>699.6</v>
      </c>
      <c r="H243" s="5">
        <v>3879.6</v>
      </c>
      <c r="I243" t="s">
        <v>541</v>
      </c>
    </row>
    <row r="244" spans="1:9" x14ac:dyDescent="0.3">
      <c r="A244" t="s">
        <v>312</v>
      </c>
      <c r="B244" s="3">
        <v>45400</v>
      </c>
      <c r="C244" s="5">
        <v>5440</v>
      </c>
      <c r="D244" t="s">
        <v>4</v>
      </c>
      <c r="E244" t="s">
        <v>12</v>
      </c>
      <c r="F244" s="3">
        <v>45460</v>
      </c>
      <c r="G244" s="5">
        <v>1196.8</v>
      </c>
      <c r="H244" s="5">
        <v>6636.8</v>
      </c>
      <c r="I244" t="s">
        <v>541</v>
      </c>
    </row>
    <row r="245" spans="1:9" x14ac:dyDescent="0.3">
      <c r="A245" t="s">
        <v>313</v>
      </c>
      <c r="B245" s="3">
        <v>45400</v>
      </c>
      <c r="C245" s="5">
        <v>2520</v>
      </c>
      <c r="D245" t="s">
        <v>5</v>
      </c>
      <c r="E245" t="s">
        <v>13</v>
      </c>
      <c r="F245" s="3">
        <v>45460</v>
      </c>
      <c r="G245" s="5">
        <v>554.4</v>
      </c>
      <c r="H245" s="5">
        <v>3074.4</v>
      </c>
      <c r="I245" t="s">
        <v>541</v>
      </c>
    </row>
    <row r="246" spans="1:9" x14ac:dyDescent="0.3">
      <c r="A246" t="s">
        <v>314</v>
      </c>
      <c r="B246" s="3">
        <v>45400</v>
      </c>
      <c r="C246" s="5">
        <v>2650</v>
      </c>
      <c r="D246" t="s">
        <v>3</v>
      </c>
      <c r="E246" t="s">
        <v>11</v>
      </c>
      <c r="F246" s="3">
        <v>45460</v>
      </c>
      <c r="G246" s="5">
        <v>583</v>
      </c>
      <c r="H246" s="5">
        <v>3233</v>
      </c>
      <c r="I246" t="s">
        <v>541</v>
      </c>
    </row>
    <row r="247" spans="1:9" x14ac:dyDescent="0.3">
      <c r="A247" t="s">
        <v>315</v>
      </c>
      <c r="B247" s="3">
        <v>45400</v>
      </c>
      <c r="C247" s="5">
        <v>7050</v>
      </c>
      <c r="D247" t="s">
        <v>6</v>
      </c>
      <c r="E247" t="s">
        <v>11</v>
      </c>
      <c r="F247" s="3">
        <v>45460</v>
      </c>
      <c r="G247" s="5">
        <v>1551</v>
      </c>
      <c r="H247" s="5">
        <v>8601</v>
      </c>
      <c r="I247" t="s">
        <v>541</v>
      </c>
    </row>
    <row r="248" spans="1:9" x14ac:dyDescent="0.3">
      <c r="A248" t="s">
        <v>316</v>
      </c>
      <c r="B248" s="3">
        <v>45400</v>
      </c>
      <c r="C248" s="5">
        <v>600</v>
      </c>
      <c r="D248" t="s">
        <v>562</v>
      </c>
      <c r="E248" t="s">
        <v>13</v>
      </c>
      <c r="F248" s="3">
        <v>45460</v>
      </c>
      <c r="G248" s="5">
        <v>132</v>
      </c>
      <c r="H248" s="5">
        <v>732</v>
      </c>
      <c r="I248" t="s">
        <v>541</v>
      </c>
    </row>
    <row r="249" spans="1:9" x14ac:dyDescent="0.3">
      <c r="A249" t="s">
        <v>318</v>
      </c>
      <c r="B249" s="3">
        <v>45400</v>
      </c>
      <c r="C249" s="5">
        <v>5400</v>
      </c>
      <c r="D249" t="s">
        <v>562</v>
      </c>
      <c r="E249" t="s">
        <v>12</v>
      </c>
      <c r="F249" s="3">
        <v>45460</v>
      </c>
      <c r="G249" s="5">
        <v>1188</v>
      </c>
      <c r="H249" s="5">
        <v>6588</v>
      </c>
      <c r="I249" t="s">
        <v>541</v>
      </c>
    </row>
    <row r="250" spans="1:9" x14ac:dyDescent="0.3">
      <c r="A250" t="s">
        <v>319</v>
      </c>
      <c r="B250" s="3">
        <v>45400</v>
      </c>
      <c r="C250" s="5">
        <v>7100</v>
      </c>
      <c r="D250" t="s">
        <v>562</v>
      </c>
      <c r="E250" t="s">
        <v>14</v>
      </c>
      <c r="F250" s="3">
        <v>45460</v>
      </c>
      <c r="G250" s="5">
        <v>1562</v>
      </c>
      <c r="H250" s="5">
        <v>8662</v>
      </c>
      <c r="I250" t="s">
        <v>541</v>
      </c>
    </row>
    <row r="251" spans="1:9" x14ac:dyDescent="0.3">
      <c r="A251" t="s">
        <v>320</v>
      </c>
      <c r="B251" s="3">
        <v>45400</v>
      </c>
      <c r="C251" s="5">
        <v>3400</v>
      </c>
      <c r="D251" t="s">
        <v>4</v>
      </c>
      <c r="E251" t="s">
        <v>11</v>
      </c>
      <c r="F251" s="3">
        <v>45460</v>
      </c>
      <c r="G251" s="5">
        <v>748</v>
      </c>
      <c r="H251" s="5">
        <v>4148</v>
      </c>
      <c r="I251" t="s">
        <v>541</v>
      </c>
    </row>
    <row r="252" spans="1:9" x14ac:dyDescent="0.3">
      <c r="A252" t="s">
        <v>321</v>
      </c>
      <c r="B252" s="3">
        <v>45400</v>
      </c>
      <c r="C252" s="5">
        <v>420</v>
      </c>
      <c r="D252" t="s">
        <v>9</v>
      </c>
      <c r="E252" t="s">
        <v>13</v>
      </c>
      <c r="F252" s="3">
        <v>45460</v>
      </c>
      <c r="G252" s="5">
        <v>92.4</v>
      </c>
      <c r="H252" s="5">
        <v>512.4</v>
      </c>
      <c r="I252" t="s">
        <v>541</v>
      </c>
    </row>
    <row r="253" spans="1:9" x14ac:dyDescent="0.3">
      <c r="A253" t="s">
        <v>322</v>
      </c>
      <c r="B253" s="3">
        <v>45400</v>
      </c>
      <c r="C253" s="5">
        <v>3260</v>
      </c>
      <c r="D253" t="s">
        <v>7</v>
      </c>
      <c r="E253" t="s">
        <v>12</v>
      </c>
      <c r="F253" s="3">
        <v>45460</v>
      </c>
      <c r="G253" s="5">
        <v>717.2</v>
      </c>
      <c r="H253" s="5">
        <v>3977.2</v>
      </c>
      <c r="I253" t="s">
        <v>541</v>
      </c>
    </row>
    <row r="254" spans="1:9" x14ac:dyDescent="0.3">
      <c r="A254" t="s">
        <v>158</v>
      </c>
      <c r="B254" s="3">
        <v>45400</v>
      </c>
      <c r="C254" s="5">
        <v>2940</v>
      </c>
      <c r="D254" t="s">
        <v>3</v>
      </c>
      <c r="E254" t="s">
        <v>13</v>
      </c>
      <c r="F254" s="3">
        <v>45460</v>
      </c>
      <c r="G254" s="5">
        <v>646.79999999999995</v>
      </c>
      <c r="H254" s="5">
        <v>3586.8</v>
      </c>
      <c r="I254" t="s">
        <v>541</v>
      </c>
    </row>
    <row r="255" spans="1:9" x14ac:dyDescent="0.3">
      <c r="A255" t="s">
        <v>205</v>
      </c>
      <c r="B255" s="3">
        <v>45400</v>
      </c>
      <c r="C255" s="5">
        <v>5680</v>
      </c>
      <c r="D255" t="s">
        <v>6</v>
      </c>
      <c r="E255" t="s">
        <v>12</v>
      </c>
      <c r="F255" s="3">
        <v>45460</v>
      </c>
      <c r="G255" s="5">
        <v>1249.5999999999999</v>
      </c>
      <c r="H255" s="5">
        <v>6929.6</v>
      </c>
      <c r="I255" t="s">
        <v>541</v>
      </c>
    </row>
    <row r="256" spans="1:9" x14ac:dyDescent="0.3">
      <c r="A256" t="s">
        <v>323</v>
      </c>
      <c r="B256" s="3">
        <v>45400</v>
      </c>
      <c r="C256" s="5">
        <v>1400</v>
      </c>
      <c r="D256" t="s">
        <v>562</v>
      </c>
      <c r="E256" t="s">
        <v>13</v>
      </c>
      <c r="F256" s="3">
        <v>45460</v>
      </c>
      <c r="G256" s="5">
        <v>308</v>
      </c>
      <c r="H256" s="5">
        <v>1708</v>
      </c>
      <c r="I256" t="s">
        <v>541</v>
      </c>
    </row>
    <row r="257" spans="1:9" x14ac:dyDescent="0.3">
      <c r="A257" t="s">
        <v>325</v>
      </c>
      <c r="B257" s="3">
        <v>45400</v>
      </c>
      <c r="C257" s="5">
        <v>6600</v>
      </c>
      <c r="D257" t="s">
        <v>8</v>
      </c>
      <c r="E257" t="s">
        <v>11</v>
      </c>
      <c r="F257" s="3">
        <v>45460</v>
      </c>
      <c r="G257" s="5">
        <v>1452</v>
      </c>
      <c r="H257" s="5">
        <v>8052</v>
      </c>
      <c r="I257" t="s">
        <v>541</v>
      </c>
    </row>
    <row r="258" spans="1:9" x14ac:dyDescent="0.3">
      <c r="A258" t="s">
        <v>326</v>
      </c>
      <c r="B258" s="3">
        <v>45400</v>
      </c>
      <c r="C258" s="5">
        <v>2600</v>
      </c>
      <c r="D258" t="s">
        <v>3</v>
      </c>
      <c r="E258" t="s">
        <v>12</v>
      </c>
      <c r="F258" s="3">
        <v>45460</v>
      </c>
      <c r="G258" s="5">
        <v>572</v>
      </c>
      <c r="H258" s="5">
        <v>3172</v>
      </c>
      <c r="I258" t="s">
        <v>541</v>
      </c>
    </row>
    <row r="259" spans="1:9" x14ac:dyDescent="0.3">
      <c r="A259" t="s">
        <v>327</v>
      </c>
      <c r="B259" s="3">
        <v>45400</v>
      </c>
      <c r="C259" s="5">
        <v>3300</v>
      </c>
      <c r="D259" t="s">
        <v>6</v>
      </c>
      <c r="E259" t="s">
        <v>14</v>
      </c>
      <c r="F259" s="3">
        <v>45460</v>
      </c>
      <c r="G259" s="5">
        <v>726</v>
      </c>
      <c r="H259" s="5">
        <v>4026</v>
      </c>
      <c r="I259" t="s">
        <v>541</v>
      </c>
    </row>
    <row r="260" spans="1:9" x14ac:dyDescent="0.3">
      <c r="A260" t="s">
        <v>328</v>
      </c>
      <c r="B260" s="3">
        <v>45400</v>
      </c>
      <c r="C260" s="5">
        <v>5640</v>
      </c>
      <c r="D260" t="s">
        <v>7</v>
      </c>
      <c r="E260" t="s">
        <v>11</v>
      </c>
      <c r="F260" s="3">
        <v>45460</v>
      </c>
      <c r="G260" s="5">
        <v>1240.8</v>
      </c>
      <c r="H260" s="5">
        <v>6880.8</v>
      </c>
      <c r="I260" t="s">
        <v>541</v>
      </c>
    </row>
    <row r="261" spans="1:9" x14ac:dyDescent="0.3">
      <c r="A261" t="s">
        <v>329</v>
      </c>
      <c r="B261" s="3">
        <v>45400</v>
      </c>
      <c r="C261" s="5">
        <v>1960</v>
      </c>
      <c r="D261" t="s">
        <v>8</v>
      </c>
      <c r="E261" t="s">
        <v>13</v>
      </c>
      <c r="F261" s="3">
        <v>45460</v>
      </c>
      <c r="G261" s="5">
        <v>431.2</v>
      </c>
      <c r="H261" s="5">
        <v>2391.1999999999998</v>
      </c>
      <c r="I261" t="s">
        <v>541</v>
      </c>
    </row>
    <row r="262" spans="1:9" x14ac:dyDescent="0.3">
      <c r="A262" t="s">
        <v>330</v>
      </c>
      <c r="B262" s="3">
        <v>45400</v>
      </c>
      <c r="C262" s="5">
        <v>4420</v>
      </c>
      <c r="D262" t="s">
        <v>4</v>
      </c>
      <c r="E262" t="s">
        <v>14</v>
      </c>
      <c r="F262" s="3">
        <v>45460</v>
      </c>
      <c r="G262" s="5">
        <v>972.4</v>
      </c>
      <c r="H262" s="5">
        <v>5392.4</v>
      </c>
      <c r="I262" t="s">
        <v>541</v>
      </c>
    </row>
    <row r="263" spans="1:9" x14ac:dyDescent="0.3">
      <c r="A263" t="s">
        <v>331</v>
      </c>
      <c r="B263" s="3">
        <v>45400</v>
      </c>
      <c r="C263" s="5">
        <v>4950</v>
      </c>
      <c r="D263" t="s">
        <v>4</v>
      </c>
      <c r="E263" t="s">
        <v>11</v>
      </c>
      <c r="F263" s="3">
        <v>45460</v>
      </c>
      <c r="G263" s="5">
        <v>1089</v>
      </c>
      <c r="H263" s="5">
        <v>6039</v>
      </c>
      <c r="I263" t="s">
        <v>541</v>
      </c>
    </row>
    <row r="264" spans="1:9" x14ac:dyDescent="0.3">
      <c r="A264" t="s">
        <v>332</v>
      </c>
      <c r="B264" s="3">
        <v>45400</v>
      </c>
      <c r="C264" s="5">
        <v>4200</v>
      </c>
      <c r="D264" t="s">
        <v>3</v>
      </c>
      <c r="E264" t="s">
        <v>11</v>
      </c>
      <c r="F264" s="3">
        <v>45460</v>
      </c>
      <c r="G264" s="5">
        <v>924</v>
      </c>
      <c r="H264" s="5">
        <v>5124</v>
      </c>
      <c r="I264" t="s">
        <v>541</v>
      </c>
    </row>
    <row r="265" spans="1:9" x14ac:dyDescent="0.3">
      <c r="A265" t="s">
        <v>229</v>
      </c>
      <c r="B265" s="3">
        <v>45400</v>
      </c>
      <c r="C265" s="5">
        <v>8000</v>
      </c>
      <c r="D265" t="s">
        <v>3</v>
      </c>
      <c r="E265" t="s">
        <v>11</v>
      </c>
      <c r="F265" s="3">
        <v>45460</v>
      </c>
      <c r="G265" s="5">
        <v>1760</v>
      </c>
      <c r="H265" s="5">
        <v>9760</v>
      </c>
      <c r="I265" t="s">
        <v>541</v>
      </c>
    </row>
    <row r="266" spans="1:9" x14ac:dyDescent="0.3">
      <c r="A266" t="s">
        <v>333</v>
      </c>
      <c r="B266" s="3">
        <v>45400</v>
      </c>
      <c r="C266" s="5">
        <v>4980</v>
      </c>
      <c r="D266" t="s">
        <v>3</v>
      </c>
      <c r="E266" t="s">
        <v>14</v>
      </c>
      <c r="F266" s="3">
        <v>45460</v>
      </c>
      <c r="G266" s="5">
        <v>1095.5999999999999</v>
      </c>
      <c r="H266" s="5">
        <v>6075.6</v>
      </c>
      <c r="I266" t="s">
        <v>541</v>
      </c>
    </row>
    <row r="267" spans="1:9" x14ac:dyDescent="0.3">
      <c r="A267" t="s">
        <v>334</v>
      </c>
      <c r="B267" s="3">
        <v>45400</v>
      </c>
      <c r="C267" s="5">
        <v>600</v>
      </c>
      <c r="D267" t="s">
        <v>8</v>
      </c>
      <c r="E267" t="s">
        <v>11</v>
      </c>
      <c r="F267" s="3">
        <v>45460</v>
      </c>
      <c r="G267" s="5">
        <v>132</v>
      </c>
      <c r="H267" s="5">
        <v>732</v>
      </c>
      <c r="I267" t="s">
        <v>541</v>
      </c>
    </row>
    <row r="268" spans="1:9" x14ac:dyDescent="0.3">
      <c r="A268" t="s">
        <v>335</v>
      </c>
      <c r="B268" s="3">
        <v>45400</v>
      </c>
      <c r="C268" s="5">
        <v>5250</v>
      </c>
      <c r="D268" t="s">
        <v>4</v>
      </c>
      <c r="E268" t="s">
        <v>14</v>
      </c>
      <c r="F268" s="3">
        <v>45460</v>
      </c>
      <c r="G268" s="5">
        <v>1155</v>
      </c>
      <c r="H268" s="5">
        <v>6405</v>
      </c>
      <c r="I268" t="s">
        <v>541</v>
      </c>
    </row>
    <row r="269" spans="1:9" x14ac:dyDescent="0.3">
      <c r="A269" t="s">
        <v>336</v>
      </c>
      <c r="B269" s="3">
        <v>45400</v>
      </c>
      <c r="C269" s="5">
        <v>5550</v>
      </c>
      <c r="D269" t="s">
        <v>6</v>
      </c>
      <c r="E269" t="s">
        <v>13</v>
      </c>
      <c r="F269" s="3">
        <v>45460</v>
      </c>
      <c r="G269" s="5">
        <v>1221</v>
      </c>
      <c r="H269" s="5">
        <v>6771</v>
      </c>
      <c r="I269" t="s">
        <v>541</v>
      </c>
    </row>
    <row r="270" spans="1:9" x14ac:dyDescent="0.3">
      <c r="A270" t="s">
        <v>44</v>
      </c>
      <c r="B270" s="3">
        <v>45400</v>
      </c>
      <c r="C270" s="5">
        <v>7250</v>
      </c>
      <c r="D270" t="s">
        <v>6</v>
      </c>
      <c r="E270" t="s">
        <v>12</v>
      </c>
      <c r="F270" s="3">
        <v>45460</v>
      </c>
      <c r="G270" s="5">
        <v>1595</v>
      </c>
      <c r="H270" s="5">
        <v>8845</v>
      </c>
      <c r="I270" t="s">
        <v>541</v>
      </c>
    </row>
    <row r="271" spans="1:9" x14ac:dyDescent="0.3">
      <c r="A271" t="s">
        <v>337</v>
      </c>
      <c r="B271" s="3">
        <v>45400</v>
      </c>
      <c r="C271" s="5">
        <v>1080</v>
      </c>
      <c r="D271" t="s">
        <v>562</v>
      </c>
      <c r="E271" t="s">
        <v>11</v>
      </c>
      <c r="F271" s="3">
        <v>45460</v>
      </c>
      <c r="G271" s="5">
        <v>237.6</v>
      </c>
      <c r="H271" s="5">
        <v>1317.6</v>
      </c>
      <c r="I271" t="s">
        <v>541</v>
      </c>
    </row>
    <row r="272" spans="1:9" x14ac:dyDescent="0.3">
      <c r="A272" t="s">
        <v>338</v>
      </c>
      <c r="B272" s="3">
        <v>45399</v>
      </c>
      <c r="C272" s="5">
        <v>5900</v>
      </c>
      <c r="D272" t="s">
        <v>8</v>
      </c>
      <c r="E272" t="s">
        <v>13</v>
      </c>
      <c r="F272" s="3">
        <v>45459</v>
      </c>
      <c r="G272" s="5">
        <v>1298</v>
      </c>
      <c r="H272" s="5">
        <v>7198</v>
      </c>
      <c r="I272" t="s">
        <v>541</v>
      </c>
    </row>
    <row r="273" spans="1:9" x14ac:dyDescent="0.3">
      <c r="A273" t="s">
        <v>339</v>
      </c>
      <c r="B273" s="3">
        <v>45399</v>
      </c>
      <c r="C273" s="5">
        <v>6950</v>
      </c>
      <c r="D273" t="s">
        <v>4</v>
      </c>
      <c r="E273" t="s">
        <v>13</v>
      </c>
      <c r="F273" s="3">
        <v>45459</v>
      </c>
      <c r="G273" s="5">
        <v>1529</v>
      </c>
      <c r="H273" s="5">
        <v>8479</v>
      </c>
      <c r="I273" t="s">
        <v>541</v>
      </c>
    </row>
    <row r="274" spans="1:9" x14ac:dyDescent="0.3">
      <c r="A274" t="s">
        <v>340</v>
      </c>
      <c r="B274" s="3">
        <v>45399</v>
      </c>
      <c r="C274" s="5">
        <v>3240</v>
      </c>
      <c r="D274" t="s">
        <v>3</v>
      </c>
      <c r="E274" t="s">
        <v>14</v>
      </c>
      <c r="F274" s="3">
        <v>45459</v>
      </c>
      <c r="G274" s="5">
        <v>712.8</v>
      </c>
      <c r="H274" s="5">
        <v>3952.8</v>
      </c>
      <c r="I274" t="s">
        <v>541</v>
      </c>
    </row>
    <row r="275" spans="1:9" x14ac:dyDescent="0.3">
      <c r="A275" t="s">
        <v>341</v>
      </c>
      <c r="B275" s="3">
        <v>45399</v>
      </c>
      <c r="C275" s="5">
        <v>6400</v>
      </c>
      <c r="D275" t="s">
        <v>9</v>
      </c>
      <c r="E275" t="s">
        <v>12</v>
      </c>
      <c r="F275" s="3">
        <v>45459</v>
      </c>
      <c r="G275" s="5">
        <v>1408</v>
      </c>
      <c r="H275" s="5">
        <v>7808</v>
      </c>
      <c r="I275" t="s">
        <v>541</v>
      </c>
    </row>
    <row r="276" spans="1:9" x14ac:dyDescent="0.3">
      <c r="A276" t="s">
        <v>342</v>
      </c>
      <c r="B276" s="3">
        <v>45399</v>
      </c>
      <c r="C276" s="5">
        <v>6150</v>
      </c>
      <c r="D276" t="s">
        <v>5</v>
      </c>
      <c r="E276" t="s">
        <v>11</v>
      </c>
      <c r="F276" s="3">
        <v>45459</v>
      </c>
      <c r="G276" s="5">
        <v>1353</v>
      </c>
      <c r="H276" s="5">
        <v>7503</v>
      </c>
      <c r="I276" t="s">
        <v>541</v>
      </c>
    </row>
    <row r="277" spans="1:9" x14ac:dyDescent="0.3">
      <c r="A277" t="s">
        <v>343</v>
      </c>
      <c r="B277" s="3">
        <v>45399</v>
      </c>
      <c r="C277" s="5">
        <v>6000</v>
      </c>
      <c r="D277" t="s">
        <v>6</v>
      </c>
      <c r="E277" t="s">
        <v>14</v>
      </c>
      <c r="F277" s="3">
        <v>45459</v>
      </c>
      <c r="G277" s="5">
        <v>1320</v>
      </c>
      <c r="H277" s="5">
        <v>7320</v>
      </c>
      <c r="I277" t="s">
        <v>541</v>
      </c>
    </row>
    <row r="278" spans="1:9" x14ac:dyDescent="0.3">
      <c r="A278" t="s">
        <v>344</v>
      </c>
      <c r="B278" s="3">
        <v>45399</v>
      </c>
      <c r="C278" s="5">
        <v>7300</v>
      </c>
      <c r="D278" t="s">
        <v>8</v>
      </c>
      <c r="E278" t="s">
        <v>13</v>
      </c>
      <c r="F278" s="3">
        <v>45459</v>
      </c>
      <c r="G278" s="5">
        <v>1606</v>
      </c>
      <c r="H278" s="5">
        <v>8906</v>
      </c>
      <c r="I278" t="s">
        <v>541</v>
      </c>
    </row>
    <row r="279" spans="1:9" x14ac:dyDescent="0.3">
      <c r="A279" t="s">
        <v>345</v>
      </c>
      <c r="B279" s="3">
        <v>45399</v>
      </c>
      <c r="C279" s="5">
        <v>6000</v>
      </c>
      <c r="D279" t="s">
        <v>9</v>
      </c>
      <c r="E279" t="s">
        <v>12</v>
      </c>
      <c r="F279" s="3">
        <v>45459</v>
      </c>
      <c r="G279" s="5">
        <v>1320</v>
      </c>
      <c r="H279" s="5">
        <v>7320</v>
      </c>
      <c r="I279" t="s">
        <v>541</v>
      </c>
    </row>
    <row r="280" spans="1:9" x14ac:dyDescent="0.3">
      <c r="A280" t="s">
        <v>346</v>
      </c>
      <c r="B280" s="3">
        <v>45399</v>
      </c>
      <c r="C280" s="5">
        <v>6050</v>
      </c>
      <c r="D280" t="s">
        <v>3</v>
      </c>
      <c r="E280" t="s">
        <v>12</v>
      </c>
      <c r="F280" s="3">
        <v>45459</v>
      </c>
      <c r="G280" s="5">
        <v>1331</v>
      </c>
      <c r="H280" s="5">
        <v>7381</v>
      </c>
      <c r="I280" t="s">
        <v>541</v>
      </c>
    </row>
    <row r="281" spans="1:9" x14ac:dyDescent="0.3">
      <c r="A281" t="s">
        <v>347</v>
      </c>
      <c r="B281" s="3">
        <v>45399</v>
      </c>
      <c r="C281" s="5">
        <v>480</v>
      </c>
      <c r="D281" t="s">
        <v>5</v>
      </c>
      <c r="E281" t="s">
        <v>12</v>
      </c>
      <c r="F281" s="3">
        <v>45459</v>
      </c>
      <c r="G281" s="5">
        <v>105.6</v>
      </c>
      <c r="H281" s="5">
        <v>585.6</v>
      </c>
      <c r="I281" t="s">
        <v>541</v>
      </c>
    </row>
    <row r="282" spans="1:9" x14ac:dyDescent="0.3">
      <c r="A282" t="s">
        <v>348</v>
      </c>
      <c r="B282" s="3">
        <v>45399</v>
      </c>
      <c r="C282" s="5">
        <v>3000</v>
      </c>
      <c r="D282" t="s">
        <v>6</v>
      </c>
      <c r="E282" t="s">
        <v>11</v>
      </c>
      <c r="F282" s="3">
        <v>45459</v>
      </c>
      <c r="G282" s="5">
        <v>660</v>
      </c>
      <c r="H282" s="5">
        <v>3660</v>
      </c>
      <c r="I282" t="s">
        <v>541</v>
      </c>
    </row>
    <row r="283" spans="1:9" x14ac:dyDescent="0.3">
      <c r="A283" t="s">
        <v>349</v>
      </c>
      <c r="B283" s="3">
        <v>45399</v>
      </c>
      <c r="C283" s="5">
        <v>1600</v>
      </c>
      <c r="D283" t="s">
        <v>6</v>
      </c>
      <c r="E283" t="s">
        <v>12</v>
      </c>
      <c r="F283" s="3">
        <v>45459</v>
      </c>
      <c r="G283" s="5">
        <v>352</v>
      </c>
      <c r="H283" s="5">
        <v>1952</v>
      </c>
      <c r="I283" t="s">
        <v>541</v>
      </c>
    </row>
    <row r="284" spans="1:9" x14ac:dyDescent="0.3">
      <c r="A284" t="s">
        <v>350</v>
      </c>
      <c r="B284" s="3">
        <v>45399</v>
      </c>
      <c r="C284" s="5">
        <v>4700</v>
      </c>
      <c r="D284" t="s">
        <v>6</v>
      </c>
      <c r="E284" t="s">
        <v>14</v>
      </c>
      <c r="F284" s="3">
        <v>45459</v>
      </c>
      <c r="G284" s="5">
        <v>1034</v>
      </c>
      <c r="H284" s="5">
        <v>5734</v>
      </c>
      <c r="I284" t="s">
        <v>541</v>
      </c>
    </row>
    <row r="285" spans="1:9" x14ac:dyDescent="0.3">
      <c r="A285" t="s">
        <v>351</v>
      </c>
      <c r="B285" s="3">
        <v>45399</v>
      </c>
      <c r="C285" s="5">
        <v>3300</v>
      </c>
      <c r="D285" t="s">
        <v>5</v>
      </c>
      <c r="E285" t="s">
        <v>14</v>
      </c>
      <c r="F285" s="3">
        <v>45459</v>
      </c>
      <c r="G285" s="5">
        <v>726</v>
      </c>
      <c r="H285" s="5">
        <v>4026</v>
      </c>
      <c r="I285" t="s">
        <v>541</v>
      </c>
    </row>
    <row r="286" spans="1:9" x14ac:dyDescent="0.3">
      <c r="A286" t="s">
        <v>352</v>
      </c>
      <c r="B286" s="3">
        <v>45399</v>
      </c>
      <c r="C286" s="5">
        <v>7500</v>
      </c>
      <c r="D286" t="s">
        <v>7</v>
      </c>
      <c r="E286" t="s">
        <v>13</v>
      </c>
      <c r="F286" s="3">
        <v>45459</v>
      </c>
      <c r="G286" s="5">
        <v>1650</v>
      </c>
      <c r="H286" s="5">
        <v>9150</v>
      </c>
      <c r="I286" t="s">
        <v>541</v>
      </c>
    </row>
    <row r="287" spans="1:9" x14ac:dyDescent="0.3">
      <c r="A287" t="s">
        <v>353</v>
      </c>
      <c r="B287" s="3">
        <v>45399</v>
      </c>
      <c r="C287" s="5">
        <v>7400</v>
      </c>
      <c r="D287" t="s">
        <v>3</v>
      </c>
      <c r="E287" t="s">
        <v>14</v>
      </c>
      <c r="F287" s="3">
        <v>45459</v>
      </c>
      <c r="G287" s="5">
        <v>1628</v>
      </c>
      <c r="H287" s="5">
        <v>9028</v>
      </c>
      <c r="I287" t="s">
        <v>541</v>
      </c>
    </row>
    <row r="288" spans="1:9" x14ac:dyDescent="0.3">
      <c r="A288" t="s">
        <v>50</v>
      </c>
      <c r="B288" s="3">
        <v>45399</v>
      </c>
      <c r="C288" s="5">
        <v>4750</v>
      </c>
      <c r="D288" t="s">
        <v>8</v>
      </c>
      <c r="E288" t="s">
        <v>11</v>
      </c>
      <c r="F288" s="3">
        <v>45459</v>
      </c>
      <c r="G288" s="5">
        <v>1045</v>
      </c>
      <c r="H288" s="5">
        <v>5795</v>
      </c>
      <c r="I288" t="s">
        <v>541</v>
      </c>
    </row>
    <row r="289" spans="1:9" x14ac:dyDescent="0.3">
      <c r="A289" t="s">
        <v>354</v>
      </c>
      <c r="B289" s="3">
        <v>45399</v>
      </c>
      <c r="C289" s="5">
        <v>1900</v>
      </c>
      <c r="D289" t="s">
        <v>5</v>
      </c>
      <c r="E289" t="s">
        <v>14</v>
      </c>
      <c r="F289" s="3">
        <v>45459</v>
      </c>
      <c r="G289" s="5">
        <v>418</v>
      </c>
      <c r="H289" s="5">
        <v>2318</v>
      </c>
      <c r="I289" t="s">
        <v>541</v>
      </c>
    </row>
    <row r="290" spans="1:9" x14ac:dyDescent="0.3">
      <c r="A290" t="s">
        <v>355</v>
      </c>
      <c r="B290" s="3">
        <v>45399</v>
      </c>
      <c r="C290" s="5">
        <v>2840</v>
      </c>
      <c r="D290" t="s">
        <v>4</v>
      </c>
      <c r="E290" t="s">
        <v>11</v>
      </c>
      <c r="F290" s="3">
        <v>45459</v>
      </c>
      <c r="G290" s="5">
        <v>624.79999999999995</v>
      </c>
      <c r="H290" s="5">
        <v>3464.8</v>
      </c>
      <c r="I290" t="s">
        <v>541</v>
      </c>
    </row>
    <row r="291" spans="1:9" x14ac:dyDescent="0.3">
      <c r="A291" t="s">
        <v>356</v>
      </c>
      <c r="B291" s="3">
        <v>45399</v>
      </c>
      <c r="C291" s="5">
        <v>560</v>
      </c>
      <c r="D291" t="s">
        <v>3</v>
      </c>
      <c r="E291" t="s">
        <v>13</v>
      </c>
      <c r="F291" s="3">
        <v>45459</v>
      </c>
      <c r="G291" s="5">
        <v>123.2</v>
      </c>
      <c r="H291" s="5">
        <v>683.2</v>
      </c>
      <c r="I291" t="s">
        <v>541</v>
      </c>
    </row>
    <row r="292" spans="1:9" x14ac:dyDescent="0.3">
      <c r="A292" t="s">
        <v>357</v>
      </c>
      <c r="B292" s="3">
        <v>45399</v>
      </c>
      <c r="C292" s="5">
        <v>5000</v>
      </c>
      <c r="D292" t="s">
        <v>5</v>
      </c>
      <c r="E292" t="s">
        <v>12</v>
      </c>
      <c r="F292" s="3">
        <v>45459</v>
      </c>
      <c r="G292" s="5">
        <v>1100</v>
      </c>
      <c r="H292" s="5">
        <v>6100</v>
      </c>
      <c r="I292" t="s">
        <v>541</v>
      </c>
    </row>
    <row r="293" spans="1:9" x14ac:dyDescent="0.3">
      <c r="A293" t="s">
        <v>358</v>
      </c>
      <c r="B293" s="3">
        <v>45399</v>
      </c>
      <c r="C293" s="5">
        <v>2580</v>
      </c>
      <c r="D293" t="s">
        <v>7</v>
      </c>
      <c r="E293" t="s">
        <v>12</v>
      </c>
      <c r="F293" s="3">
        <v>45459</v>
      </c>
      <c r="G293" s="5">
        <v>567.6</v>
      </c>
      <c r="H293" s="5">
        <v>3147.6</v>
      </c>
      <c r="I293" t="s">
        <v>541</v>
      </c>
    </row>
    <row r="294" spans="1:9" x14ac:dyDescent="0.3">
      <c r="A294" t="s">
        <v>359</v>
      </c>
      <c r="B294" s="3">
        <v>45399</v>
      </c>
      <c r="C294" s="5">
        <v>2740</v>
      </c>
      <c r="D294" t="s">
        <v>5</v>
      </c>
      <c r="E294" t="s">
        <v>14</v>
      </c>
      <c r="F294" s="3">
        <v>45459</v>
      </c>
      <c r="G294" s="5">
        <v>602.79999999999995</v>
      </c>
      <c r="H294" s="5">
        <v>3342.8</v>
      </c>
      <c r="I294" t="s">
        <v>541</v>
      </c>
    </row>
    <row r="295" spans="1:9" x14ac:dyDescent="0.3">
      <c r="A295" t="s">
        <v>360</v>
      </c>
      <c r="B295" s="3">
        <v>45399</v>
      </c>
      <c r="C295" s="5">
        <v>4600</v>
      </c>
      <c r="D295" t="s">
        <v>3</v>
      </c>
      <c r="E295" t="s">
        <v>14</v>
      </c>
      <c r="F295" s="3">
        <v>45459</v>
      </c>
      <c r="G295" s="5">
        <v>1012</v>
      </c>
      <c r="H295" s="5">
        <v>5612</v>
      </c>
      <c r="I295" t="s">
        <v>541</v>
      </c>
    </row>
    <row r="296" spans="1:9" x14ac:dyDescent="0.3">
      <c r="A296" t="s">
        <v>361</v>
      </c>
      <c r="B296" s="3">
        <v>45399</v>
      </c>
      <c r="C296" s="5">
        <v>5860</v>
      </c>
      <c r="D296" t="s">
        <v>9</v>
      </c>
      <c r="E296" t="s">
        <v>13</v>
      </c>
      <c r="F296" s="3">
        <v>45459</v>
      </c>
      <c r="G296" s="5">
        <v>1289.2</v>
      </c>
      <c r="H296" s="5">
        <v>7149.2</v>
      </c>
      <c r="I296" t="s">
        <v>541</v>
      </c>
    </row>
    <row r="297" spans="1:9" x14ac:dyDescent="0.3">
      <c r="A297" t="s">
        <v>362</v>
      </c>
      <c r="B297" s="3">
        <v>45399</v>
      </c>
      <c r="C297" s="5">
        <v>4720</v>
      </c>
      <c r="D297" t="s">
        <v>562</v>
      </c>
      <c r="E297" t="s">
        <v>11</v>
      </c>
      <c r="F297" s="3">
        <v>45459</v>
      </c>
      <c r="G297" s="5">
        <v>1038.4000000000001</v>
      </c>
      <c r="H297" s="5">
        <v>5758.4</v>
      </c>
      <c r="I297" t="s">
        <v>541</v>
      </c>
    </row>
    <row r="298" spans="1:9" x14ac:dyDescent="0.3">
      <c r="A298" t="s">
        <v>187</v>
      </c>
      <c r="B298" s="3">
        <v>45399</v>
      </c>
      <c r="C298" s="5">
        <v>5800</v>
      </c>
      <c r="D298" t="s">
        <v>5</v>
      </c>
      <c r="E298" t="s">
        <v>12</v>
      </c>
      <c r="F298" s="3">
        <v>45459</v>
      </c>
      <c r="G298" s="5">
        <v>1276</v>
      </c>
      <c r="H298" s="5">
        <v>7076</v>
      </c>
      <c r="I298" t="s">
        <v>541</v>
      </c>
    </row>
    <row r="299" spans="1:9" x14ac:dyDescent="0.3">
      <c r="A299" t="s">
        <v>363</v>
      </c>
      <c r="B299" s="3">
        <v>45399</v>
      </c>
      <c r="C299" s="5">
        <v>4140</v>
      </c>
      <c r="D299" t="s">
        <v>562</v>
      </c>
      <c r="E299" t="s">
        <v>14</v>
      </c>
      <c r="F299" s="3">
        <v>45459</v>
      </c>
      <c r="G299" s="5">
        <v>910.8</v>
      </c>
      <c r="H299" s="5">
        <v>5050.8</v>
      </c>
      <c r="I299" t="s">
        <v>541</v>
      </c>
    </row>
    <row r="300" spans="1:9" x14ac:dyDescent="0.3">
      <c r="A300" t="s">
        <v>364</v>
      </c>
      <c r="B300" s="3">
        <v>45399</v>
      </c>
      <c r="C300" s="5">
        <v>2320</v>
      </c>
      <c r="D300" t="s">
        <v>562</v>
      </c>
      <c r="E300" t="s">
        <v>12</v>
      </c>
      <c r="F300" s="3">
        <v>45459</v>
      </c>
      <c r="G300" s="5">
        <v>510.4</v>
      </c>
      <c r="H300" s="5">
        <v>2830.4</v>
      </c>
      <c r="I300" t="s">
        <v>541</v>
      </c>
    </row>
    <row r="301" spans="1:9" x14ac:dyDescent="0.3">
      <c r="A301" t="s">
        <v>365</v>
      </c>
      <c r="B301" s="3">
        <v>45399</v>
      </c>
      <c r="C301" s="5">
        <v>4320</v>
      </c>
      <c r="D301" t="s">
        <v>6</v>
      </c>
      <c r="E301" t="s">
        <v>12</v>
      </c>
      <c r="F301" s="3">
        <v>45459</v>
      </c>
      <c r="G301" s="5">
        <v>950.4</v>
      </c>
      <c r="H301" s="5">
        <v>5270.4</v>
      </c>
      <c r="I301" t="s">
        <v>541</v>
      </c>
    </row>
    <row r="302" spans="1:9" x14ac:dyDescent="0.3">
      <c r="A302" t="s">
        <v>366</v>
      </c>
      <c r="B302" s="3">
        <v>45398</v>
      </c>
      <c r="C302" s="5">
        <v>3400</v>
      </c>
      <c r="D302" t="s">
        <v>562</v>
      </c>
      <c r="E302" t="s">
        <v>13</v>
      </c>
      <c r="F302" s="3">
        <v>45458</v>
      </c>
      <c r="G302" s="5">
        <v>748</v>
      </c>
      <c r="H302" s="5">
        <v>4148</v>
      </c>
      <c r="I302" t="s">
        <v>541</v>
      </c>
    </row>
    <row r="303" spans="1:9" x14ac:dyDescent="0.3">
      <c r="A303" t="s">
        <v>367</v>
      </c>
      <c r="B303" s="3">
        <v>45398</v>
      </c>
      <c r="C303" s="5">
        <v>7000</v>
      </c>
      <c r="D303" t="s">
        <v>562</v>
      </c>
      <c r="E303" t="s">
        <v>11</v>
      </c>
      <c r="F303" s="3">
        <v>45458</v>
      </c>
      <c r="G303" s="5">
        <v>1540</v>
      </c>
      <c r="H303" s="5">
        <v>8540</v>
      </c>
      <c r="I303" t="s">
        <v>541</v>
      </c>
    </row>
    <row r="304" spans="1:9" x14ac:dyDescent="0.3">
      <c r="A304" t="s">
        <v>368</v>
      </c>
      <c r="B304" s="3">
        <v>45398</v>
      </c>
      <c r="C304" s="5">
        <v>2140</v>
      </c>
      <c r="D304" t="s">
        <v>3</v>
      </c>
      <c r="E304" t="s">
        <v>12</v>
      </c>
      <c r="F304" s="3">
        <v>45458</v>
      </c>
      <c r="G304" s="5">
        <v>470.8</v>
      </c>
      <c r="H304" s="5">
        <v>2610.8000000000002</v>
      </c>
      <c r="I304" t="s">
        <v>541</v>
      </c>
    </row>
    <row r="305" spans="1:9" x14ac:dyDescent="0.3">
      <c r="A305" t="s">
        <v>369</v>
      </c>
      <c r="B305" s="3">
        <v>45398</v>
      </c>
      <c r="C305" s="5">
        <v>5460</v>
      </c>
      <c r="D305" t="s">
        <v>5</v>
      </c>
      <c r="E305" t="s">
        <v>13</v>
      </c>
      <c r="F305" s="3">
        <v>45458</v>
      </c>
      <c r="G305" s="5">
        <v>1201.2</v>
      </c>
      <c r="H305" s="5">
        <v>6661.2</v>
      </c>
      <c r="I305" t="s">
        <v>541</v>
      </c>
    </row>
    <row r="306" spans="1:9" x14ac:dyDescent="0.3">
      <c r="A306" t="s">
        <v>370</v>
      </c>
      <c r="B306" s="3">
        <v>45398</v>
      </c>
      <c r="C306" s="5">
        <v>3900</v>
      </c>
      <c r="D306" t="s">
        <v>6</v>
      </c>
      <c r="E306" t="s">
        <v>13</v>
      </c>
      <c r="F306" s="3">
        <v>45458</v>
      </c>
      <c r="G306" s="5">
        <v>858</v>
      </c>
      <c r="H306" s="5">
        <v>4758</v>
      </c>
      <c r="I306" t="s">
        <v>541</v>
      </c>
    </row>
    <row r="307" spans="1:9" x14ac:dyDescent="0.3">
      <c r="A307" t="s">
        <v>371</v>
      </c>
      <c r="B307" s="3">
        <v>45398</v>
      </c>
      <c r="C307" s="5">
        <v>5600</v>
      </c>
      <c r="D307" t="s">
        <v>6</v>
      </c>
      <c r="E307" t="s">
        <v>13</v>
      </c>
      <c r="F307" s="3">
        <v>45458</v>
      </c>
      <c r="G307" s="5">
        <v>1232</v>
      </c>
      <c r="H307" s="5">
        <v>6832</v>
      </c>
      <c r="I307" t="s">
        <v>541</v>
      </c>
    </row>
    <row r="308" spans="1:9" x14ac:dyDescent="0.3">
      <c r="A308" t="s">
        <v>372</v>
      </c>
      <c r="B308" s="3">
        <v>45398</v>
      </c>
      <c r="C308" s="5">
        <v>1550</v>
      </c>
      <c r="D308" t="s">
        <v>4</v>
      </c>
      <c r="E308" t="s">
        <v>12</v>
      </c>
      <c r="F308" s="3">
        <v>45458</v>
      </c>
      <c r="G308" s="5">
        <v>341</v>
      </c>
      <c r="H308" s="5">
        <v>1891</v>
      </c>
      <c r="I308" t="s">
        <v>541</v>
      </c>
    </row>
    <row r="309" spans="1:9" x14ac:dyDescent="0.3">
      <c r="A309" t="s">
        <v>255</v>
      </c>
      <c r="B309" s="3">
        <v>45398</v>
      </c>
      <c r="C309" s="5">
        <v>3680</v>
      </c>
      <c r="D309" t="s">
        <v>562</v>
      </c>
      <c r="E309" t="s">
        <v>11</v>
      </c>
      <c r="F309" s="3">
        <v>45458</v>
      </c>
      <c r="G309" s="5">
        <v>809.6</v>
      </c>
      <c r="H309" s="5">
        <v>4489.6000000000004</v>
      </c>
      <c r="I309" t="s">
        <v>541</v>
      </c>
    </row>
    <row r="310" spans="1:9" x14ac:dyDescent="0.3">
      <c r="A310" t="s">
        <v>373</v>
      </c>
      <c r="B310" s="3">
        <v>45398</v>
      </c>
      <c r="C310" s="5">
        <v>6900</v>
      </c>
      <c r="D310" t="s">
        <v>8</v>
      </c>
      <c r="E310" t="s">
        <v>13</v>
      </c>
      <c r="F310" s="3">
        <v>45458</v>
      </c>
      <c r="G310" s="5">
        <v>1518</v>
      </c>
      <c r="H310" s="5">
        <v>8418</v>
      </c>
      <c r="I310" t="s">
        <v>541</v>
      </c>
    </row>
    <row r="311" spans="1:9" x14ac:dyDescent="0.3">
      <c r="A311" t="s">
        <v>374</v>
      </c>
      <c r="B311" s="3">
        <v>45398</v>
      </c>
      <c r="C311" s="5">
        <v>920</v>
      </c>
      <c r="D311" t="s">
        <v>6</v>
      </c>
      <c r="E311" t="s">
        <v>12</v>
      </c>
      <c r="F311" s="3">
        <v>45458</v>
      </c>
      <c r="G311" s="5">
        <v>202.4</v>
      </c>
      <c r="H311" s="5">
        <v>1122.4000000000001</v>
      </c>
      <c r="I311" t="s">
        <v>541</v>
      </c>
    </row>
    <row r="312" spans="1:9" x14ac:dyDescent="0.3">
      <c r="A312" t="s">
        <v>375</v>
      </c>
      <c r="B312" s="3">
        <v>45398</v>
      </c>
      <c r="C312" s="5">
        <v>2780</v>
      </c>
      <c r="D312" t="s">
        <v>562</v>
      </c>
      <c r="E312" t="s">
        <v>13</v>
      </c>
      <c r="F312" s="3">
        <v>45458</v>
      </c>
      <c r="G312" s="5">
        <v>611.6</v>
      </c>
      <c r="H312" s="5">
        <v>3391.6</v>
      </c>
      <c r="I312" t="s">
        <v>541</v>
      </c>
    </row>
    <row r="313" spans="1:9" x14ac:dyDescent="0.3">
      <c r="A313" t="s">
        <v>376</v>
      </c>
      <c r="B313" s="3">
        <v>45398</v>
      </c>
      <c r="C313" s="5">
        <v>1360</v>
      </c>
      <c r="D313" t="s">
        <v>4</v>
      </c>
      <c r="E313" t="s">
        <v>11</v>
      </c>
      <c r="F313" s="3">
        <v>45458</v>
      </c>
      <c r="G313" s="5">
        <v>299.2</v>
      </c>
      <c r="H313" s="5">
        <v>1659.2</v>
      </c>
      <c r="I313" t="s">
        <v>541</v>
      </c>
    </row>
    <row r="314" spans="1:9" x14ac:dyDescent="0.3">
      <c r="A314" t="s">
        <v>377</v>
      </c>
      <c r="B314" s="3">
        <v>45398</v>
      </c>
      <c r="C314" s="5">
        <v>1220</v>
      </c>
      <c r="D314" t="s">
        <v>7</v>
      </c>
      <c r="E314" t="s">
        <v>11</v>
      </c>
      <c r="F314" s="3">
        <v>45458</v>
      </c>
      <c r="G314" s="5">
        <v>268.39999999999998</v>
      </c>
      <c r="H314" s="5">
        <v>1488.4</v>
      </c>
      <c r="I314" t="s">
        <v>541</v>
      </c>
    </row>
    <row r="315" spans="1:9" x14ac:dyDescent="0.3">
      <c r="A315" t="s">
        <v>378</v>
      </c>
      <c r="B315" s="3">
        <v>45398</v>
      </c>
      <c r="C315" s="5">
        <v>5200</v>
      </c>
      <c r="D315" t="s">
        <v>3</v>
      </c>
      <c r="E315" t="s">
        <v>13</v>
      </c>
      <c r="F315" s="3">
        <v>45458</v>
      </c>
      <c r="G315" s="5">
        <v>1144</v>
      </c>
      <c r="H315" s="5">
        <v>6344</v>
      </c>
      <c r="I315" t="s">
        <v>541</v>
      </c>
    </row>
    <row r="316" spans="1:9" x14ac:dyDescent="0.3">
      <c r="A316" t="s">
        <v>219</v>
      </c>
      <c r="B316" s="3">
        <v>45398</v>
      </c>
      <c r="C316" s="5">
        <v>4480</v>
      </c>
      <c r="D316" t="s">
        <v>562</v>
      </c>
      <c r="E316" t="s">
        <v>13</v>
      </c>
      <c r="F316" s="3">
        <v>45458</v>
      </c>
      <c r="G316" s="5">
        <v>985.6</v>
      </c>
      <c r="H316" s="5">
        <v>5465.6</v>
      </c>
      <c r="I316" t="s">
        <v>541</v>
      </c>
    </row>
    <row r="317" spans="1:9" x14ac:dyDescent="0.3">
      <c r="A317" t="s">
        <v>379</v>
      </c>
      <c r="B317" s="3">
        <v>45398</v>
      </c>
      <c r="C317" s="5">
        <v>740</v>
      </c>
      <c r="D317" t="s">
        <v>562</v>
      </c>
      <c r="E317" t="s">
        <v>12</v>
      </c>
      <c r="F317" s="3">
        <v>45458</v>
      </c>
      <c r="G317" s="5">
        <v>162.80000000000001</v>
      </c>
      <c r="H317" s="5">
        <v>902.8</v>
      </c>
      <c r="I317" t="s">
        <v>541</v>
      </c>
    </row>
    <row r="318" spans="1:9" x14ac:dyDescent="0.3">
      <c r="A318" t="s">
        <v>380</v>
      </c>
      <c r="B318" s="3">
        <v>45398</v>
      </c>
      <c r="C318" s="5">
        <v>6300</v>
      </c>
      <c r="D318" t="s">
        <v>7</v>
      </c>
      <c r="E318" t="s">
        <v>13</v>
      </c>
      <c r="F318" s="3">
        <v>45458</v>
      </c>
      <c r="G318" s="5">
        <v>1386</v>
      </c>
      <c r="H318" s="5">
        <v>7686</v>
      </c>
      <c r="I318" t="s">
        <v>541</v>
      </c>
    </row>
    <row r="319" spans="1:9" x14ac:dyDescent="0.3">
      <c r="A319" t="s">
        <v>381</v>
      </c>
      <c r="B319" s="3">
        <v>45398</v>
      </c>
      <c r="C319" s="5">
        <v>5180</v>
      </c>
      <c r="D319" t="s">
        <v>9</v>
      </c>
      <c r="E319" t="s">
        <v>13</v>
      </c>
      <c r="F319" s="3">
        <v>45458</v>
      </c>
      <c r="G319" s="5">
        <v>1139.5999999999999</v>
      </c>
      <c r="H319" s="5">
        <v>6319.6</v>
      </c>
      <c r="I319" t="s">
        <v>541</v>
      </c>
    </row>
    <row r="320" spans="1:9" x14ac:dyDescent="0.3">
      <c r="A320" t="s">
        <v>382</v>
      </c>
      <c r="B320" s="3">
        <v>45398</v>
      </c>
      <c r="C320" s="5">
        <v>3950</v>
      </c>
      <c r="D320" t="s">
        <v>562</v>
      </c>
      <c r="E320" t="s">
        <v>12</v>
      </c>
      <c r="F320" s="3">
        <v>45458</v>
      </c>
      <c r="G320" s="5">
        <v>869</v>
      </c>
      <c r="H320" s="5">
        <v>4819</v>
      </c>
      <c r="I320" t="s">
        <v>541</v>
      </c>
    </row>
    <row r="321" spans="1:9" x14ac:dyDescent="0.3">
      <c r="A321" t="s">
        <v>383</v>
      </c>
      <c r="B321" s="3">
        <v>45398</v>
      </c>
      <c r="C321" s="5">
        <v>1880</v>
      </c>
      <c r="D321" t="s">
        <v>3</v>
      </c>
      <c r="E321" t="s">
        <v>12</v>
      </c>
      <c r="F321" s="3">
        <v>45458</v>
      </c>
      <c r="G321" s="5">
        <v>413.6</v>
      </c>
      <c r="H321" s="5">
        <v>2293.6</v>
      </c>
      <c r="I321" t="s">
        <v>541</v>
      </c>
    </row>
    <row r="322" spans="1:9" x14ac:dyDescent="0.3">
      <c r="A322" t="s">
        <v>384</v>
      </c>
      <c r="B322" s="3">
        <v>45398</v>
      </c>
      <c r="C322" s="5">
        <v>7350</v>
      </c>
      <c r="D322" t="s">
        <v>562</v>
      </c>
      <c r="E322" t="s">
        <v>14</v>
      </c>
      <c r="F322" s="3">
        <v>45458</v>
      </c>
      <c r="G322" s="5">
        <v>1617</v>
      </c>
      <c r="H322" s="5">
        <v>8967</v>
      </c>
      <c r="I322" t="s">
        <v>541</v>
      </c>
    </row>
    <row r="323" spans="1:9" x14ac:dyDescent="0.3">
      <c r="A323" t="s">
        <v>385</v>
      </c>
      <c r="B323" s="3">
        <v>45398</v>
      </c>
      <c r="C323" s="5">
        <v>4650</v>
      </c>
      <c r="D323" t="s">
        <v>3</v>
      </c>
      <c r="E323" t="s">
        <v>12</v>
      </c>
      <c r="F323" s="3">
        <v>45458</v>
      </c>
      <c r="G323" s="5">
        <v>1023</v>
      </c>
      <c r="H323" s="5">
        <v>5673</v>
      </c>
      <c r="I323" t="s">
        <v>541</v>
      </c>
    </row>
    <row r="324" spans="1:9" x14ac:dyDescent="0.3">
      <c r="A324" t="s">
        <v>386</v>
      </c>
      <c r="B324" s="3">
        <v>45398</v>
      </c>
      <c r="C324" s="5">
        <v>4200</v>
      </c>
      <c r="D324" t="s">
        <v>8</v>
      </c>
      <c r="E324" t="s">
        <v>13</v>
      </c>
      <c r="F324" s="3">
        <v>45458</v>
      </c>
      <c r="G324" s="5">
        <v>924</v>
      </c>
      <c r="H324" s="5">
        <v>5124</v>
      </c>
      <c r="I324" t="s">
        <v>541</v>
      </c>
    </row>
    <row r="325" spans="1:9" x14ac:dyDescent="0.3">
      <c r="A325" t="s">
        <v>387</v>
      </c>
      <c r="B325" s="3">
        <v>45398</v>
      </c>
      <c r="C325" s="5">
        <v>4050</v>
      </c>
      <c r="D325" t="s">
        <v>8</v>
      </c>
      <c r="E325" t="s">
        <v>11</v>
      </c>
      <c r="F325" s="3">
        <v>45458</v>
      </c>
      <c r="G325" s="5">
        <v>891</v>
      </c>
      <c r="H325" s="5">
        <v>4941</v>
      </c>
      <c r="I325" t="s">
        <v>541</v>
      </c>
    </row>
    <row r="326" spans="1:9" x14ac:dyDescent="0.3">
      <c r="A326" t="s">
        <v>388</v>
      </c>
      <c r="B326" s="3">
        <v>45398</v>
      </c>
      <c r="C326" s="5">
        <v>3660</v>
      </c>
      <c r="D326" t="s">
        <v>8</v>
      </c>
      <c r="E326" t="s">
        <v>13</v>
      </c>
      <c r="F326" s="3">
        <v>45458</v>
      </c>
      <c r="G326" s="5">
        <v>805.2</v>
      </c>
      <c r="H326" s="5">
        <v>4465.2</v>
      </c>
      <c r="I326" t="s">
        <v>541</v>
      </c>
    </row>
    <row r="327" spans="1:9" x14ac:dyDescent="0.3">
      <c r="A327" t="s">
        <v>389</v>
      </c>
      <c r="B327" s="3">
        <v>45398</v>
      </c>
      <c r="C327" s="5">
        <v>2700</v>
      </c>
      <c r="D327" t="s">
        <v>3</v>
      </c>
      <c r="E327" t="s">
        <v>12</v>
      </c>
      <c r="F327" s="3">
        <v>45458</v>
      </c>
      <c r="G327" s="5">
        <v>594</v>
      </c>
      <c r="H327" s="5">
        <v>3294</v>
      </c>
      <c r="I327" t="s">
        <v>541</v>
      </c>
    </row>
    <row r="328" spans="1:9" x14ac:dyDescent="0.3">
      <c r="A328" t="s">
        <v>390</v>
      </c>
      <c r="B328" s="3">
        <v>45398</v>
      </c>
      <c r="C328" s="5">
        <v>700</v>
      </c>
      <c r="D328" t="s">
        <v>4</v>
      </c>
      <c r="E328" t="s">
        <v>13</v>
      </c>
      <c r="F328" s="3">
        <v>45458</v>
      </c>
      <c r="G328" s="5">
        <v>154</v>
      </c>
      <c r="H328" s="5">
        <v>854</v>
      </c>
      <c r="I328" t="s">
        <v>541</v>
      </c>
    </row>
    <row r="329" spans="1:9" x14ac:dyDescent="0.3">
      <c r="A329" t="s">
        <v>391</v>
      </c>
      <c r="B329" s="3">
        <v>45398</v>
      </c>
      <c r="C329" s="5">
        <v>3560</v>
      </c>
      <c r="D329" t="s">
        <v>6</v>
      </c>
      <c r="E329" t="s">
        <v>12</v>
      </c>
      <c r="F329" s="3">
        <v>45458</v>
      </c>
      <c r="G329" s="5">
        <v>783.2</v>
      </c>
      <c r="H329" s="5">
        <v>4343.2</v>
      </c>
      <c r="I329" t="s">
        <v>541</v>
      </c>
    </row>
    <row r="330" spans="1:9" x14ac:dyDescent="0.3">
      <c r="A330" t="s">
        <v>392</v>
      </c>
      <c r="B330" s="3">
        <v>45398</v>
      </c>
      <c r="C330" s="5">
        <v>1900</v>
      </c>
      <c r="D330" t="s">
        <v>5</v>
      </c>
      <c r="E330" t="s">
        <v>13</v>
      </c>
      <c r="F330" s="3">
        <v>45458</v>
      </c>
      <c r="G330" s="5">
        <v>418</v>
      </c>
      <c r="H330" s="5">
        <v>2318</v>
      </c>
      <c r="I330" t="s">
        <v>541</v>
      </c>
    </row>
    <row r="331" spans="1:9" x14ac:dyDescent="0.3">
      <c r="A331" t="s">
        <v>393</v>
      </c>
      <c r="B331" s="3">
        <v>45398</v>
      </c>
      <c r="C331" s="5">
        <v>880</v>
      </c>
      <c r="D331" t="s">
        <v>7</v>
      </c>
      <c r="E331" t="s">
        <v>11</v>
      </c>
      <c r="F331" s="3">
        <v>45458</v>
      </c>
      <c r="G331" s="5">
        <v>193.6</v>
      </c>
      <c r="H331" s="5">
        <v>1073.5999999999999</v>
      </c>
      <c r="I331" t="s">
        <v>541</v>
      </c>
    </row>
    <row r="332" spans="1:9" x14ac:dyDescent="0.3">
      <c r="A332" t="s">
        <v>394</v>
      </c>
      <c r="B332" s="3">
        <v>45398</v>
      </c>
      <c r="C332" s="5">
        <v>7200</v>
      </c>
      <c r="D332" t="s">
        <v>3</v>
      </c>
      <c r="E332" t="s">
        <v>11</v>
      </c>
      <c r="F332" s="3">
        <v>45458</v>
      </c>
      <c r="G332" s="5">
        <v>1584</v>
      </c>
      <c r="H332" s="5">
        <v>8784</v>
      </c>
      <c r="I332" t="s">
        <v>541</v>
      </c>
    </row>
    <row r="333" spans="1:9" x14ac:dyDescent="0.3">
      <c r="A333" t="s">
        <v>324</v>
      </c>
      <c r="B333" s="3">
        <v>45397</v>
      </c>
      <c r="C333" s="5">
        <v>2900</v>
      </c>
      <c r="D333" t="s">
        <v>4</v>
      </c>
      <c r="E333" t="s">
        <v>12</v>
      </c>
      <c r="F333" s="3">
        <v>45457</v>
      </c>
      <c r="G333" s="5">
        <v>638</v>
      </c>
      <c r="H333" s="5">
        <v>3538</v>
      </c>
      <c r="I333" t="s">
        <v>541</v>
      </c>
    </row>
    <row r="334" spans="1:9" x14ac:dyDescent="0.3">
      <c r="A334" t="s">
        <v>395</v>
      </c>
      <c r="B334" s="3">
        <v>45397</v>
      </c>
      <c r="C334" s="5">
        <v>2500</v>
      </c>
      <c r="D334" t="s">
        <v>4</v>
      </c>
      <c r="E334" t="s">
        <v>13</v>
      </c>
      <c r="F334" s="3">
        <v>45457</v>
      </c>
      <c r="G334" s="5">
        <v>550</v>
      </c>
      <c r="H334" s="5">
        <v>3050</v>
      </c>
      <c r="I334" t="s">
        <v>541</v>
      </c>
    </row>
    <row r="335" spans="1:9" x14ac:dyDescent="0.3">
      <c r="A335" t="s">
        <v>396</v>
      </c>
      <c r="B335" s="3">
        <v>45397</v>
      </c>
      <c r="C335" s="5">
        <v>5100</v>
      </c>
      <c r="D335" t="s">
        <v>4</v>
      </c>
      <c r="E335" t="s">
        <v>12</v>
      </c>
      <c r="F335" s="3">
        <v>45457</v>
      </c>
      <c r="G335" s="5">
        <v>1122</v>
      </c>
      <c r="H335" s="5">
        <v>6222</v>
      </c>
      <c r="I335" t="s">
        <v>541</v>
      </c>
    </row>
    <row r="336" spans="1:9" x14ac:dyDescent="0.3">
      <c r="A336" t="s">
        <v>45</v>
      </c>
      <c r="B336" s="3">
        <v>45397</v>
      </c>
      <c r="C336" s="5">
        <v>2060</v>
      </c>
      <c r="D336" t="s">
        <v>5</v>
      </c>
      <c r="E336" t="s">
        <v>11</v>
      </c>
      <c r="F336" s="3">
        <v>45457</v>
      </c>
      <c r="G336" s="5">
        <v>453.2</v>
      </c>
      <c r="H336" s="5">
        <v>2513.1999999999998</v>
      </c>
      <c r="I336" t="s">
        <v>541</v>
      </c>
    </row>
    <row r="337" spans="1:9" x14ac:dyDescent="0.3">
      <c r="A337" t="s">
        <v>397</v>
      </c>
      <c r="B337" s="3">
        <v>45397</v>
      </c>
      <c r="C337" s="5">
        <v>4350</v>
      </c>
      <c r="D337" t="s">
        <v>3</v>
      </c>
      <c r="E337" t="s">
        <v>12</v>
      </c>
      <c r="F337" s="3">
        <v>45457</v>
      </c>
      <c r="G337" s="5">
        <v>957</v>
      </c>
      <c r="H337" s="5">
        <v>5307</v>
      </c>
      <c r="I337" t="s">
        <v>541</v>
      </c>
    </row>
    <row r="338" spans="1:9" x14ac:dyDescent="0.3">
      <c r="A338" t="s">
        <v>398</v>
      </c>
      <c r="B338" s="3">
        <v>45397</v>
      </c>
      <c r="C338" s="5">
        <v>2560</v>
      </c>
      <c r="D338" t="s">
        <v>3</v>
      </c>
      <c r="E338" t="s">
        <v>11</v>
      </c>
      <c r="F338" s="3">
        <v>45457</v>
      </c>
      <c r="G338" s="5">
        <v>563.20000000000005</v>
      </c>
      <c r="H338" s="5">
        <v>3123.2</v>
      </c>
      <c r="I338" t="s">
        <v>541</v>
      </c>
    </row>
    <row r="339" spans="1:9" x14ac:dyDescent="0.3">
      <c r="A339" t="s">
        <v>399</v>
      </c>
      <c r="B339" s="3">
        <v>45397</v>
      </c>
      <c r="C339" s="5">
        <v>2440</v>
      </c>
      <c r="D339" t="s">
        <v>562</v>
      </c>
      <c r="E339" t="s">
        <v>12</v>
      </c>
      <c r="F339" s="3">
        <v>45457</v>
      </c>
      <c r="G339" s="5">
        <v>536.79999999999995</v>
      </c>
      <c r="H339" s="5">
        <v>2976.8</v>
      </c>
      <c r="I339" t="s">
        <v>541</v>
      </c>
    </row>
    <row r="340" spans="1:9" x14ac:dyDescent="0.3">
      <c r="A340" t="s">
        <v>400</v>
      </c>
      <c r="B340" s="3">
        <v>45397</v>
      </c>
      <c r="C340" s="5">
        <v>3200</v>
      </c>
      <c r="D340" t="s">
        <v>8</v>
      </c>
      <c r="E340" t="s">
        <v>12</v>
      </c>
      <c r="F340" s="3">
        <v>45457</v>
      </c>
      <c r="G340" s="5">
        <v>704</v>
      </c>
      <c r="H340" s="5">
        <v>3904</v>
      </c>
      <c r="I340" t="s">
        <v>541</v>
      </c>
    </row>
    <row r="341" spans="1:9" x14ac:dyDescent="0.3">
      <c r="A341" t="s">
        <v>401</v>
      </c>
      <c r="B341" s="3">
        <v>45397</v>
      </c>
      <c r="C341" s="5">
        <v>3940</v>
      </c>
      <c r="D341" t="s">
        <v>7</v>
      </c>
      <c r="E341" t="s">
        <v>13</v>
      </c>
      <c r="F341" s="3">
        <v>45457</v>
      </c>
      <c r="G341" s="5">
        <v>866.8</v>
      </c>
      <c r="H341" s="5">
        <v>4806.8</v>
      </c>
      <c r="I341" t="s">
        <v>541</v>
      </c>
    </row>
    <row r="342" spans="1:9" x14ac:dyDescent="0.3">
      <c r="A342" t="s">
        <v>402</v>
      </c>
      <c r="B342" s="3">
        <v>45397</v>
      </c>
      <c r="C342" s="5">
        <v>2120</v>
      </c>
      <c r="D342" t="s">
        <v>9</v>
      </c>
      <c r="E342" t="s">
        <v>14</v>
      </c>
      <c r="F342" s="3">
        <v>45457</v>
      </c>
      <c r="G342" s="5">
        <v>466.4</v>
      </c>
      <c r="H342" s="5">
        <v>2586.4</v>
      </c>
      <c r="I342" t="s">
        <v>541</v>
      </c>
    </row>
    <row r="343" spans="1:9" x14ac:dyDescent="0.3">
      <c r="A343" t="s">
        <v>122</v>
      </c>
      <c r="B343" s="3">
        <v>45397</v>
      </c>
      <c r="C343" s="5">
        <v>5280</v>
      </c>
      <c r="D343" t="s">
        <v>3</v>
      </c>
      <c r="E343" t="s">
        <v>11</v>
      </c>
      <c r="F343" s="3">
        <v>45457</v>
      </c>
      <c r="G343" s="5">
        <v>1161.5999999999999</v>
      </c>
      <c r="H343" s="5">
        <v>6441.6</v>
      </c>
      <c r="I343" t="s">
        <v>541</v>
      </c>
    </row>
    <row r="344" spans="1:9" x14ac:dyDescent="0.3">
      <c r="A344" t="s">
        <v>403</v>
      </c>
      <c r="B344" s="3">
        <v>45397</v>
      </c>
      <c r="C344" s="5">
        <v>3100</v>
      </c>
      <c r="D344" t="s">
        <v>562</v>
      </c>
      <c r="E344" t="s">
        <v>13</v>
      </c>
      <c r="F344" s="3">
        <v>45457</v>
      </c>
      <c r="G344" s="5">
        <v>682</v>
      </c>
      <c r="H344" s="5">
        <v>3782</v>
      </c>
      <c r="I344" t="s">
        <v>541</v>
      </c>
    </row>
    <row r="345" spans="1:9" x14ac:dyDescent="0.3">
      <c r="A345" t="s">
        <v>404</v>
      </c>
      <c r="B345" s="3">
        <v>45397</v>
      </c>
      <c r="C345" s="5">
        <v>7200</v>
      </c>
      <c r="D345" t="s">
        <v>8</v>
      </c>
      <c r="E345" t="s">
        <v>12</v>
      </c>
      <c r="F345" s="3">
        <v>45457</v>
      </c>
      <c r="G345" s="5">
        <v>1584</v>
      </c>
      <c r="H345" s="5">
        <v>8784</v>
      </c>
      <c r="I345" t="s">
        <v>541</v>
      </c>
    </row>
    <row r="346" spans="1:9" x14ac:dyDescent="0.3">
      <c r="A346" t="s">
        <v>405</v>
      </c>
      <c r="B346" s="3">
        <v>45397</v>
      </c>
      <c r="C346" s="5">
        <v>5420</v>
      </c>
      <c r="D346" t="s">
        <v>8</v>
      </c>
      <c r="E346" t="s">
        <v>11</v>
      </c>
      <c r="F346" s="3">
        <v>45457</v>
      </c>
      <c r="G346" s="5">
        <v>1192.4000000000001</v>
      </c>
      <c r="H346" s="5">
        <v>6612.4</v>
      </c>
      <c r="I346" t="s">
        <v>541</v>
      </c>
    </row>
    <row r="347" spans="1:9" x14ac:dyDescent="0.3">
      <c r="A347" t="s">
        <v>182</v>
      </c>
      <c r="B347" s="3">
        <v>45397</v>
      </c>
      <c r="C347" s="5">
        <v>5360</v>
      </c>
      <c r="D347" t="s">
        <v>8</v>
      </c>
      <c r="E347" t="s">
        <v>11</v>
      </c>
      <c r="F347" s="3">
        <v>45457</v>
      </c>
      <c r="G347" s="5">
        <v>1179.2</v>
      </c>
      <c r="H347" s="5">
        <v>6539.2</v>
      </c>
      <c r="I347" t="s">
        <v>541</v>
      </c>
    </row>
    <row r="348" spans="1:9" x14ac:dyDescent="0.3">
      <c r="A348" t="s">
        <v>406</v>
      </c>
      <c r="B348" s="3">
        <v>45397</v>
      </c>
      <c r="C348" s="5">
        <v>6600</v>
      </c>
      <c r="D348" t="s">
        <v>8</v>
      </c>
      <c r="E348" t="s">
        <v>13</v>
      </c>
      <c r="F348" s="3">
        <v>45457</v>
      </c>
      <c r="G348" s="5">
        <v>1452</v>
      </c>
      <c r="H348" s="5">
        <v>8052</v>
      </c>
      <c r="I348" t="s">
        <v>541</v>
      </c>
    </row>
    <row r="349" spans="1:9" x14ac:dyDescent="0.3">
      <c r="A349" t="s">
        <v>407</v>
      </c>
      <c r="B349" s="3">
        <v>45397</v>
      </c>
      <c r="C349" s="5">
        <v>2640</v>
      </c>
      <c r="D349" t="s">
        <v>8</v>
      </c>
      <c r="E349" t="s">
        <v>12</v>
      </c>
      <c r="F349" s="3">
        <v>45457</v>
      </c>
      <c r="G349" s="5">
        <v>580.79999999999995</v>
      </c>
      <c r="H349" s="5">
        <v>3220.8</v>
      </c>
      <c r="I349" t="s">
        <v>541</v>
      </c>
    </row>
    <row r="350" spans="1:9" x14ac:dyDescent="0.3">
      <c r="A350" t="s">
        <v>408</v>
      </c>
      <c r="B350" s="3">
        <v>45397</v>
      </c>
      <c r="C350" s="5">
        <v>850</v>
      </c>
      <c r="D350" t="s">
        <v>562</v>
      </c>
      <c r="E350" t="s">
        <v>12</v>
      </c>
      <c r="F350" s="3">
        <v>45457</v>
      </c>
      <c r="G350" s="5">
        <v>187</v>
      </c>
      <c r="H350" s="5">
        <v>1037</v>
      </c>
      <c r="I350" t="s">
        <v>541</v>
      </c>
    </row>
    <row r="351" spans="1:9" x14ac:dyDescent="0.3">
      <c r="A351" t="s">
        <v>409</v>
      </c>
      <c r="B351" s="3">
        <v>45397</v>
      </c>
      <c r="C351" s="5">
        <v>220</v>
      </c>
      <c r="D351" t="s">
        <v>3</v>
      </c>
      <c r="E351" t="s">
        <v>14</v>
      </c>
      <c r="F351" s="3">
        <v>45457</v>
      </c>
      <c r="G351" s="5">
        <v>48.4</v>
      </c>
      <c r="H351" s="5">
        <v>268.39999999999998</v>
      </c>
      <c r="I351" t="s">
        <v>541</v>
      </c>
    </row>
    <row r="352" spans="1:9" x14ac:dyDescent="0.3">
      <c r="A352" t="s">
        <v>410</v>
      </c>
      <c r="B352" s="3">
        <v>45397</v>
      </c>
      <c r="C352" s="5">
        <v>2980</v>
      </c>
      <c r="D352" t="s">
        <v>8</v>
      </c>
      <c r="E352" t="s">
        <v>12</v>
      </c>
      <c r="F352" s="3">
        <v>45457</v>
      </c>
      <c r="G352" s="5">
        <v>655.6</v>
      </c>
      <c r="H352" s="5">
        <v>3635.6</v>
      </c>
      <c r="I352" t="s">
        <v>541</v>
      </c>
    </row>
    <row r="353" spans="1:9" x14ac:dyDescent="0.3">
      <c r="A353" t="s">
        <v>411</v>
      </c>
      <c r="B353" s="3">
        <v>45397</v>
      </c>
      <c r="C353" s="5">
        <v>300</v>
      </c>
      <c r="D353" t="s">
        <v>7</v>
      </c>
      <c r="E353" t="s">
        <v>11</v>
      </c>
      <c r="F353" s="3">
        <v>45457</v>
      </c>
      <c r="G353" s="5">
        <v>66</v>
      </c>
      <c r="H353" s="5">
        <v>366</v>
      </c>
      <c r="I353" t="s">
        <v>541</v>
      </c>
    </row>
    <row r="354" spans="1:9" x14ac:dyDescent="0.3">
      <c r="A354" t="s">
        <v>412</v>
      </c>
      <c r="B354" s="3">
        <v>45397</v>
      </c>
      <c r="C354" s="5">
        <v>160</v>
      </c>
      <c r="D354" t="s">
        <v>6</v>
      </c>
      <c r="E354" t="s">
        <v>14</v>
      </c>
      <c r="F354" s="3">
        <v>45457</v>
      </c>
      <c r="G354" s="5">
        <v>35.200000000000003</v>
      </c>
      <c r="H354" s="5">
        <v>195.2</v>
      </c>
      <c r="I354" t="s">
        <v>541</v>
      </c>
    </row>
    <row r="355" spans="1:9" x14ac:dyDescent="0.3">
      <c r="A355" t="s">
        <v>413</v>
      </c>
      <c r="B355" s="3">
        <v>45397</v>
      </c>
      <c r="C355" s="5">
        <v>4940</v>
      </c>
      <c r="D355" t="s">
        <v>3</v>
      </c>
      <c r="E355" t="s">
        <v>12</v>
      </c>
      <c r="F355" s="3">
        <v>45457</v>
      </c>
      <c r="G355" s="5">
        <v>1086.8</v>
      </c>
      <c r="H355" s="5">
        <v>6026.8</v>
      </c>
      <c r="I355" t="s">
        <v>541</v>
      </c>
    </row>
    <row r="356" spans="1:9" x14ac:dyDescent="0.3">
      <c r="A356" t="s">
        <v>414</v>
      </c>
      <c r="B356" s="3">
        <v>45397</v>
      </c>
      <c r="C356" s="5">
        <v>5120</v>
      </c>
      <c r="D356" t="s">
        <v>5</v>
      </c>
      <c r="E356" t="s">
        <v>12</v>
      </c>
      <c r="F356" s="3">
        <v>45457</v>
      </c>
      <c r="G356" s="5">
        <v>1126.4000000000001</v>
      </c>
      <c r="H356" s="5">
        <v>6246.4</v>
      </c>
      <c r="I356" t="s">
        <v>541</v>
      </c>
    </row>
    <row r="357" spans="1:9" x14ac:dyDescent="0.3">
      <c r="A357" t="s">
        <v>415</v>
      </c>
      <c r="B357" s="3">
        <v>45397</v>
      </c>
      <c r="C357" s="5">
        <v>1600</v>
      </c>
      <c r="D357" t="s">
        <v>5</v>
      </c>
      <c r="E357" t="s">
        <v>11</v>
      </c>
      <c r="F357" s="3">
        <v>45457</v>
      </c>
      <c r="G357" s="5">
        <v>352</v>
      </c>
      <c r="H357" s="5">
        <v>1952</v>
      </c>
      <c r="I357" t="s">
        <v>541</v>
      </c>
    </row>
    <row r="358" spans="1:9" x14ac:dyDescent="0.3">
      <c r="A358" t="s">
        <v>416</v>
      </c>
      <c r="B358" s="3">
        <v>45397</v>
      </c>
      <c r="C358" s="5">
        <v>2000</v>
      </c>
      <c r="D358" t="s">
        <v>3</v>
      </c>
      <c r="E358" t="s">
        <v>13</v>
      </c>
      <c r="F358" s="3">
        <v>45457</v>
      </c>
      <c r="G358" s="5">
        <v>440</v>
      </c>
      <c r="H358" s="5">
        <v>2440</v>
      </c>
      <c r="I358" t="s">
        <v>541</v>
      </c>
    </row>
    <row r="359" spans="1:9" x14ac:dyDescent="0.3">
      <c r="A359" t="s">
        <v>417</v>
      </c>
      <c r="B359" s="3">
        <v>45397</v>
      </c>
      <c r="C359" s="5">
        <v>2100</v>
      </c>
      <c r="D359" t="s">
        <v>8</v>
      </c>
      <c r="E359" t="s">
        <v>13</v>
      </c>
      <c r="F359" s="3">
        <v>45457</v>
      </c>
      <c r="G359" s="5">
        <v>462</v>
      </c>
      <c r="H359" s="5">
        <v>2562</v>
      </c>
      <c r="I359" t="s">
        <v>541</v>
      </c>
    </row>
    <row r="360" spans="1:9" x14ac:dyDescent="0.3">
      <c r="A360" t="s">
        <v>418</v>
      </c>
      <c r="B360" s="3">
        <v>45397</v>
      </c>
      <c r="C360" s="5">
        <v>4220</v>
      </c>
      <c r="D360" t="s">
        <v>5</v>
      </c>
      <c r="E360" t="s">
        <v>13</v>
      </c>
      <c r="F360" s="3">
        <v>45457</v>
      </c>
      <c r="G360" s="5">
        <v>928.4</v>
      </c>
      <c r="H360" s="5">
        <v>5148.3999999999996</v>
      </c>
      <c r="I360" t="s">
        <v>541</v>
      </c>
    </row>
    <row r="361" spans="1:9" x14ac:dyDescent="0.3">
      <c r="A361" t="s">
        <v>419</v>
      </c>
      <c r="B361" s="3">
        <v>45397</v>
      </c>
      <c r="C361" s="5">
        <v>3500</v>
      </c>
      <c r="D361" t="s">
        <v>3</v>
      </c>
      <c r="E361" t="s">
        <v>13</v>
      </c>
      <c r="F361" s="3">
        <v>45457</v>
      </c>
      <c r="G361" s="5">
        <v>770</v>
      </c>
      <c r="H361" s="5">
        <v>4270</v>
      </c>
      <c r="I361" t="s">
        <v>541</v>
      </c>
    </row>
    <row r="362" spans="1:9" x14ac:dyDescent="0.3">
      <c r="A362" t="s">
        <v>420</v>
      </c>
      <c r="B362" s="3">
        <v>45396</v>
      </c>
      <c r="C362" s="5">
        <v>300</v>
      </c>
      <c r="D362" t="s">
        <v>3</v>
      </c>
      <c r="E362" t="s">
        <v>13</v>
      </c>
      <c r="F362" s="3">
        <v>45456</v>
      </c>
      <c r="G362" s="5">
        <v>66</v>
      </c>
      <c r="H362" s="5">
        <v>366</v>
      </c>
      <c r="I362" t="s">
        <v>541</v>
      </c>
    </row>
    <row r="363" spans="1:9" x14ac:dyDescent="0.3">
      <c r="A363" t="s">
        <v>421</v>
      </c>
      <c r="B363" s="3">
        <v>45396</v>
      </c>
      <c r="C363" s="5">
        <v>6250</v>
      </c>
      <c r="D363" t="s">
        <v>3</v>
      </c>
      <c r="E363" t="s">
        <v>13</v>
      </c>
      <c r="F363" s="3">
        <v>45456</v>
      </c>
      <c r="G363" s="5">
        <v>1375</v>
      </c>
      <c r="H363" s="5">
        <v>7625</v>
      </c>
      <c r="I363" t="s">
        <v>541</v>
      </c>
    </row>
    <row r="364" spans="1:9" x14ac:dyDescent="0.3">
      <c r="A364" t="s">
        <v>422</v>
      </c>
      <c r="B364" s="3">
        <v>45396</v>
      </c>
      <c r="C364" s="5">
        <v>5800</v>
      </c>
      <c r="D364" t="s">
        <v>4</v>
      </c>
      <c r="E364" t="s">
        <v>11</v>
      </c>
      <c r="F364" s="3">
        <v>45456</v>
      </c>
      <c r="G364" s="5">
        <v>1276</v>
      </c>
      <c r="H364" s="5">
        <v>7076</v>
      </c>
      <c r="I364" t="s">
        <v>541</v>
      </c>
    </row>
    <row r="365" spans="1:9" x14ac:dyDescent="0.3">
      <c r="A365" t="s">
        <v>423</v>
      </c>
      <c r="B365" s="3">
        <v>45396</v>
      </c>
      <c r="C365" s="5">
        <v>2500</v>
      </c>
      <c r="D365" t="s">
        <v>9</v>
      </c>
      <c r="E365" t="s">
        <v>11</v>
      </c>
      <c r="F365" s="3">
        <v>45456</v>
      </c>
      <c r="G365" s="5">
        <v>550</v>
      </c>
      <c r="H365" s="5">
        <v>3050</v>
      </c>
      <c r="I365" t="s">
        <v>541</v>
      </c>
    </row>
    <row r="366" spans="1:9" x14ac:dyDescent="0.3">
      <c r="A366" t="s">
        <v>424</v>
      </c>
      <c r="B366" s="3">
        <v>45396</v>
      </c>
      <c r="C366" s="5">
        <v>440</v>
      </c>
      <c r="D366" t="s">
        <v>3</v>
      </c>
      <c r="E366" t="s">
        <v>14</v>
      </c>
      <c r="F366" s="3">
        <v>45456</v>
      </c>
      <c r="G366" s="5">
        <v>96.8</v>
      </c>
      <c r="H366" s="5">
        <v>536.79999999999995</v>
      </c>
      <c r="I366" t="s">
        <v>541</v>
      </c>
    </row>
    <row r="367" spans="1:9" x14ac:dyDescent="0.3">
      <c r="A367" t="s">
        <v>425</v>
      </c>
      <c r="B367" s="3">
        <v>45396</v>
      </c>
      <c r="C367" s="5">
        <v>4250</v>
      </c>
      <c r="D367" t="s">
        <v>562</v>
      </c>
      <c r="E367" t="s">
        <v>11</v>
      </c>
      <c r="F367" s="3">
        <v>45456</v>
      </c>
      <c r="G367" s="5">
        <v>935</v>
      </c>
      <c r="H367" s="5">
        <v>5185</v>
      </c>
      <c r="I367" t="s">
        <v>541</v>
      </c>
    </row>
    <row r="368" spans="1:9" x14ac:dyDescent="0.3">
      <c r="A368" t="s">
        <v>426</v>
      </c>
      <c r="B368" s="3">
        <v>45396</v>
      </c>
      <c r="C368" s="5">
        <v>1560</v>
      </c>
      <c r="D368" t="s">
        <v>7</v>
      </c>
      <c r="E368" t="s">
        <v>14</v>
      </c>
      <c r="F368" s="3">
        <v>45456</v>
      </c>
      <c r="G368" s="5">
        <v>343.2</v>
      </c>
      <c r="H368" s="5">
        <v>1903.2</v>
      </c>
      <c r="I368" t="s">
        <v>541</v>
      </c>
    </row>
    <row r="369" spans="1:9" x14ac:dyDescent="0.3">
      <c r="A369" t="s">
        <v>427</v>
      </c>
      <c r="B369" s="3">
        <v>45396</v>
      </c>
      <c r="C369" s="5">
        <v>1580</v>
      </c>
      <c r="D369" t="s">
        <v>3</v>
      </c>
      <c r="E369" t="s">
        <v>12</v>
      </c>
      <c r="F369" s="3">
        <v>45456</v>
      </c>
      <c r="G369" s="5">
        <v>347.6</v>
      </c>
      <c r="H369" s="5">
        <v>1927.6</v>
      </c>
      <c r="I369" t="s">
        <v>541</v>
      </c>
    </row>
    <row r="370" spans="1:9" x14ac:dyDescent="0.3">
      <c r="A370" t="s">
        <v>428</v>
      </c>
      <c r="B370" s="3">
        <v>45396</v>
      </c>
      <c r="C370" s="5">
        <v>4450</v>
      </c>
      <c r="D370" t="s">
        <v>5</v>
      </c>
      <c r="E370" t="s">
        <v>12</v>
      </c>
      <c r="F370" s="3">
        <v>45456</v>
      </c>
      <c r="G370" s="5">
        <v>979</v>
      </c>
      <c r="H370" s="5">
        <v>5429</v>
      </c>
      <c r="I370" t="s">
        <v>541</v>
      </c>
    </row>
    <row r="371" spans="1:9" x14ac:dyDescent="0.3">
      <c r="A371" t="s">
        <v>429</v>
      </c>
      <c r="B371" s="3">
        <v>45396</v>
      </c>
      <c r="C371" s="5">
        <v>1620</v>
      </c>
      <c r="D371" t="s">
        <v>8</v>
      </c>
      <c r="E371" t="s">
        <v>14</v>
      </c>
      <c r="F371" s="3">
        <v>45456</v>
      </c>
      <c r="G371" s="5">
        <v>356.4</v>
      </c>
      <c r="H371" s="5">
        <v>1976.4</v>
      </c>
      <c r="I371" t="s">
        <v>541</v>
      </c>
    </row>
    <row r="372" spans="1:9" x14ac:dyDescent="0.3">
      <c r="A372" t="s">
        <v>430</v>
      </c>
      <c r="B372" s="3">
        <v>45396</v>
      </c>
      <c r="C372" s="5">
        <v>1460</v>
      </c>
      <c r="D372" t="s">
        <v>3</v>
      </c>
      <c r="E372" t="s">
        <v>12</v>
      </c>
      <c r="F372" s="3">
        <v>45456</v>
      </c>
      <c r="G372" s="5">
        <v>321.2</v>
      </c>
      <c r="H372" s="5">
        <v>1781.2</v>
      </c>
      <c r="I372" t="s">
        <v>541</v>
      </c>
    </row>
    <row r="373" spans="1:9" x14ac:dyDescent="0.3">
      <c r="A373" t="s">
        <v>431</v>
      </c>
      <c r="B373" s="3">
        <v>45396</v>
      </c>
      <c r="C373" s="5">
        <v>3850</v>
      </c>
      <c r="D373" t="s">
        <v>6</v>
      </c>
      <c r="E373" t="s">
        <v>14</v>
      </c>
      <c r="F373" s="3">
        <v>45456</v>
      </c>
      <c r="G373" s="5">
        <v>847</v>
      </c>
      <c r="H373" s="5">
        <v>4697</v>
      </c>
      <c r="I373" t="s">
        <v>541</v>
      </c>
    </row>
    <row r="374" spans="1:9" x14ac:dyDescent="0.3">
      <c r="A374" t="s">
        <v>432</v>
      </c>
      <c r="B374" s="3">
        <v>45396</v>
      </c>
      <c r="C374" s="5">
        <v>1000</v>
      </c>
      <c r="D374" t="s">
        <v>4</v>
      </c>
      <c r="E374" t="s">
        <v>14</v>
      </c>
      <c r="F374" s="3">
        <v>45456</v>
      </c>
      <c r="G374" s="5">
        <v>220</v>
      </c>
      <c r="H374" s="5">
        <v>1220</v>
      </c>
      <c r="I374" t="s">
        <v>541</v>
      </c>
    </row>
    <row r="375" spans="1:9" x14ac:dyDescent="0.3">
      <c r="A375" t="s">
        <v>433</v>
      </c>
      <c r="B375" s="3">
        <v>45396</v>
      </c>
      <c r="C375" s="5">
        <v>4100</v>
      </c>
      <c r="D375" t="s">
        <v>4</v>
      </c>
      <c r="E375" t="s">
        <v>13</v>
      </c>
      <c r="F375" s="3">
        <v>45456</v>
      </c>
      <c r="G375" s="5">
        <v>902</v>
      </c>
      <c r="H375" s="5">
        <v>5002</v>
      </c>
      <c r="I375" t="s">
        <v>541</v>
      </c>
    </row>
    <row r="376" spans="1:9" x14ac:dyDescent="0.3">
      <c r="A376" t="s">
        <v>434</v>
      </c>
      <c r="B376" s="3">
        <v>45396</v>
      </c>
      <c r="C376" s="5">
        <v>5140</v>
      </c>
      <c r="D376" t="s">
        <v>8</v>
      </c>
      <c r="E376" t="s">
        <v>11</v>
      </c>
      <c r="F376" s="3">
        <v>45456</v>
      </c>
      <c r="G376" s="5">
        <v>1130.8</v>
      </c>
      <c r="H376" s="5">
        <v>6270.8</v>
      </c>
      <c r="I376" t="s">
        <v>541</v>
      </c>
    </row>
    <row r="377" spans="1:9" x14ac:dyDescent="0.3">
      <c r="A377" t="s">
        <v>435</v>
      </c>
      <c r="B377" s="3">
        <v>45396</v>
      </c>
      <c r="C377" s="5">
        <v>500</v>
      </c>
      <c r="D377" t="s">
        <v>6</v>
      </c>
      <c r="E377" t="s">
        <v>14</v>
      </c>
      <c r="F377" s="3">
        <v>45456</v>
      </c>
      <c r="G377" s="5">
        <v>110</v>
      </c>
      <c r="H377" s="5">
        <v>610</v>
      </c>
      <c r="I377" t="s">
        <v>541</v>
      </c>
    </row>
    <row r="378" spans="1:9" x14ac:dyDescent="0.3">
      <c r="A378" t="s">
        <v>155</v>
      </c>
      <c r="B378" s="3">
        <v>45396</v>
      </c>
      <c r="C378" s="5">
        <v>960</v>
      </c>
      <c r="D378" t="s">
        <v>562</v>
      </c>
      <c r="E378" t="s">
        <v>12</v>
      </c>
      <c r="F378" s="3">
        <v>45456</v>
      </c>
      <c r="G378" s="5">
        <v>211.2</v>
      </c>
      <c r="H378" s="5">
        <v>1171.2</v>
      </c>
      <c r="I378" t="s">
        <v>541</v>
      </c>
    </row>
    <row r="379" spans="1:9" x14ac:dyDescent="0.3">
      <c r="A379" t="s">
        <v>436</v>
      </c>
      <c r="B379" s="3">
        <v>45396</v>
      </c>
      <c r="C379" s="5">
        <v>1350</v>
      </c>
      <c r="D379" t="s">
        <v>8</v>
      </c>
      <c r="E379" t="s">
        <v>13</v>
      </c>
      <c r="F379" s="3">
        <v>45456</v>
      </c>
      <c r="G379" s="5">
        <v>297</v>
      </c>
      <c r="H379" s="5">
        <v>1647</v>
      </c>
      <c r="I379" t="s">
        <v>541</v>
      </c>
    </row>
    <row r="380" spans="1:9" x14ac:dyDescent="0.3">
      <c r="A380" t="s">
        <v>437</v>
      </c>
      <c r="B380" s="3">
        <v>45396</v>
      </c>
      <c r="C380" s="5">
        <v>3780</v>
      </c>
      <c r="D380" t="s">
        <v>8</v>
      </c>
      <c r="E380" t="s">
        <v>13</v>
      </c>
      <c r="F380" s="3">
        <v>45456</v>
      </c>
      <c r="G380" s="5">
        <v>831.6</v>
      </c>
      <c r="H380" s="5">
        <v>4611.6000000000004</v>
      </c>
      <c r="I380" t="s">
        <v>541</v>
      </c>
    </row>
    <row r="381" spans="1:9" x14ac:dyDescent="0.3">
      <c r="A381" t="s">
        <v>93</v>
      </c>
      <c r="B381" s="3">
        <v>45396</v>
      </c>
      <c r="C381" s="5">
        <v>750</v>
      </c>
      <c r="D381" t="s">
        <v>5</v>
      </c>
      <c r="E381" t="s">
        <v>11</v>
      </c>
      <c r="F381" s="3">
        <v>45456</v>
      </c>
      <c r="G381" s="5">
        <v>165</v>
      </c>
      <c r="H381" s="5">
        <v>915</v>
      </c>
      <c r="I381" t="s">
        <v>541</v>
      </c>
    </row>
    <row r="382" spans="1:9" x14ac:dyDescent="0.3">
      <c r="A382" t="s">
        <v>439</v>
      </c>
      <c r="B382" s="3">
        <v>45396</v>
      </c>
      <c r="C382" s="5">
        <v>4660</v>
      </c>
      <c r="D382" t="s">
        <v>6</v>
      </c>
      <c r="E382" t="s">
        <v>12</v>
      </c>
      <c r="F382" s="3">
        <v>45456</v>
      </c>
      <c r="G382" s="5">
        <v>1025.2</v>
      </c>
      <c r="H382" s="5">
        <v>5685.2</v>
      </c>
      <c r="I382" t="s">
        <v>541</v>
      </c>
    </row>
    <row r="383" spans="1:9" x14ac:dyDescent="0.3">
      <c r="A383" t="s">
        <v>440</v>
      </c>
      <c r="B383" s="3">
        <v>45396</v>
      </c>
      <c r="C383" s="5">
        <v>5520</v>
      </c>
      <c r="D383" t="s">
        <v>9</v>
      </c>
      <c r="E383" t="s">
        <v>12</v>
      </c>
      <c r="F383" s="3">
        <v>45456</v>
      </c>
      <c r="G383" s="5">
        <v>1214.4000000000001</v>
      </c>
      <c r="H383" s="5">
        <v>6734.4</v>
      </c>
      <c r="I383" t="s">
        <v>541</v>
      </c>
    </row>
    <row r="384" spans="1:9" x14ac:dyDescent="0.3">
      <c r="A384" t="s">
        <v>441</v>
      </c>
      <c r="B384" s="3">
        <v>45396</v>
      </c>
      <c r="C384" s="5">
        <v>2620</v>
      </c>
      <c r="D384" t="s">
        <v>6</v>
      </c>
      <c r="E384" t="s">
        <v>11</v>
      </c>
      <c r="F384" s="3">
        <v>45456</v>
      </c>
      <c r="G384" s="5">
        <v>576.4</v>
      </c>
      <c r="H384" s="5">
        <v>3196.4</v>
      </c>
      <c r="I384" t="s">
        <v>541</v>
      </c>
    </row>
    <row r="385" spans="1:9" x14ac:dyDescent="0.3">
      <c r="A385" t="s">
        <v>442</v>
      </c>
      <c r="B385" s="3">
        <v>45396</v>
      </c>
      <c r="C385" s="5">
        <v>4760</v>
      </c>
      <c r="D385" t="s">
        <v>4</v>
      </c>
      <c r="E385" t="s">
        <v>13</v>
      </c>
      <c r="F385" s="3">
        <v>45456</v>
      </c>
      <c r="G385" s="5">
        <v>1047.2</v>
      </c>
      <c r="H385" s="5">
        <v>5807.2</v>
      </c>
      <c r="I385" t="s">
        <v>541</v>
      </c>
    </row>
    <row r="386" spans="1:9" x14ac:dyDescent="0.3">
      <c r="A386" t="s">
        <v>443</v>
      </c>
      <c r="B386" s="3">
        <v>45396</v>
      </c>
      <c r="C386" s="5">
        <v>900</v>
      </c>
      <c r="D386" t="s">
        <v>9</v>
      </c>
      <c r="E386" t="s">
        <v>11</v>
      </c>
      <c r="F386" s="3">
        <v>45456</v>
      </c>
      <c r="G386" s="5">
        <v>198</v>
      </c>
      <c r="H386" s="5">
        <v>1098</v>
      </c>
      <c r="I386" t="s">
        <v>541</v>
      </c>
    </row>
    <row r="387" spans="1:9" x14ac:dyDescent="0.3">
      <c r="A387" t="s">
        <v>444</v>
      </c>
      <c r="B387" s="3">
        <v>45396</v>
      </c>
      <c r="C387" s="5">
        <v>1100</v>
      </c>
      <c r="D387" t="s">
        <v>6</v>
      </c>
      <c r="E387" t="s">
        <v>12</v>
      </c>
      <c r="F387" s="3">
        <v>45456</v>
      </c>
      <c r="G387" s="5">
        <v>242</v>
      </c>
      <c r="H387" s="5">
        <v>1342</v>
      </c>
      <c r="I387" t="s">
        <v>541</v>
      </c>
    </row>
    <row r="388" spans="1:9" x14ac:dyDescent="0.3">
      <c r="A388" t="s">
        <v>445</v>
      </c>
      <c r="B388" s="3">
        <v>45396</v>
      </c>
      <c r="C388" s="5">
        <v>350</v>
      </c>
      <c r="D388" t="s">
        <v>7</v>
      </c>
      <c r="E388" t="s">
        <v>14</v>
      </c>
      <c r="F388" s="3">
        <v>45456</v>
      </c>
      <c r="G388" s="5">
        <v>77</v>
      </c>
      <c r="H388" s="5">
        <v>427</v>
      </c>
      <c r="I388" t="s">
        <v>541</v>
      </c>
    </row>
    <row r="389" spans="1:9" x14ac:dyDescent="0.3">
      <c r="A389" t="s">
        <v>446</v>
      </c>
      <c r="B389" s="3">
        <v>45396</v>
      </c>
      <c r="C389" s="5">
        <v>1000</v>
      </c>
      <c r="D389" t="s">
        <v>4</v>
      </c>
      <c r="E389" t="s">
        <v>13</v>
      </c>
      <c r="F389" s="3">
        <v>45456</v>
      </c>
      <c r="G389" s="5">
        <v>220</v>
      </c>
      <c r="H389" s="5">
        <v>1220</v>
      </c>
      <c r="I389" t="s">
        <v>541</v>
      </c>
    </row>
    <row r="390" spans="1:9" x14ac:dyDescent="0.3">
      <c r="A390" t="s">
        <v>447</v>
      </c>
      <c r="B390" s="3">
        <v>45395</v>
      </c>
      <c r="C390" s="5">
        <v>1240</v>
      </c>
      <c r="D390" t="s">
        <v>3</v>
      </c>
      <c r="E390" t="s">
        <v>12</v>
      </c>
      <c r="F390" s="3">
        <v>45455</v>
      </c>
      <c r="G390" s="5">
        <v>272.8</v>
      </c>
      <c r="H390" s="5">
        <v>1512.8</v>
      </c>
      <c r="I390" t="s">
        <v>541</v>
      </c>
    </row>
    <row r="391" spans="1:9" x14ac:dyDescent="0.3">
      <c r="A391" t="s">
        <v>448</v>
      </c>
      <c r="B391" s="3">
        <v>45395</v>
      </c>
      <c r="C391" s="5">
        <v>1800</v>
      </c>
      <c r="D391" t="s">
        <v>5</v>
      </c>
      <c r="E391" t="s">
        <v>11</v>
      </c>
      <c r="F391" s="3">
        <v>45455</v>
      </c>
      <c r="G391" s="5">
        <v>396</v>
      </c>
      <c r="H391" s="5">
        <v>2196</v>
      </c>
      <c r="I391" t="s">
        <v>541</v>
      </c>
    </row>
    <row r="392" spans="1:9" x14ac:dyDescent="0.3">
      <c r="A392" t="s">
        <v>449</v>
      </c>
      <c r="B392" s="3">
        <v>45395</v>
      </c>
      <c r="C392" s="5">
        <v>240</v>
      </c>
      <c r="D392" t="s">
        <v>6</v>
      </c>
      <c r="E392" t="s">
        <v>11</v>
      </c>
      <c r="F392" s="3">
        <v>45455</v>
      </c>
      <c r="G392" s="5">
        <v>52.8</v>
      </c>
      <c r="H392" s="5">
        <v>292.8</v>
      </c>
      <c r="I392" t="s">
        <v>541</v>
      </c>
    </row>
    <row r="393" spans="1:9" x14ac:dyDescent="0.3">
      <c r="A393" t="s">
        <v>450</v>
      </c>
      <c r="B393" s="3">
        <v>45395</v>
      </c>
      <c r="C393" s="5">
        <v>5500</v>
      </c>
      <c r="D393" t="s">
        <v>8</v>
      </c>
      <c r="E393" t="s">
        <v>13</v>
      </c>
      <c r="F393" s="3">
        <v>45455</v>
      </c>
      <c r="G393" s="5">
        <v>1210</v>
      </c>
      <c r="H393" s="5">
        <v>6710</v>
      </c>
      <c r="I393" t="s">
        <v>541</v>
      </c>
    </row>
    <row r="394" spans="1:9" x14ac:dyDescent="0.3">
      <c r="A394" t="s">
        <v>451</v>
      </c>
      <c r="B394" s="3">
        <v>45395</v>
      </c>
      <c r="C394" s="5">
        <v>200</v>
      </c>
      <c r="D394" t="s">
        <v>7</v>
      </c>
      <c r="E394" t="s">
        <v>12</v>
      </c>
      <c r="F394" s="3">
        <v>45455</v>
      </c>
      <c r="G394" s="5">
        <v>44</v>
      </c>
      <c r="H394" s="5">
        <v>244</v>
      </c>
      <c r="I394" t="s">
        <v>541</v>
      </c>
    </row>
    <row r="395" spans="1:9" x14ac:dyDescent="0.3">
      <c r="A395" t="s">
        <v>452</v>
      </c>
      <c r="B395" s="3">
        <v>45395</v>
      </c>
      <c r="C395" s="5">
        <v>6450</v>
      </c>
      <c r="D395" t="s">
        <v>8</v>
      </c>
      <c r="E395" t="s">
        <v>12</v>
      </c>
      <c r="F395" s="3">
        <v>45455</v>
      </c>
      <c r="G395" s="5">
        <v>1419</v>
      </c>
      <c r="H395" s="5">
        <v>7869</v>
      </c>
      <c r="I395" t="s">
        <v>541</v>
      </c>
    </row>
    <row r="396" spans="1:9" x14ac:dyDescent="0.3">
      <c r="A396" t="s">
        <v>453</v>
      </c>
      <c r="B396" s="3">
        <v>45395</v>
      </c>
      <c r="C396" s="5">
        <v>6500</v>
      </c>
      <c r="D396" t="s">
        <v>562</v>
      </c>
      <c r="E396" t="s">
        <v>12</v>
      </c>
      <c r="F396" s="3">
        <v>45455</v>
      </c>
      <c r="G396" s="5">
        <v>1430</v>
      </c>
      <c r="H396" s="5">
        <v>7930</v>
      </c>
      <c r="I396" t="s">
        <v>541</v>
      </c>
    </row>
    <row r="397" spans="1:9" x14ac:dyDescent="0.3">
      <c r="A397" t="s">
        <v>66</v>
      </c>
      <c r="B397" s="3">
        <v>45395</v>
      </c>
      <c r="C397" s="5">
        <v>1400</v>
      </c>
      <c r="D397" t="s">
        <v>8</v>
      </c>
      <c r="E397" t="s">
        <v>13</v>
      </c>
      <c r="F397" s="3">
        <v>45455</v>
      </c>
      <c r="G397" s="5">
        <v>308</v>
      </c>
      <c r="H397" s="5">
        <v>1708</v>
      </c>
      <c r="I397" t="s">
        <v>541</v>
      </c>
    </row>
    <row r="398" spans="1:9" x14ac:dyDescent="0.3">
      <c r="A398" t="s">
        <v>454</v>
      </c>
      <c r="B398" s="3">
        <v>45395</v>
      </c>
      <c r="C398" s="5">
        <v>500</v>
      </c>
      <c r="D398" t="s">
        <v>3</v>
      </c>
      <c r="E398" t="s">
        <v>12</v>
      </c>
      <c r="F398" s="3">
        <v>45455</v>
      </c>
      <c r="G398" s="5">
        <v>110</v>
      </c>
      <c r="H398" s="5">
        <v>610</v>
      </c>
      <c r="I398" t="s">
        <v>541</v>
      </c>
    </row>
    <row r="399" spans="1:9" x14ac:dyDescent="0.3">
      <c r="A399" t="s">
        <v>455</v>
      </c>
      <c r="B399" s="3">
        <v>45395</v>
      </c>
      <c r="C399" s="5">
        <v>5720</v>
      </c>
      <c r="D399" t="s">
        <v>562</v>
      </c>
      <c r="E399" t="s">
        <v>12</v>
      </c>
      <c r="F399" s="3">
        <v>45455</v>
      </c>
      <c r="G399" s="5">
        <v>1258.4000000000001</v>
      </c>
      <c r="H399" s="5">
        <v>6978.4</v>
      </c>
      <c r="I399" t="s">
        <v>541</v>
      </c>
    </row>
    <row r="400" spans="1:9" x14ac:dyDescent="0.3">
      <c r="A400" t="s">
        <v>65</v>
      </c>
      <c r="B400" s="3">
        <v>45395</v>
      </c>
      <c r="C400" s="5">
        <v>1300</v>
      </c>
      <c r="D400" t="s">
        <v>562</v>
      </c>
      <c r="E400" t="s">
        <v>12</v>
      </c>
      <c r="F400" s="3">
        <v>45455</v>
      </c>
      <c r="G400" s="5">
        <v>286</v>
      </c>
      <c r="H400" s="5">
        <v>1586</v>
      </c>
      <c r="I400" t="s">
        <v>541</v>
      </c>
    </row>
    <row r="401" spans="1:9" x14ac:dyDescent="0.3">
      <c r="A401" t="s">
        <v>209</v>
      </c>
      <c r="B401" s="3">
        <v>45395</v>
      </c>
      <c r="C401" s="5">
        <v>3600</v>
      </c>
      <c r="D401" t="s">
        <v>7</v>
      </c>
      <c r="E401" t="s">
        <v>11</v>
      </c>
      <c r="F401" s="3">
        <v>45455</v>
      </c>
      <c r="G401" s="5">
        <v>792</v>
      </c>
      <c r="H401" s="5">
        <v>4392</v>
      </c>
      <c r="I401" t="s">
        <v>541</v>
      </c>
    </row>
    <row r="402" spans="1:9" x14ac:dyDescent="0.3">
      <c r="A402" t="s">
        <v>456</v>
      </c>
      <c r="B402" s="3">
        <v>45395</v>
      </c>
      <c r="C402" s="5">
        <v>5400</v>
      </c>
      <c r="D402" t="s">
        <v>3</v>
      </c>
      <c r="E402" t="s">
        <v>14</v>
      </c>
      <c r="F402" s="3">
        <v>45455</v>
      </c>
      <c r="G402" s="5">
        <v>1188</v>
      </c>
      <c r="H402" s="5">
        <v>6588</v>
      </c>
      <c r="I402" t="s">
        <v>541</v>
      </c>
    </row>
    <row r="403" spans="1:9" x14ac:dyDescent="0.3">
      <c r="A403" t="s">
        <v>457</v>
      </c>
      <c r="B403" s="3">
        <v>45395</v>
      </c>
      <c r="C403" s="5">
        <v>6300</v>
      </c>
      <c r="D403" t="s">
        <v>3</v>
      </c>
      <c r="E403" t="s">
        <v>11</v>
      </c>
      <c r="F403" s="3">
        <v>45455</v>
      </c>
      <c r="G403" s="5">
        <v>1386</v>
      </c>
      <c r="H403" s="5">
        <v>7686</v>
      </c>
      <c r="I403" t="s">
        <v>541</v>
      </c>
    </row>
    <row r="404" spans="1:9" x14ac:dyDescent="0.3">
      <c r="A404" t="s">
        <v>458</v>
      </c>
      <c r="B404" s="3">
        <v>45395</v>
      </c>
      <c r="C404" s="5">
        <v>3080</v>
      </c>
      <c r="D404" t="s">
        <v>5</v>
      </c>
      <c r="E404" t="s">
        <v>13</v>
      </c>
      <c r="F404" s="3">
        <v>45455</v>
      </c>
      <c r="G404" s="5">
        <v>677.6</v>
      </c>
      <c r="H404" s="5">
        <v>3757.6</v>
      </c>
      <c r="I404" t="s">
        <v>541</v>
      </c>
    </row>
    <row r="405" spans="1:9" x14ac:dyDescent="0.3">
      <c r="A405" t="s">
        <v>459</v>
      </c>
      <c r="B405" s="3">
        <v>45395</v>
      </c>
      <c r="C405" s="5">
        <v>1060</v>
      </c>
      <c r="D405" t="s">
        <v>8</v>
      </c>
      <c r="E405" t="s">
        <v>14</v>
      </c>
      <c r="F405" s="3">
        <v>45455</v>
      </c>
      <c r="G405" s="5">
        <v>233.2</v>
      </c>
      <c r="H405" s="5">
        <v>1293.2</v>
      </c>
      <c r="I405" t="s">
        <v>541</v>
      </c>
    </row>
    <row r="406" spans="1:9" x14ac:dyDescent="0.3">
      <c r="A406" t="s">
        <v>460</v>
      </c>
      <c r="B406" s="3">
        <v>45395</v>
      </c>
      <c r="C406" s="5">
        <v>2550</v>
      </c>
      <c r="D406" t="s">
        <v>562</v>
      </c>
      <c r="E406" t="s">
        <v>12</v>
      </c>
      <c r="F406" s="3">
        <v>45455</v>
      </c>
      <c r="G406" s="5">
        <v>561</v>
      </c>
      <c r="H406" s="5">
        <v>3111</v>
      </c>
      <c r="I406" t="s">
        <v>541</v>
      </c>
    </row>
    <row r="407" spans="1:9" x14ac:dyDescent="0.3">
      <c r="A407" t="s">
        <v>461</v>
      </c>
      <c r="B407" s="3">
        <v>45395</v>
      </c>
      <c r="C407" s="5">
        <v>5260</v>
      </c>
      <c r="D407" t="s">
        <v>6</v>
      </c>
      <c r="E407" t="s">
        <v>14</v>
      </c>
      <c r="F407" s="3">
        <v>45455</v>
      </c>
      <c r="G407" s="5">
        <v>1157.2</v>
      </c>
      <c r="H407" s="5">
        <v>6417.2</v>
      </c>
      <c r="I407" t="s">
        <v>541</v>
      </c>
    </row>
    <row r="408" spans="1:9" x14ac:dyDescent="0.3">
      <c r="A408" t="s">
        <v>462</v>
      </c>
      <c r="B408" s="3">
        <v>45395</v>
      </c>
      <c r="C408" s="5">
        <v>1780</v>
      </c>
      <c r="D408" t="s">
        <v>9</v>
      </c>
      <c r="E408" t="s">
        <v>11</v>
      </c>
      <c r="F408" s="3">
        <v>45455</v>
      </c>
      <c r="G408" s="5">
        <v>391.6</v>
      </c>
      <c r="H408" s="5">
        <v>2171.6</v>
      </c>
      <c r="I408" t="s">
        <v>541</v>
      </c>
    </row>
    <row r="409" spans="1:9" x14ac:dyDescent="0.3">
      <c r="A409" t="s">
        <v>463</v>
      </c>
      <c r="B409" s="3">
        <v>45395</v>
      </c>
      <c r="C409" s="5">
        <v>2160</v>
      </c>
      <c r="D409" t="s">
        <v>4</v>
      </c>
      <c r="E409" t="s">
        <v>12</v>
      </c>
      <c r="F409" s="3">
        <v>45455</v>
      </c>
      <c r="G409" s="5">
        <v>475.2</v>
      </c>
      <c r="H409" s="5">
        <v>2635.2</v>
      </c>
      <c r="I409" t="s">
        <v>541</v>
      </c>
    </row>
    <row r="410" spans="1:9" x14ac:dyDescent="0.3">
      <c r="A410" t="s">
        <v>464</v>
      </c>
      <c r="B410" s="3">
        <v>45395</v>
      </c>
      <c r="C410" s="5">
        <v>1920</v>
      </c>
      <c r="D410" t="s">
        <v>3</v>
      </c>
      <c r="E410" t="s">
        <v>11</v>
      </c>
      <c r="F410" s="3">
        <v>45455</v>
      </c>
      <c r="G410" s="5">
        <v>422.4</v>
      </c>
      <c r="H410" s="5">
        <v>2342.4</v>
      </c>
      <c r="I410" t="s">
        <v>541</v>
      </c>
    </row>
    <row r="411" spans="1:9" x14ac:dyDescent="0.3">
      <c r="A411" t="s">
        <v>465</v>
      </c>
      <c r="B411" s="3">
        <v>45395</v>
      </c>
      <c r="C411" s="5">
        <v>3200</v>
      </c>
      <c r="D411" t="s">
        <v>5</v>
      </c>
      <c r="E411" t="s">
        <v>12</v>
      </c>
      <c r="F411" s="3">
        <v>45455</v>
      </c>
      <c r="G411" s="5">
        <v>704</v>
      </c>
      <c r="H411" s="5">
        <v>3904</v>
      </c>
      <c r="I411" t="s">
        <v>541</v>
      </c>
    </row>
    <row r="412" spans="1:9" x14ac:dyDescent="0.3">
      <c r="A412" t="s">
        <v>466</v>
      </c>
      <c r="B412" s="3">
        <v>45395</v>
      </c>
      <c r="C412" s="5">
        <v>520</v>
      </c>
      <c r="D412" t="s">
        <v>3</v>
      </c>
      <c r="E412" t="s">
        <v>11</v>
      </c>
      <c r="F412" s="3">
        <v>45455</v>
      </c>
      <c r="G412" s="5">
        <v>114.4</v>
      </c>
      <c r="H412" s="5">
        <v>634.4</v>
      </c>
      <c r="I412" t="s">
        <v>541</v>
      </c>
    </row>
    <row r="413" spans="1:9" x14ac:dyDescent="0.3">
      <c r="A413" t="s">
        <v>467</v>
      </c>
      <c r="B413" s="3">
        <v>45395</v>
      </c>
      <c r="C413" s="5">
        <v>4120</v>
      </c>
      <c r="D413" t="s">
        <v>8</v>
      </c>
      <c r="E413" t="s">
        <v>12</v>
      </c>
      <c r="F413" s="3">
        <v>45455</v>
      </c>
      <c r="G413" s="5">
        <v>906.4</v>
      </c>
      <c r="H413" s="5">
        <v>5026.3999999999996</v>
      </c>
      <c r="I413" t="s">
        <v>541</v>
      </c>
    </row>
    <row r="414" spans="1:9" x14ac:dyDescent="0.3">
      <c r="A414" t="s">
        <v>468</v>
      </c>
      <c r="B414" s="3">
        <v>45395</v>
      </c>
      <c r="C414" s="5">
        <v>4620</v>
      </c>
      <c r="D414" t="s">
        <v>7</v>
      </c>
      <c r="E414" t="s">
        <v>13</v>
      </c>
      <c r="F414" s="3">
        <v>45455</v>
      </c>
      <c r="G414" s="5">
        <v>1016.4</v>
      </c>
      <c r="H414" s="5">
        <v>5636.4</v>
      </c>
      <c r="I414" t="s">
        <v>541</v>
      </c>
    </row>
    <row r="415" spans="1:9" x14ac:dyDescent="0.3">
      <c r="A415" t="s">
        <v>469</v>
      </c>
      <c r="B415" s="3">
        <v>45395</v>
      </c>
      <c r="C415" s="5">
        <v>5760</v>
      </c>
      <c r="D415" t="s">
        <v>8</v>
      </c>
      <c r="E415" t="s">
        <v>14</v>
      </c>
      <c r="F415" s="3">
        <v>45455</v>
      </c>
      <c r="G415" s="5">
        <v>1267.2</v>
      </c>
      <c r="H415" s="5">
        <v>7027.2</v>
      </c>
      <c r="I415" t="s">
        <v>541</v>
      </c>
    </row>
    <row r="416" spans="1:9" x14ac:dyDescent="0.3">
      <c r="A416" t="s">
        <v>470</v>
      </c>
      <c r="B416" s="3">
        <v>45395</v>
      </c>
      <c r="C416" s="5">
        <v>5300</v>
      </c>
      <c r="D416" t="s">
        <v>562</v>
      </c>
      <c r="E416" t="s">
        <v>13</v>
      </c>
      <c r="F416" s="3">
        <v>45455</v>
      </c>
      <c r="G416" s="5">
        <v>1166</v>
      </c>
      <c r="H416" s="5">
        <v>6466</v>
      </c>
      <c r="I416" t="s">
        <v>541</v>
      </c>
    </row>
    <row r="417" spans="1:9" x14ac:dyDescent="0.3">
      <c r="A417" t="s">
        <v>471</v>
      </c>
      <c r="B417" s="3">
        <v>45395</v>
      </c>
      <c r="C417" s="5">
        <v>3040</v>
      </c>
      <c r="D417" t="s">
        <v>8</v>
      </c>
      <c r="E417" t="s">
        <v>11</v>
      </c>
      <c r="F417" s="3">
        <v>45455</v>
      </c>
      <c r="G417" s="5">
        <v>668.8</v>
      </c>
      <c r="H417" s="5">
        <v>3708.8</v>
      </c>
      <c r="I417" t="s">
        <v>541</v>
      </c>
    </row>
    <row r="418" spans="1:9" x14ac:dyDescent="0.3">
      <c r="A418" t="s">
        <v>472</v>
      </c>
      <c r="B418" s="3">
        <v>45395</v>
      </c>
      <c r="C418" s="5">
        <v>6200</v>
      </c>
      <c r="D418" t="s">
        <v>4</v>
      </c>
      <c r="E418" t="s">
        <v>12</v>
      </c>
      <c r="F418" s="3">
        <v>45455</v>
      </c>
      <c r="G418" s="5">
        <v>1364</v>
      </c>
      <c r="H418" s="5">
        <v>7564</v>
      </c>
      <c r="I418" t="s">
        <v>541</v>
      </c>
    </row>
    <row r="419" spans="1:9" x14ac:dyDescent="0.3">
      <c r="A419" t="s">
        <v>473</v>
      </c>
      <c r="B419" s="3">
        <v>45395</v>
      </c>
      <c r="C419" s="5">
        <v>2450</v>
      </c>
      <c r="D419" t="s">
        <v>5</v>
      </c>
      <c r="E419" t="s">
        <v>14</v>
      </c>
      <c r="F419" s="3">
        <v>45455</v>
      </c>
      <c r="G419" s="5">
        <v>539</v>
      </c>
      <c r="H419" s="5">
        <v>2989</v>
      </c>
      <c r="I419" t="s">
        <v>541</v>
      </c>
    </row>
    <row r="420" spans="1:9" x14ac:dyDescent="0.3">
      <c r="A420" t="s">
        <v>474</v>
      </c>
      <c r="B420" s="3">
        <v>45395</v>
      </c>
      <c r="C420" s="5">
        <v>2500</v>
      </c>
      <c r="D420" t="s">
        <v>8</v>
      </c>
      <c r="E420" t="s">
        <v>12</v>
      </c>
      <c r="F420" s="3">
        <v>45455</v>
      </c>
      <c r="G420" s="5">
        <v>550</v>
      </c>
      <c r="H420" s="5">
        <v>3050</v>
      </c>
      <c r="I420" t="s">
        <v>541</v>
      </c>
    </row>
    <row r="421" spans="1:9" x14ac:dyDescent="0.3">
      <c r="A421" t="s">
        <v>241</v>
      </c>
      <c r="B421" s="3">
        <v>45395</v>
      </c>
      <c r="C421" s="5">
        <v>4550</v>
      </c>
      <c r="D421" t="s">
        <v>3</v>
      </c>
      <c r="E421" t="s">
        <v>14</v>
      </c>
      <c r="F421" s="3">
        <v>45455</v>
      </c>
      <c r="G421" s="5">
        <v>1001</v>
      </c>
      <c r="H421" s="5">
        <v>5551</v>
      </c>
      <c r="I421" t="s">
        <v>541</v>
      </c>
    </row>
    <row r="422" spans="1:9" x14ac:dyDescent="0.3">
      <c r="A422" t="s">
        <v>475</v>
      </c>
      <c r="B422" s="3">
        <v>45394</v>
      </c>
      <c r="C422" s="5">
        <v>4780</v>
      </c>
      <c r="D422" t="s">
        <v>5</v>
      </c>
      <c r="E422" t="s">
        <v>13</v>
      </c>
      <c r="F422" s="3">
        <v>45454</v>
      </c>
      <c r="G422" s="5">
        <v>1051.5999999999999</v>
      </c>
      <c r="H422" s="5">
        <v>5831.6</v>
      </c>
      <c r="I422" t="s">
        <v>541</v>
      </c>
    </row>
    <row r="423" spans="1:9" x14ac:dyDescent="0.3">
      <c r="A423" t="s">
        <v>476</v>
      </c>
      <c r="B423" s="3">
        <v>45394</v>
      </c>
      <c r="C423" s="5">
        <v>4580</v>
      </c>
      <c r="D423" t="s">
        <v>6</v>
      </c>
      <c r="E423" t="s">
        <v>11</v>
      </c>
      <c r="F423" s="3">
        <v>45454</v>
      </c>
      <c r="G423" s="5">
        <v>1007.6</v>
      </c>
      <c r="H423" s="5">
        <v>5587.6</v>
      </c>
      <c r="I423" t="s">
        <v>541</v>
      </c>
    </row>
    <row r="424" spans="1:9" x14ac:dyDescent="0.3">
      <c r="A424" t="s">
        <v>477</v>
      </c>
      <c r="B424" s="3">
        <v>45394</v>
      </c>
      <c r="C424" s="5">
        <v>5960</v>
      </c>
      <c r="D424" t="s">
        <v>3</v>
      </c>
      <c r="E424" t="s">
        <v>12</v>
      </c>
      <c r="F424" s="3">
        <v>45454</v>
      </c>
      <c r="G424" s="5">
        <v>1311.2</v>
      </c>
      <c r="H424" s="5">
        <v>7271.2</v>
      </c>
      <c r="I424" t="s">
        <v>541</v>
      </c>
    </row>
    <row r="425" spans="1:9" x14ac:dyDescent="0.3">
      <c r="A425" t="s">
        <v>478</v>
      </c>
      <c r="B425" s="3">
        <v>45394</v>
      </c>
      <c r="C425" s="5">
        <v>7450</v>
      </c>
      <c r="D425" t="s">
        <v>8</v>
      </c>
      <c r="E425" t="s">
        <v>12</v>
      </c>
      <c r="F425" s="3">
        <v>45454</v>
      </c>
      <c r="G425" s="5">
        <v>1639</v>
      </c>
      <c r="H425" s="5">
        <v>9089</v>
      </c>
      <c r="I425" t="s">
        <v>541</v>
      </c>
    </row>
    <row r="426" spans="1:9" x14ac:dyDescent="0.3">
      <c r="A426" t="s">
        <v>479</v>
      </c>
      <c r="B426" s="3">
        <v>45394</v>
      </c>
      <c r="C426" s="5">
        <v>4600</v>
      </c>
      <c r="D426" t="s">
        <v>3</v>
      </c>
      <c r="E426" t="s">
        <v>12</v>
      </c>
      <c r="F426" s="3">
        <v>45454</v>
      </c>
      <c r="G426" s="5">
        <v>1012</v>
      </c>
      <c r="H426" s="5">
        <v>5612</v>
      </c>
      <c r="I426" t="s">
        <v>541</v>
      </c>
    </row>
    <row r="427" spans="1:9" x14ac:dyDescent="0.3">
      <c r="A427" t="s">
        <v>480</v>
      </c>
      <c r="B427" s="3">
        <v>45394</v>
      </c>
      <c r="C427" s="5">
        <v>5380</v>
      </c>
      <c r="D427" t="s">
        <v>562</v>
      </c>
      <c r="E427" t="s">
        <v>12</v>
      </c>
      <c r="F427" s="3">
        <v>45454</v>
      </c>
      <c r="G427" s="5">
        <v>1183.5999999999999</v>
      </c>
      <c r="H427" s="5">
        <v>6563.6</v>
      </c>
      <c r="I427" t="s">
        <v>541</v>
      </c>
    </row>
    <row r="428" spans="1:9" x14ac:dyDescent="0.3">
      <c r="A428" t="s">
        <v>55</v>
      </c>
      <c r="B428" s="3">
        <v>45394</v>
      </c>
      <c r="C428" s="5">
        <v>2480</v>
      </c>
      <c r="D428" t="s">
        <v>3</v>
      </c>
      <c r="E428" t="s">
        <v>11</v>
      </c>
      <c r="F428" s="3">
        <v>45454</v>
      </c>
      <c r="G428" s="5">
        <v>545.6</v>
      </c>
      <c r="H428" s="5">
        <v>3025.6</v>
      </c>
      <c r="I428" t="s">
        <v>541</v>
      </c>
    </row>
    <row r="429" spans="1:9" x14ac:dyDescent="0.3">
      <c r="A429" t="s">
        <v>481</v>
      </c>
      <c r="B429" s="3">
        <v>45394</v>
      </c>
      <c r="C429" s="5">
        <v>4900</v>
      </c>
      <c r="D429" t="s">
        <v>8</v>
      </c>
      <c r="E429" t="s">
        <v>11</v>
      </c>
      <c r="F429" s="3">
        <v>45454</v>
      </c>
      <c r="G429" s="5">
        <v>1078</v>
      </c>
      <c r="H429" s="5">
        <v>5978</v>
      </c>
      <c r="I429" t="s">
        <v>541</v>
      </c>
    </row>
    <row r="430" spans="1:9" x14ac:dyDescent="0.3">
      <c r="A430" t="s">
        <v>482</v>
      </c>
      <c r="B430" s="3">
        <v>45394</v>
      </c>
      <c r="C430" s="5">
        <v>3800</v>
      </c>
      <c r="D430" t="s">
        <v>3</v>
      </c>
      <c r="E430" t="s">
        <v>13</v>
      </c>
      <c r="F430" s="3">
        <v>45454</v>
      </c>
      <c r="G430" s="5">
        <v>836</v>
      </c>
      <c r="H430" s="5">
        <v>4636</v>
      </c>
      <c r="I430" t="s">
        <v>541</v>
      </c>
    </row>
    <row r="431" spans="1:9" x14ac:dyDescent="0.3">
      <c r="A431" t="s">
        <v>483</v>
      </c>
      <c r="B431" s="3">
        <v>45394</v>
      </c>
      <c r="C431" s="5">
        <v>2040</v>
      </c>
      <c r="D431" t="s">
        <v>4</v>
      </c>
      <c r="E431" t="s">
        <v>12</v>
      </c>
      <c r="F431" s="3">
        <v>45454</v>
      </c>
      <c r="G431" s="5">
        <v>448.8</v>
      </c>
      <c r="H431" s="5">
        <v>2488.8000000000002</v>
      </c>
      <c r="I431" t="s">
        <v>541</v>
      </c>
    </row>
    <row r="432" spans="1:9" x14ac:dyDescent="0.3">
      <c r="A432" t="s">
        <v>52</v>
      </c>
      <c r="B432" s="3">
        <v>45394</v>
      </c>
      <c r="C432" s="5">
        <v>5200</v>
      </c>
      <c r="D432" t="s">
        <v>8</v>
      </c>
      <c r="E432" t="s">
        <v>11</v>
      </c>
      <c r="F432" s="3">
        <v>45454</v>
      </c>
      <c r="G432" s="5">
        <v>1144</v>
      </c>
      <c r="H432" s="5">
        <v>6344</v>
      </c>
      <c r="I432" t="s">
        <v>541</v>
      </c>
    </row>
    <row r="433" spans="1:9" x14ac:dyDescent="0.3">
      <c r="A433" t="s">
        <v>484</v>
      </c>
      <c r="B433" s="3">
        <v>45394</v>
      </c>
      <c r="C433" s="5">
        <v>400</v>
      </c>
      <c r="D433" t="s">
        <v>3</v>
      </c>
      <c r="E433" t="s">
        <v>12</v>
      </c>
      <c r="F433" s="3">
        <v>45454</v>
      </c>
      <c r="G433" s="5">
        <v>88</v>
      </c>
      <c r="H433" s="5">
        <v>488</v>
      </c>
      <c r="I433" t="s">
        <v>541</v>
      </c>
    </row>
    <row r="434" spans="1:9" x14ac:dyDescent="0.3">
      <c r="A434" t="s">
        <v>485</v>
      </c>
      <c r="B434" s="3">
        <v>45394</v>
      </c>
      <c r="C434" s="5">
        <v>1700</v>
      </c>
      <c r="D434" t="s">
        <v>4</v>
      </c>
      <c r="E434" t="s">
        <v>11</v>
      </c>
      <c r="F434" s="3">
        <v>45454</v>
      </c>
      <c r="G434" s="5">
        <v>374</v>
      </c>
      <c r="H434" s="5">
        <v>2074</v>
      </c>
      <c r="I434" t="s">
        <v>541</v>
      </c>
    </row>
    <row r="435" spans="1:9" x14ac:dyDescent="0.3">
      <c r="A435" t="s">
        <v>486</v>
      </c>
      <c r="B435" s="3">
        <v>45394</v>
      </c>
      <c r="C435" s="5">
        <v>1050</v>
      </c>
      <c r="D435" t="s">
        <v>5</v>
      </c>
      <c r="E435" t="s">
        <v>14</v>
      </c>
      <c r="F435" s="3">
        <v>45454</v>
      </c>
      <c r="G435" s="5">
        <v>231</v>
      </c>
      <c r="H435" s="5">
        <v>1281</v>
      </c>
      <c r="I435" t="s">
        <v>541</v>
      </c>
    </row>
    <row r="436" spans="1:9" x14ac:dyDescent="0.3">
      <c r="A436" t="s">
        <v>487</v>
      </c>
      <c r="B436" s="3">
        <v>45394</v>
      </c>
      <c r="C436" s="5">
        <v>1500</v>
      </c>
      <c r="D436" t="s">
        <v>8</v>
      </c>
      <c r="E436" t="s">
        <v>12</v>
      </c>
      <c r="F436" s="3">
        <v>45454</v>
      </c>
      <c r="G436" s="5">
        <v>330</v>
      </c>
      <c r="H436" s="5">
        <v>1830</v>
      </c>
      <c r="I436" t="s">
        <v>541</v>
      </c>
    </row>
    <row r="437" spans="1:9" x14ac:dyDescent="0.3">
      <c r="A437" t="s">
        <v>488</v>
      </c>
      <c r="B437" s="3">
        <v>45394</v>
      </c>
      <c r="C437" s="5">
        <v>1150</v>
      </c>
      <c r="D437" t="s">
        <v>3</v>
      </c>
      <c r="E437" t="s">
        <v>12</v>
      </c>
      <c r="F437" s="3">
        <v>45454</v>
      </c>
      <c r="G437" s="5">
        <v>253</v>
      </c>
      <c r="H437" s="5">
        <v>1403</v>
      </c>
      <c r="I437" t="s">
        <v>541</v>
      </c>
    </row>
    <row r="438" spans="1:9" x14ac:dyDescent="0.3">
      <c r="A438" t="s">
        <v>489</v>
      </c>
      <c r="B438" s="3">
        <v>45394</v>
      </c>
      <c r="C438" s="5">
        <v>4400</v>
      </c>
      <c r="D438" t="s">
        <v>5</v>
      </c>
      <c r="E438" t="s">
        <v>12</v>
      </c>
      <c r="F438" s="3">
        <v>45454</v>
      </c>
      <c r="G438" s="5">
        <v>968</v>
      </c>
      <c r="H438" s="5">
        <v>5368</v>
      </c>
      <c r="I438" t="s">
        <v>541</v>
      </c>
    </row>
    <row r="439" spans="1:9" x14ac:dyDescent="0.3">
      <c r="A439" t="s">
        <v>490</v>
      </c>
      <c r="B439" s="3">
        <v>45394</v>
      </c>
      <c r="C439" s="5">
        <v>5020</v>
      </c>
      <c r="D439" t="s">
        <v>8</v>
      </c>
      <c r="E439" t="s">
        <v>13</v>
      </c>
      <c r="F439" s="3">
        <v>45454</v>
      </c>
      <c r="G439" s="5">
        <v>1104.4000000000001</v>
      </c>
      <c r="H439" s="5">
        <v>6124.4</v>
      </c>
      <c r="I439" t="s">
        <v>541</v>
      </c>
    </row>
    <row r="440" spans="1:9" x14ac:dyDescent="0.3">
      <c r="A440" t="s">
        <v>491</v>
      </c>
      <c r="B440" s="3">
        <v>45394</v>
      </c>
      <c r="C440" s="5">
        <v>1300</v>
      </c>
      <c r="D440" t="s">
        <v>562</v>
      </c>
      <c r="E440" t="s">
        <v>12</v>
      </c>
      <c r="F440" s="3">
        <v>45454</v>
      </c>
      <c r="G440" s="5">
        <v>286</v>
      </c>
      <c r="H440" s="5">
        <v>1586</v>
      </c>
      <c r="I440" t="s">
        <v>541</v>
      </c>
    </row>
    <row r="441" spans="1:9" x14ac:dyDescent="0.3">
      <c r="A441" t="s">
        <v>492</v>
      </c>
      <c r="B441" s="3">
        <v>45394</v>
      </c>
      <c r="C441" s="5">
        <v>4860</v>
      </c>
      <c r="D441" t="s">
        <v>3</v>
      </c>
      <c r="E441" t="s">
        <v>11</v>
      </c>
      <c r="F441" s="3">
        <v>45454</v>
      </c>
      <c r="G441" s="5">
        <v>1069.2</v>
      </c>
      <c r="H441" s="5">
        <v>5929.2</v>
      </c>
      <c r="I441" t="s">
        <v>541</v>
      </c>
    </row>
    <row r="442" spans="1:9" x14ac:dyDescent="0.3">
      <c r="A442" t="s">
        <v>493</v>
      </c>
      <c r="B442" s="3">
        <v>45394</v>
      </c>
      <c r="C442" s="5">
        <v>5850</v>
      </c>
      <c r="D442" t="s">
        <v>5</v>
      </c>
      <c r="E442" t="s">
        <v>12</v>
      </c>
      <c r="F442" s="3">
        <v>45454</v>
      </c>
      <c r="G442" s="5">
        <v>1287</v>
      </c>
      <c r="H442" s="5">
        <v>7137</v>
      </c>
      <c r="I442" t="s">
        <v>541</v>
      </c>
    </row>
    <row r="443" spans="1:9" x14ac:dyDescent="0.3">
      <c r="A443" t="s">
        <v>494</v>
      </c>
      <c r="B443" s="3">
        <v>45394</v>
      </c>
      <c r="C443" s="5">
        <v>1820</v>
      </c>
      <c r="D443" t="s">
        <v>4</v>
      </c>
      <c r="E443" t="s">
        <v>13</v>
      </c>
      <c r="F443" s="3">
        <v>45454</v>
      </c>
      <c r="G443" s="5">
        <v>400.4</v>
      </c>
      <c r="H443" s="5">
        <v>2220.4</v>
      </c>
      <c r="I443" t="s">
        <v>541</v>
      </c>
    </row>
    <row r="444" spans="1:9" x14ac:dyDescent="0.3">
      <c r="A444" t="s">
        <v>237</v>
      </c>
      <c r="B444" s="3">
        <v>45394</v>
      </c>
      <c r="C444" s="5">
        <v>5100</v>
      </c>
      <c r="D444" t="s">
        <v>562</v>
      </c>
      <c r="E444" t="s">
        <v>11</v>
      </c>
      <c r="F444" s="3">
        <v>45454</v>
      </c>
      <c r="G444" s="5">
        <v>1122</v>
      </c>
      <c r="H444" s="5">
        <v>6222</v>
      </c>
      <c r="I444" t="s">
        <v>541</v>
      </c>
    </row>
    <row r="445" spans="1:9" x14ac:dyDescent="0.3">
      <c r="A445" t="s">
        <v>495</v>
      </c>
      <c r="B445" s="3">
        <v>45394</v>
      </c>
      <c r="C445" s="5">
        <v>4600</v>
      </c>
      <c r="D445" t="s">
        <v>7</v>
      </c>
      <c r="E445" t="s">
        <v>12</v>
      </c>
      <c r="F445" s="3">
        <v>45454</v>
      </c>
      <c r="G445" s="5">
        <v>1012</v>
      </c>
      <c r="H445" s="5">
        <v>5612</v>
      </c>
      <c r="I445" t="s">
        <v>541</v>
      </c>
    </row>
    <row r="446" spans="1:9" x14ac:dyDescent="0.3">
      <c r="A446" t="s">
        <v>496</v>
      </c>
      <c r="B446" s="3">
        <v>45394</v>
      </c>
      <c r="C446" s="5">
        <v>1420</v>
      </c>
      <c r="D446" t="s">
        <v>562</v>
      </c>
      <c r="E446" t="s">
        <v>13</v>
      </c>
      <c r="F446" s="3">
        <v>45454</v>
      </c>
      <c r="G446" s="5">
        <v>312.39999999999998</v>
      </c>
      <c r="H446" s="5">
        <v>1732.4</v>
      </c>
      <c r="I446" t="s">
        <v>541</v>
      </c>
    </row>
    <row r="447" spans="1:9" x14ac:dyDescent="0.3">
      <c r="A447" t="s">
        <v>497</v>
      </c>
      <c r="B447" s="3">
        <v>45394</v>
      </c>
      <c r="C447" s="5">
        <v>5150</v>
      </c>
      <c r="D447" t="s">
        <v>9</v>
      </c>
      <c r="E447" t="s">
        <v>12</v>
      </c>
      <c r="F447" s="3">
        <v>45454</v>
      </c>
      <c r="G447" s="5">
        <v>1133</v>
      </c>
      <c r="H447" s="5">
        <v>6283</v>
      </c>
      <c r="I447" t="s">
        <v>541</v>
      </c>
    </row>
    <row r="448" spans="1:9" x14ac:dyDescent="0.3">
      <c r="A448" t="s">
        <v>498</v>
      </c>
      <c r="B448" s="3">
        <v>45393</v>
      </c>
      <c r="C448" s="5">
        <v>6800</v>
      </c>
      <c r="D448" t="s">
        <v>4</v>
      </c>
      <c r="E448" t="s">
        <v>13</v>
      </c>
      <c r="F448" s="3">
        <v>45453</v>
      </c>
      <c r="G448" s="5">
        <v>1496</v>
      </c>
      <c r="H448" s="5">
        <v>8296</v>
      </c>
      <c r="I448" t="s">
        <v>541</v>
      </c>
    </row>
    <row r="449" spans="1:9" x14ac:dyDescent="0.3">
      <c r="A449" t="s">
        <v>499</v>
      </c>
      <c r="B449" s="3">
        <v>45393</v>
      </c>
      <c r="C449" s="5">
        <v>4300</v>
      </c>
      <c r="D449" t="s">
        <v>6</v>
      </c>
      <c r="E449" t="s">
        <v>14</v>
      </c>
      <c r="F449" s="3">
        <v>45453</v>
      </c>
      <c r="G449" s="5">
        <v>946</v>
      </c>
      <c r="H449" s="5">
        <v>5246</v>
      </c>
      <c r="I449" t="s">
        <v>541</v>
      </c>
    </row>
    <row r="450" spans="1:9" x14ac:dyDescent="0.3">
      <c r="A450" t="s">
        <v>291</v>
      </c>
      <c r="B450" s="3">
        <v>45393</v>
      </c>
      <c r="C450" s="5">
        <v>6700</v>
      </c>
      <c r="D450" t="s">
        <v>5</v>
      </c>
      <c r="E450" t="s">
        <v>13</v>
      </c>
      <c r="F450" s="3">
        <v>45453</v>
      </c>
      <c r="G450" s="5">
        <v>1474</v>
      </c>
      <c r="H450" s="5">
        <v>8174</v>
      </c>
      <c r="I450" t="s">
        <v>541</v>
      </c>
    </row>
    <row r="451" spans="1:9" x14ac:dyDescent="0.3">
      <c r="A451" t="s">
        <v>500</v>
      </c>
      <c r="B451" s="3">
        <v>45393</v>
      </c>
      <c r="C451" s="5">
        <v>2920</v>
      </c>
      <c r="D451" t="s">
        <v>7</v>
      </c>
      <c r="E451" t="s">
        <v>12</v>
      </c>
      <c r="F451" s="3">
        <v>45453</v>
      </c>
      <c r="G451" s="5">
        <v>642.4</v>
      </c>
      <c r="H451" s="5">
        <v>3562.4</v>
      </c>
      <c r="I451" t="s">
        <v>541</v>
      </c>
    </row>
    <row r="452" spans="1:9" x14ac:dyDescent="0.3">
      <c r="A452" t="s">
        <v>501</v>
      </c>
      <c r="B452" s="3">
        <v>45393</v>
      </c>
      <c r="C452" s="5">
        <v>1450</v>
      </c>
      <c r="D452" t="s">
        <v>562</v>
      </c>
      <c r="E452" t="s">
        <v>11</v>
      </c>
      <c r="F452" s="3">
        <v>45453</v>
      </c>
      <c r="G452" s="5">
        <v>319</v>
      </c>
      <c r="H452" s="5">
        <v>1769</v>
      </c>
      <c r="I452" t="s">
        <v>541</v>
      </c>
    </row>
    <row r="453" spans="1:9" x14ac:dyDescent="0.3">
      <c r="A453" t="s">
        <v>502</v>
      </c>
      <c r="B453" s="3">
        <v>45393</v>
      </c>
      <c r="C453" s="5">
        <v>3340</v>
      </c>
      <c r="D453" t="s">
        <v>562</v>
      </c>
      <c r="E453" t="s">
        <v>13</v>
      </c>
      <c r="F453" s="3">
        <v>45453</v>
      </c>
      <c r="G453" s="5">
        <v>734.8</v>
      </c>
      <c r="H453" s="5">
        <v>4074.8</v>
      </c>
      <c r="I453" t="s">
        <v>541</v>
      </c>
    </row>
    <row r="454" spans="1:9" x14ac:dyDescent="0.3">
      <c r="A454" t="s">
        <v>503</v>
      </c>
      <c r="B454" s="3">
        <v>45393</v>
      </c>
      <c r="C454" s="5">
        <v>3000</v>
      </c>
      <c r="D454" t="s">
        <v>562</v>
      </c>
      <c r="E454" t="s">
        <v>12</v>
      </c>
      <c r="F454" s="3">
        <v>45453</v>
      </c>
      <c r="G454" s="5">
        <v>660</v>
      </c>
      <c r="H454" s="5">
        <v>3660</v>
      </c>
      <c r="I454" t="s">
        <v>541</v>
      </c>
    </row>
    <row r="455" spans="1:9" x14ac:dyDescent="0.3">
      <c r="A455" t="s">
        <v>504</v>
      </c>
      <c r="B455" s="3">
        <v>45393</v>
      </c>
      <c r="C455" s="5">
        <v>2360</v>
      </c>
      <c r="D455" t="s">
        <v>8</v>
      </c>
      <c r="E455" t="s">
        <v>12</v>
      </c>
      <c r="F455" s="3">
        <v>45453</v>
      </c>
      <c r="G455" s="5">
        <v>519.20000000000005</v>
      </c>
      <c r="H455" s="5">
        <v>2879.2</v>
      </c>
      <c r="I455" t="s">
        <v>541</v>
      </c>
    </row>
    <row r="456" spans="1:9" x14ac:dyDescent="0.3">
      <c r="A456" t="s">
        <v>505</v>
      </c>
      <c r="B456" s="3">
        <v>45393</v>
      </c>
      <c r="C456" s="5">
        <v>2340</v>
      </c>
      <c r="D456" t="s">
        <v>562</v>
      </c>
      <c r="E456" t="s">
        <v>11</v>
      </c>
      <c r="F456" s="3">
        <v>45453</v>
      </c>
      <c r="G456" s="5">
        <v>514.79999999999995</v>
      </c>
      <c r="H456" s="5">
        <v>2854.8</v>
      </c>
      <c r="I456" t="s">
        <v>541</v>
      </c>
    </row>
    <row r="457" spans="1:9" x14ac:dyDescent="0.3">
      <c r="A457" t="s">
        <v>506</v>
      </c>
      <c r="B457" s="3">
        <v>45393</v>
      </c>
      <c r="C457" s="5">
        <v>1650</v>
      </c>
      <c r="D457" t="s">
        <v>8</v>
      </c>
      <c r="E457" t="s">
        <v>12</v>
      </c>
      <c r="F457" s="3">
        <v>45453</v>
      </c>
      <c r="G457" s="5">
        <v>363</v>
      </c>
      <c r="H457" s="5">
        <v>2013</v>
      </c>
      <c r="I457" t="s">
        <v>541</v>
      </c>
    </row>
    <row r="458" spans="1:9" x14ac:dyDescent="0.3">
      <c r="A458" t="s">
        <v>507</v>
      </c>
      <c r="B458" s="3">
        <v>45393</v>
      </c>
      <c r="C458" s="5">
        <v>2050</v>
      </c>
      <c r="D458" t="s">
        <v>7</v>
      </c>
      <c r="E458" t="s">
        <v>13</v>
      </c>
      <c r="F458" s="3">
        <v>45453</v>
      </c>
      <c r="G458" s="5">
        <v>451</v>
      </c>
      <c r="H458" s="5">
        <v>2501</v>
      </c>
      <c r="I458" t="s">
        <v>541</v>
      </c>
    </row>
    <row r="459" spans="1:9" x14ac:dyDescent="0.3">
      <c r="A459" t="s">
        <v>438</v>
      </c>
      <c r="B459" s="3">
        <v>45393</v>
      </c>
      <c r="C459" s="5">
        <v>3380</v>
      </c>
      <c r="D459" t="s">
        <v>8</v>
      </c>
      <c r="E459" t="s">
        <v>13</v>
      </c>
      <c r="F459" s="3">
        <v>45453</v>
      </c>
      <c r="G459" s="5">
        <v>743.6</v>
      </c>
      <c r="H459" s="5">
        <v>4123.6000000000004</v>
      </c>
      <c r="I459" t="s">
        <v>541</v>
      </c>
    </row>
    <row r="460" spans="1:9" x14ac:dyDescent="0.3">
      <c r="A460" t="s">
        <v>508</v>
      </c>
      <c r="B460" s="3">
        <v>45393</v>
      </c>
      <c r="C460" s="5">
        <v>3860</v>
      </c>
      <c r="D460" t="s">
        <v>4</v>
      </c>
      <c r="E460" t="s">
        <v>14</v>
      </c>
      <c r="F460" s="3">
        <v>45453</v>
      </c>
      <c r="G460" s="5">
        <v>849.2</v>
      </c>
      <c r="H460" s="5">
        <v>4709.2</v>
      </c>
      <c r="I460" t="s">
        <v>541</v>
      </c>
    </row>
    <row r="461" spans="1:9" x14ac:dyDescent="0.3">
      <c r="A461" t="s">
        <v>509</v>
      </c>
      <c r="B461" s="3">
        <v>45393</v>
      </c>
      <c r="C461" s="5">
        <v>5560</v>
      </c>
      <c r="D461" t="s">
        <v>4</v>
      </c>
      <c r="E461" t="s">
        <v>11</v>
      </c>
      <c r="F461" s="3">
        <v>45453</v>
      </c>
      <c r="G461" s="5">
        <v>1223.2</v>
      </c>
      <c r="H461" s="5">
        <v>6783.2</v>
      </c>
      <c r="I461" t="s">
        <v>541</v>
      </c>
    </row>
    <row r="462" spans="1:9" x14ac:dyDescent="0.3">
      <c r="A462" t="s">
        <v>510</v>
      </c>
      <c r="B462" s="3">
        <v>45393</v>
      </c>
      <c r="C462" s="5">
        <v>4900</v>
      </c>
      <c r="D462" t="s">
        <v>5</v>
      </c>
      <c r="E462" t="s">
        <v>13</v>
      </c>
      <c r="F462" s="3">
        <v>45453</v>
      </c>
      <c r="G462" s="5">
        <v>1078</v>
      </c>
      <c r="H462" s="5">
        <v>5978</v>
      </c>
      <c r="I462" t="s">
        <v>541</v>
      </c>
    </row>
    <row r="463" spans="1:9" x14ac:dyDescent="0.3">
      <c r="A463" t="s">
        <v>511</v>
      </c>
      <c r="B463" s="3">
        <v>45393</v>
      </c>
      <c r="C463" s="5">
        <v>4340</v>
      </c>
      <c r="D463" t="s">
        <v>8</v>
      </c>
      <c r="E463" t="s">
        <v>13</v>
      </c>
      <c r="F463" s="3">
        <v>45453</v>
      </c>
      <c r="G463" s="5">
        <v>954.8</v>
      </c>
      <c r="H463" s="5">
        <v>5294.8</v>
      </c>
      <c r="I463" t="s">
        <v>541</v>
      </c>
    </row>
    <row r="464" spans="1:9" x14ac:dyDescent="0.3">
      <c r="A464" t="s">
        <v>512</v>
      </c>
      <c r="B464" s="3">
        <v>45393</v>
      </c>
      <c r="C464" s="5">
        <v>3640</v>
      </c>
      <c r="D464" t="s">
        <v>6</v>
      </c>
      <c r="E464" t="s">
        <v>13</v>
      </c>
      <c r="F464" s="3">
        <v>45453</v>
      </c>
      <c r="G464" s="5">
        <v>800.8</v>
      </c>
      <c r="H464" s="5">
        <v>4440.8</v>
      </c>
      <c r="I464" t="s">
        <v>541</v>
      </c>
    </row>
    <row r="465" spans="1:9" x14ac:dyDescent="0.3">
      <c r="A465" t="s">
        <v>513</v>
      </c>
      <c r="B465" s="3">
        <v>45393</v>
      </c>
      <c r="C465" s="5">
        <v>3580</v>
      </c>
      <c r="D465" t="s">
        <v>3</v>
      </c>
      <c r="E465" t="s">
        <v>14</v>
      </c>
      <c r="F465" s="3">
        <v>45453</v>
      </c>
      <c r="G465" s="5">
        <v>787.6</v>
      </c>
      <c r="H465" s="5">
        <v>4367.6000000000004</v>
      </c>
      <c r="I465" t="s">
        <v>541</v>
      </c>
    </row>
    <row r="466" spans="1:9" x14ac:dyDescent="0.3">
      <c r="A466" t="s">
        <v>184</v>
      </c>
      <c r="B466" s="3">
        <v>45393</v>
      </c>
      <c r="C466" s="5">
        <v>5580</v>
      </c>
      <c r="D466" t="s">
        <v>5</v>
      </c>
      <c r="E466" t="s">
        <v>13</v>
      </c>
      <c r="F466" s="3">
        <v>45453</v>
      </c>
      <c r="G466" s="5">
        <v>1227.5999999999999</v>
      </c>
      <c r="H466" s="5">
        <v>6807.6</v>
      </c>
      <c r="I466" t="s">
        <v>541</v>
      </c>
    </row>
    <row r="467" spans="1:9" x14ac:dyDescent="0.3">
      <c r="A467" t="s">
        <v>514</v>
      </c>
      <c r="B467" s="3">
        <v>45393</v>
      </c>
      <c r="C467" s="5">
        <v>3800</v>
      </c>
      <c r="D467" t="s">
        <v>562</v>
      </c>
      <c r="E467" t="s">
        <v>14</v>
      </c>
      <c r="F467" s="3">
        <v>45453</v>
      </c>
      <c r="G467" s="5">
        <v>836</v>
      </c>
      <c r="H467" s="5">
        <v>4636</v>
      </c>
      <c r="I467" t="s">
        <v>541</v>
      </c>
    </row>
    <row r="468" spans="1:9" x14ac:dyDescent="0.3">
      <c r="A468" t="s">
        <v>515</v>
      </c>
      <c r="B468" s="3">
        <v>45393</v>
      </c>
      <c r="C468" s="5">
        <v>4680</v>
      </c>
      <c r="D468" t="s">
        <v>8</v>
      </c>
      <c r="E468" t="s">
        <v>12</v>
      </c>
      <c r="F468" s="3">
        <v>45453</v>
      </c>
      <c r="G468" s="5">
        <v>1029.5999999999999</v>
      </c>
      <c r="H468" s="5">
        <v>5709.6</v>
      </c>
      <c r="I468" t="s">
        <v>541</v>
      </c>
    </row>
    <row r="469" spans="1:9" x14ac:dyDescent="0.3">
      <c r="A469" t="s">
        <v>516</v>
      </c>
      <c r="B469" s="3">
        <v>45393</v>
      </c>
      <c r="C469" s="5">
        <v>6550</v>
      </c>
      <c r="D469" t="s">
        <v>562</v>
      </c>
      <c r="E469" t="s">
        <v>12</v>
      </c>
      <c r="F469" s="3">
        <v>45453</v>
      </c>
      <c r="G469" s="5">
        <v>1441</v>
      </c>
      <c r="H469" s="5">
        <v>7991</v>
      </c>
      <c r="I469" t="s">
        <v>541</v>
      </c>
    </row>
    <row r="470" spans="1:9" x14ac:dyDescent="0.3">
      <c r="A470" t="s">
        <v>517</v>
      </c>
      <c r="B470" s="3">
        <v>45393</v>
      </c>
      <c r="C470" s="5">
        <v>6850</v>
      </c>
      <c r="D470" t="s">
        <v>9</v>
      </c>
      <c r="E470" t="s">
        <v>11</v>
      </c>
      <c r="F470" s="3">
        <v>45453</v>
      </c>
      <c r="G470" s="5">
        <v>1507</v>
      </c>
      <c r="H470" s="5">
        <v>8357</v>
      </c>
      <c r="I470" t="s">
        <v>541</v>
      </c>
    </row>
    <row r="471" spans="1:9" x14ac:dyDescent="0.3">
      <c r="A471" t="s">
        <v>239</v>
      </c>
      <c r="B471" s="3">
        <v>45393</v>
      </c>
      <c r="C471" s="5">
        <v>6200</v>
      </c>
      <c r="D471" t="s">
        <v>6</v>
      </c>
      <c r="E471" t="s">
        <v>13</v>
      </c>
      <c r="F471" s="3">
        <v>45453</v>
      </c>
      <c r="G471" s="5">
        <v>1364</v>
      </c>
      <c r="H471" s="5">
        <v>7564</v>
      </c>
      <c r="I471" t="s">
        <v>541</v>
      </c>
    </row>
    <row r="472" spans="1:9" x14ac:dyDescent="0.3">
      <c r="A472" t="s">
        <v>518</v>
      </c>
      <c r="B472" s="3">
        <v>45393</v>
      </c>
      <c r="C472" s="5">
        <v>5600</v>
      </c>
      <c r="D472" t="s">
        <v>8</v>
      </c>
      <c r="E472" t="s">
        <v>13</v>
      </c>
      <c r="F472" s="3">
        <v>45453</v>
      </c>
      <c r="G472" s="5">
        <v>1232</v>
      </c>
      <c r="H472" s="5">
        <v>6832</v>
      </c>
      <c r="I472" t="s">
        <v>541</v>
      </c>
    </row>
    <row r="473" spans="1:9" x14ac:dyDescent="0.3">
      <c r="A473" t="s">
        <v>519</v>
      </c>
      <c r="B473" s="3">
        <v>45393</v>
      </c>
      <c r="C473" s="5">
        <v>1680</v>
      </c>
      <c r="D473" t="s">
        <v>8</v>
      </c>
      <c r="E473" t="s">
        <v>13</v>
      </c>
      <c r="F473" s="3">
        <v>45453</v>
      </c>
      <c r="G473" s="5">
        <v>369.6</v>
      </c>
      <c r="H473" s="5">
        <v>2049.6</v>
      </c>
      <c r="I473" t="s">
        <v>541</v>
      </c>
    </row>
    <row r="474" spans="1:9" x14ac:dyDescent="0.3">
      <c r="A474" t="s">
        <v>520</v>
      </c>
      <c r="B474" s="3">
        <v>45393</v>
      </c>
      <c r="C474" s="5">
        <v>1160</v>
      </c>
      <c r="D474" t="s">
        <v>5</v>
      </c>
      <c r="E474" t="s">
        <v>11</v>
      </c>
      <c r="F474" s="3">
        <v>45453</v>
      </c>
      <c r="G474" s="5">
        <v>255.2</v>
      </c>
      <c r="H474" s="5">
        <v>1415.2</v>
      </c>
      <c r="I474" t="s">
        <v>541</v>
      </c>
    </row>
    <row r="475" spans="1:9" x14ac:dyDescent="0.3">
      <c r="A475" t="s">
        <v>521</v>
      </c>
      <c r="B475" s="3">
        <v>45393</v>
      </c>
      <c r="C475" s="5">
        <v>2180</v>
      </c>
      <c r="D475" t="s">
        <v>5</v>
      </c>
      <c r="E475" t="s">
        <v>14</v>
      </c>
      <c r="F475" s="3">
        <v>45453</v>
      </c>
      <c r="G475" s="5">
        <v>479.6</v>
      </c>
      <c r="H475" s="5">
        <v>2659.6</v>
      </c>
      <c r="I475" t="s">
        <v>541</v>
      </c>
    </row>
    <row r="476" spans="1:9" x14ac:dyDescent="0.3">
      <c r="A476" t="s">
        <v>522</v>
      </c>
      <c r="B476" s="3">
        <v>45392</v>
      </c>
      <c r="C476" s="5">
        <v>4300</v>
      </c>
      <c r="D476" t="s">
        <v>3</v>
      </c>
      <c r="E476" t="s">
        <v>11</v>
      </c>
      <c r="F476" s="3">
        <v>45452</v>
      </c>
      <c r="G476" s="5">
        <v>946</v>
      </c>
      <c r="H476" s="5">
        <v>5246</v>
      </c>
      <c r="I476" t="s">
        <v>541</v>
      </c>
    </row>
    <row r="477" spans="1:9" x14ac:dyDescent="0.3">
      <c r="A477" t="s">
        <v>523</v>
      </c>
      <c r="B477" s="3">
        <v>45392</v>
      </c>
      <c r="C477" s="5">
        <v>5000</v>
      </c>
      <c r="D477" t="s">
        <v>5</v>
      </c>
      <c r="E477" t="s">
        <v>12</v>
      </c>
      <c r="F477" s="3">
        <v>45452</v>
      </c>
      <c r="G477" s="5">
        <v>1100</v>
      </c>
      <c r="H477" s="5">
        <v>6100</v>
      </c>
      <c r="I477" t="s">
        <v>541</v>
      </c>
    </row>
    <row r="478" spans="1:9" x14ac:dyDescent="0.3">
      <c r="A478" t="s">
        <v>524</v>
      </c>
      <c r="B478" s="3">
        <v>45392</v>
      </c>
      <c r="C478" s="5">
        <v>840</v>
      </c>
      <c r="D478" t="s">
        <v>6</v>
      </c>
      <c r="E478" t="s">
        <v>13</v>
      </c>
      <c r="F478" s="3">
        <v>45452</v>
      </c>
      <c r="G478" s="5">
        <v>184.8</v>
      </c>
      <c r="H478" s="5">
        <v>1024.8</v>
      </c>
      <c r="I478" t="s">
        <v>541</v>
      </c>
    </row>
    <row r="479" spans="1:9" x14ac:dyDescent="0.3">
      <c r="A479" t="s">
        <v>525</v>
      </c>
      <c r="B479" s="3">
        <v>45392</v>
      </c>
      <c r="C479" s="5">
        <v>1120</v>
      </c>
      <c r="D479" t="s">
        <v>3</v>
      </c>
      <c r="E479" t="s">
        <v>13</v>
      </c>
      <c r="F479" s="3">
        <v>45452</v>
      </c>
      <c r="G479" s="5">
        <v>246.4</v>
      </c>
      <c r="H479" s="5">
        <v>1366.4</v>
      </c>
      <c r="I479" t="s">
        <v>541</v>
      </c>
    </row>
    <row r="480" spans="1:9" x14ac:dyDescent="0.3">
      <c r="A480" t="s">
        <v>199</v>
      </c>
      <c r="B480" s="3">
        <v>45392</v>
      </c>
      <c r="C480" s="5">
        <v>3880</v>
      </c>
      <c r="D480" t="s">
        <v>5</v>
      </c>
      <c r="E480" t="s">
        <v>11</v>
      </c>
      <c r="F480" s="3">
        <v>45452</v>
      </c>
      <c r="G480" s="5">
        <v>853.6</v>
      </c>
      <c r="H480" s="5">
        <v>4733.6000000000004</v>
      </c>
      <c r="I480" t="s">
        <v>541</v>
      </c>
    </row>
    <row r="481" spans="1:9" x14ac:dyDescent="0.3">
      <c r="A481" t="s">
        <v>526</v>
      </c>
      <c r="B481" s="3">
        <v>45392</v>
      </c>
      <c r="C481" s="5">
        <v>4360</v>
      </c>
      <c r="D481" t="s">
        <v>562</v>
      </c>
      <c r="E481" t="s">
        <v>14</v>
      </c>
      <c r="F481" s="3">
        <v>45452</v>
      </c>
      <c r="G481" s="5">
        <v>959.2</v>
      </c>
      <c r="H481" s="5">
        <v>5319.2</v>
      </c>
      <c r="I481" t="s">
        <v>541</v>
      </c>
    </row>
    <row r="482" spans="1:9" x14ac:dyDescent="0.3">
      <c r="A482" t="s">
        <v>527</v>
      </c>
      <c r="B482" s="3">
        <v>45392</v>
      </c>
      <c r="C482" s="5">
        <v>4380</v>
      </c>
      <c r="D482" t="s">
        <v>562</v>
      </c>
      <c r="E482" t="s">
        <v>12</v>
      </c>
      <c r="F482" s="3">
        <v>45452</v>
      </c>
      <c r="G482" s="5">
        <v>963.6</v>
      </c>
      <c r="H482" s="5">
        <v>5343.6</v>
      </c>
      <c r="I482" t="s">
        <v>541</v>
      </c>
    </row>
    <row r="483" spans="1:9" x14ac:dyDescent="0.3">
      <c r="A483" t="s">
        <v>528</v>
      </c>
      <c r="B483" s="3">
        <v>45392</v>
      </c>
      <c r="C483" s="5">
        <v>4800</v>
      </c>
      <c r="D483" t="s">
        <v>8</v>
      </c>
      <c r="E483" t="s">
        <v>11</v>
      </c>
      <c r="F483" s="3">
        <v>45452</v>
      </c>
      <c r="G483" s="5">
        <v>1056</v>
      </c>
      <c r="H483" s="5">
        <v>5856</v>
      </c>
      <c r="I483" t="s">
        <v>541</v>
      </c>
    </row>
    <row r="484" spans="1:9" x14ac:dyDescent="0.3">
      <c r="A484" t="s">
        <v>63</v>
      </c>
      <c r="B484" s="3">
        <v>45392</v>
      </c>
      <c r="C484" s="5">
        <v>6750</v>
      </c>
      <c r="D484" t="s">
        <v>8</v>
      </c>
      <c r="E484" t="s">
        <v>12</v>
      </c>
      <c r="F484" s="3">
        <v>45452</v>
      </c>
      <c r="G484" s="5">
        <v>1485</v>
      </c>
      <c r="H484" s="5">
        <v>8235</v>
      </c>
      <c r="I484" t="s">
        <v>541</v>
      </c>
    </row>
    <row r="485" spans="1:9" x14ac:dyDescent="0.3">
      <c r="A485" t="s">
        <v>154</v>
      </c>
      <c r="B485" s="3">
        <v>45392</v>
      </c>
      <c r="C485" s="5">
        <v>4080</v>
      </c>
      <c r="D485" t="s">
        <v>4</v>
      </c>
      <c r="E485" t="s">
        <v>14</v>
      </c>
      <c r="F485" s="3">
        <v>45452</v>
      </c>
      <c r="G485" s="5">
        <v>897.6</v>
      </c>
      <c r="H485" s="5">
        <v>4977.6000000000004</v>
      </c>
      <c r="I485" t="s">
        <v>541</v>
      </c>
    </row>
    <row r="486" spans="1:9" x14ac:dyDescent="0.3">
      <c r="A486" t="s">
        <v>529</v>
      </c>
      <c r="B486" s="3">
        <v>45392</v>
      </c>
      <c r="C486" s="5">
        <v>4800</v>
      </c>
      <c r="D486" t="s">
        <v>562</v>
      </c>
      <c r="E486" t="s">
        <v>12</v>
      </c>
      <c r="F486" s="3">
        <v>45452</v>
      </c>
      <c r="G486" s="5">
        <v>1056</v>
      </c>
      <c r="H486" s="5">
        <v>5856</v>
      </c>
      <c r="I486" t="s">
        <v>541</v>
      </c>
    </row>
    <row r="487" spans="1:9" x14ac:dyDescent="0.3">
      <c r="A487" t="s">
        <v>530</v>
      </c>
      <c r="B487" s="3">
        <v>45392</v>
      </c>
      <c r="C487" s="5">
        <v>100</v>
      </c>
      <c r="D487" t="s">
        <v>3</v>
      </c>
      <c r="E487" t="s">
        <v>11</v>
      </c>
      <c r="F487" s="3">
        <v>45452</v>
      </c>
      <c r="G487" s="5">
        <v>22</v>
      </c>
      <c r="H487" s="5">
        <v>122</v>
      </c>
      <c r="I487" t="s">
        <v>541</v>
      </c>
    </row>
    <row r="488" spans="1:9" x14ac:dyDescent="0.3">
      <c r="A488" t="s">
        <v>531</v>
      </c>
      <c r="B488" s="3">
        <v>45392</v>
      </c>
      <c r="C488" s="5">
        <v>1500</v>
      </c>
      <c r="D488" t="s">
        <v>5</v>
      </c>
      <c r="E488" t="s">
        <v>11</v>
      </c>
      <c r="F488" s="3">
        <v>45452</v>
      </c>
      <c r="G488" s="5">
        <v>330</v>
      </c>
      <c r="H488" s="5">
        <v>1830</v>
      </c>
      <c r="I488" t="s">
        <v>541</v>
      </c>
    </row>
    <row r="489" spans="1:9" x14ac:dyDescent="0.3">
      <c r="A489" t="s">
        <v>150</v>
      </c>
      <c r="B489" s="3">
        <v>45392</v>
      </c>
      <c r="C489" s="5">
        <v>7800</v>
      </c>
      <c r="D489" t="s">
        <v>5</v>
      </c>
      <c r="E489" t="s">
        <v>12</v>
      </c>
      <c r="F489" s="3">
        <v>45452</v>
      </c>
      <c r="G489" s="5">
        <v>1716</v>
      </c>
      <c r="H489" s="5">
        <v>9516</v>
      </c>
      <c r="I489" t="s">
        <v>541</v>
      </c>
    </row>
    <row r="490" spans="1:9" x14ac:dyDescent="0.3">
      <c r="A490" t="s">
        <v>532</v>
      </c>
      <c r="B490" s="3">
        <v>45392</v>
      </c>
      <c r="C490" s="5">
        <v>7900</v>
      </c>
      <c r="D490" t="s">
        <v>4</v>
      </c>
      <c r="E490" t="s">
        <v>12</v>
      </c>
      <c r="F490" s="3">
        <v>45452</v>
      </c>
      <c r="G490" s="5">
        <v>1738</v>
      </c>
      <c r="H490" s="5">
        <v>9638</v>
      </c>
      <c r="I490" t="s">
        <v>541</v>
      </c>
    </row>
    <row r="491" spans="1:9" x14ac:dyDescent="0.3">
      <c r="A491" t="s">
        <v>533</v>
      </c>
      <c r="B491" s="3">
        <v>45392</v>
      </c>
      <c r="C491" s="5">
        <v>2700</v>
      </c>
      <c r="D491" t="s">
        <v>4</v>
      </c>
      <c r="E491" t="s">
        <v>13</v>
      </c>
      <c r="F491" s="3">
        <v>45452</v>
      </c>
      <c r="G491" s="5">
        <v>594</v>
      </c>
      <c r="H491" s="5">
        <v>3294</v>
      </c>
      <c r="I491" t="s">
        <v>541</v>
      </c>
    </row>
    <row r="492" spans="1:9" x14ac:dyDescent="0.3">
      <c r="A492" t="s">
        <v>317</v>
      </c>
      <c r="B492" s="3">
        <v>45392</v>
      </c>
      <c r="C492" s="5">
        <v>2720</v>
      </c>
      <c r="D492" t="s">
        <v>4</v>
      </c>
      <c r="E492" t="s">
        <v>12</v>
      </c>
      <c r="F492" s="3">
        <v>45452</v>
      </c>
      <c r="G492" s="5">
        <v>598.4</v>
      </c>
      <c r="H492" s="5">
        <v>3318.4</v>
      </c>
      <c r="I492" t="s">
        <v>541</v>
      </c>
    </row>
    <row r="493" spans="1:9" x14ac:dyDescent="0.3">
      <c r="A493" t="s">
        <v>534</v>
      </c>
      <c r="B493" s="3">
        <v>45392</v>
      </c>
      <c r="C493" s="5">
        <v>2800</v>
      </c>
      <c r="D493" t="s">
        <v>9</v>
      </c>
      <c r="E493" t="s">
        <v>13</v>
      </c>
      <c r="F493" s="3">
        <v>45452</v>
      </c>
      <c r="G493" s="5">
        <v>616</v>
      </c>
      <c r="H493" s="5">
        <v>3416</v>
      </c>
      <c r="I493" t="s">
        <v>541</v>
      </c>
    </row>
    <row r="494" spans="1:9" x14ac:dyDescent="0.3">
      <c r="A494" t="s">
        <v>535</v>
      </c>
      <c r="B494" s="3">
        <v>45392</v>
      </c>
      <c r="C494" s="5">
        <v>1480</v>
      </c>
      <c r="D494" t="s">
        <v>4</v>
      </c>
      <c r="E494" t="s">
        <v>12</v>
      </c>
      <c r="F494" s="3">
        <v>45452</v>
      </c>
      <c r="G494" s="5">
        <v>325.60000000000002</v>
      </c>
      <c r="H494" s="5">
        <v>1805.6</v>
      </c>
      <c r="I494" t="s">
        <v>541</v>
      </c>
    </row>
    <row r="495" spans="1:9" x14ac:dyDescent="0.3">
      <c r="A495" t="s">
        <v>67</v>
      </c>
      <c r="B495" s="3">
        <v>45392</v>
      </c>
      <c r="C495" s="5">
        <v>3050</v>
      </c>
      <c r="D495" t="s">
        <v>8</v>
      </c>
      <c r="E495" t="s">
        <v>12</v>
      </c>
      <c r="F495" s="3">
        <v>45452</v>
      </c>
      <c r="G495" s="5">
        <v>671</v>
      </c>
      <c r="H495" s="5">
        <v>3721</v>
      </c>
      <c r="I495" t="s">
        <v>541</v>
      </c>
    </row>
    <row r="496" spans="1:9" x14ac:dyDescent="0.3">
      <c r="A496" t="s">
        <v>536</v>
      </c>
      <c r="B496" s="3">
        <v>45392</v>
      </c>
      <c r="C496" s="5">
        <v>5700</v>
      </c>
      <c r="D496" t="s">
        <v>8</v>
      </c>
      <c r="E496" t="s">
        <v>11</v>
      </c>
      <c r="F496" s="3">
        <v>45452</v>
      </c>
      <c r="G496" s="5">
        <v>1254</v>
      </c>
      <c r="H496" s="5">
        <v>6954</v>
      </c>
      <c r="I496" t="s">
        <v>541</v>
      </c>
    </row>
    <row r="497" spans="1:12" x14ac:dyDescent="0.3">
      <c r="A497" t="s">
        <v>537</v>
      </c>
      <c r="B497" s="3">
        <v>45392</v>
      </c>
      <c r="C497" s="5">
        <v>6500</v>
      </c>
      <c r="D497" t="s">
        <v>562</v>
      </c>
      <c r="E497" t="s">
        <v>11</v>
      </c>
      <c r="F497" s="3">
        <v>45452</v>
      </c>
      <c r="G497" s="5">
        <v>1430</v>
      </c>
      <c r="H497" s="5">
        <v>7930</v>
      </c>
      <c r="I497" t="s">
        <v>541</v>
      </c>
    </row>
    <row r="498" spans="1:12" x14ac:dyDescent="0.3">
      <c r="A498" t="s">
        <v>538</v>
      </c>
      <c r="B498" s="3">
        <v>45392</v>
      </c>
      <c r="C498" s="5">
        <v>550</v>
      </c>
      <c r="D498" t="s">
        <v>562</v>
      </c>
      <c r="E498" t="s">
        <v>11</v>
      </c>
      <c r="F498" s="3">
        <v>45452</v>
      </c>
      <c r="G498" s="5">
        <v>121</v>
      </c>
      <c r="H498" s="5">
        <v>671</v>
      </c>
      <c r="I498" t="s">
        <v>541</v>
      </c>
    </row>
    <row r="499" spans="1:12" x14ac:dyDescent="0.3">
      <c r="A499" t="s">
        <v>539</v>
      </c>
      <c r="B499" s="3">
        <v>45392</v>
      </c>
      <c r="C499" s="5">
        <v>500</v>
      </c>
      <c r="D499" t="s">
        <v>8</v>
      </c>
      <c r="E499" t="s">
        <v>14</v>
      </c>
      <c r="F499" s="3">
        <v>45452</v>
      </c>
      <c r="G499" s="5">
        <v>110</v>
      </c>
      <c r="H499" s="5">
        <v>610</v>
      </c>
      <c r="I499" t="s">
        <v>541</v>
      </c>
    </row>
    <row r="500" spans="1:12" x14ac:dyDescent="0.3">
      <c r="A500" t="s">
        <v>540</v>
      </c>
      <c r="B500" s="3">
        <v>45392</v>
      </c>
      <c r="C500" s="5">
        <v>1260</v>
      </c>
      <c r="D500" t="s">
        <v>6</v>
      </c>
      <c r="E500" t="s">
        <v>13</v>
      </c>
      <c r="F500" s="3">
        <v>45452</v>
      </c>
      <c r="G500" s="5">
        <v>277.2</v>
      </c>
      <c r="H500" s="5">
        <v>1537.2</v>
      </c>
      <c r="I500" t="s">
        <v>541</v>
      </c>
      <c r="L500" s="5">
        <f>SUM(DATI_FATTURAZIONE[LORDO CALCOLATO])</f>
        <v>2100053.1000000006</v>
      </c>
    </row>
  </sheetData>
  <conditionalFormatting sqref="H1:H500">
    <cfRule type="cellIs" dxfId="12" priority="1" operator="lessThan">
      <formula>500</formula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9D8F6-FC3D-4651-A92F-336108B2F45C}">
  <dimension ref="A1:I500"/>
  <sheetViews>
    <sheetView topLeftCell="A2" workbookViewId="0">
      <selection activeCell="C1" sqref="C1:C1048576"/>
    </sheetView>
  </sheetViews>
  <sheetFormatPr defaultRowHeight="14.4" x14ac:dyDescent="0.3"/>
  <cols>
    <col min="1" max="1" width="13.44140625" bestFit="1" customWidth="1"/>
    <col min="2" max="2" width="16.21875" bestFit="1" customWidth="1"/>
    <col min="3" max="3" width="11.44140625" style="5" bestFit="1" customWidth="1"/>
    <col min="4" max="4" width="10.109375" bestFit="1" customWidth="1"/>
    <col min="5" max="5" width="11.5546875" bestFit="1" customWidth="1"/>
    <col min="6" max="6" width="17.5546875" bestFit="1" customWidth="1"/>
    <col min="7" max="8" width="9.44140625" style="5" bestFit="1" customWidth="1"/>
    <col min="9" max="9" width="8.77734375" bestFit="1" customWidth="1"/>
  </cols>
  <sheetData>
    <row r="1" spans="1:9" x14ac:dyDescent="0.3">
      <c r="A1" t="s">
        <v>0</v>
      </c>
      <c r="B1" t="s">
        <v>1</v>
      </c>
      <c r="C1" s="5" t="s">
        <v>16</v>
      </c>
      <c r="D1" t="s">
        <v>2</v>
      </c>
      <c r="E1" t="s">
        <v>10</v>
      </c>
      <c r="F1" t="s">
        <v>15</v>
      </c>
      <c r="G1" s="5" t="s">
        <v>19</v>
      </c>
      <c r="H1" s="5" t="s">
        <v>20</v>
      </c>
      <c r="I1" t="s">
        <v>21</v>
      </c>
    </row>
    <row r="2" spans="1:9" x14ac:dyDescent="0.3">
      <c r="A2">
        <v>137</v>
      </c>
      <c r="B2" s="3">
        <v>45408</v>
      </c>
      <c r="C2" s="5">
        <v>2820</v>
      </c>
      <c r="D2" t="s">
        <v>3</v>
      </c>
      <c r="E2" t="s">
        <v>13</v>
      </c>
      <c r="F2" s="3">
        <f>Tabella1_2[[#This Row],[DATA FATTURA]]+60</f>
        <v>45468</v>
      </c>
      <c r="G2" s="5">
        <f>Tabella1_2[[#This Row],[IMPORTO]]*0.22</f>
        <v>620.4</v>
      </c>
      <c r="H2" s="5">
        <f>Tabella1_2[[#This Row],[IMPORTO]]+Tabella1_2[[#This Row],[IVA]]</f>
        <v>3440.4</v>
      </c>
      <c r="I2" t="s">
        <v>22</v>
      </c>
    </row>
    <row r="3" spans="1:9" x14ac:dyDescent="0.3">
      <c r="A3">
        <v>83</v>
      </c>
      <c r="B3" s="3">
        <v>45408</v>
      </c>
      <c r="C3" s="5">
        <v>1740</v>
      </c>
      <c r="D3" t="s">
        <v>8</v>
      </c>
      <c r="E3" t="s">
        <v>12</v>
      </c>
      <c r="F3" s="3">
        <f>Tabella1_2[[#This Row],[DATA FATTURA]]+60</f>
        <v>45468</v>
      </c>
      <c r="G3" s="5">
        <f>Tabella1_2[[#This Row],[IMPORTO]]*0.22</f>
        <v>382.8</v>
      </c>
      <c r="H3" s="5">
        <f>Tabella1_2[[#This Row],[IMPORTO]]+Tabella1_2[[#This Row],[IVA]]</f>
        <v>2122.8000000000002</v>
      </c>
      <c r="I3" t="s">
        <v>22</v>
      </c>
    </row>
    <row r="4" spans="1:9" x14ac:dyDescent="0.3">
      <c r="A4">
        <v>467</v>
      </c>
      <c r="B4" s="3">
        <v>45408</v>
      </c>
      <c r="C4" s="5">
        <v>7300</v>
      </c>
      <c r="D4" t="s">
        <v>6</v>
      </c>
      <c r="E4" t="s">
        <v>12</v>
      </c>
      <c r="F4" s="3">
        <f>Tabella1_2[[#This Row],[DATA FATTURA]]+60</f>
        <v>45468</v>
      </c>
      <c r="G4" s="5">
        <f>Tabella1_2[[#This Row],[IMPORTO]]*0.22</f>
        <v>1606</v>
      </c>
      <c r="H4" s="5">
        <f>Tabella1_2[[#This Row],[IMPORTO]]+Tabella1_2[[#This Row],[IVA]]</f>
        <v>8906</v>
      </c>
      <c r="I4" t="s">
        <v>22</v>
      </c>
    </row>
    <row r="5" spans="1:9" x14ac:dyDescent="0.3">
      <c r="A5">
        <v>131</v>
      </c>
      <c r="B5" s="3">
        <v>45408</v>
      </c>
      <c r="C5" s="5">
        <v>2700</v>
      </c>
      <c r="D5" t="s">
        <v>8</v>
      </c>
      <c r="E5" t="s">
        <v>12</v>
      </c>
      <c r="F5" s="3">
        <f>Tabella1_2[[#This Row],[DATA FATTURA]]+60</f>
        <v>45468</v>
      </c>
      <c r="G5" s="5">
        <f>Tabella1_2[[#This Row],[IMPORTO]]*0.22</f>
        <v>594</v>
      </c>
      <c r="H5" s="5">
        <f>Tabella1_2[[#This Row],[IMPORTO]]+Tabella1_2[[#This Row],[IVA]]</f>
        <v>3294</v>
      </c>
      <c r="I5" t="s">
        <v>22</v>
      </c>
    </row>
    <row r="6" spans="1:9" x14ac:dyDescent="0.3">
      <c r="A6">
        <v>420</v>
      </c>
      <c r="B6" s="3">
        <v>45408</v>
      </c>
      <c r="C6" s="5">
        <v>5750</v>
      </c>
      <c r="D6" t="s">
        <v>8</v>
      </c>
      <c r="E6" t="s">
        <v>12</v>
      </c>
      <c r="F6" s="3">
        <f>Tabella1_2[[#This Row],[DATA FATTURA]]+60</f>
        <v>45468</v>
      </c>
      <c r="G6" s="5">
        <f>Tabella1_2[[#This Row],[IMPORTO]]*0.22</f>
        <v>1265</v>
      </c>
      <c r="H6" s="5">
        <f>Tabella1_2[[#This Row],[IMPORTO]]+Tabella1_2[[#This Row],[IVA]]</f>
        <v>7015</v>
      </c>
      <c r="I6" t="s">
        <v>22</v>
      </c>
    </row>
    <row r="7" spans="1:9" x14ac:dyDescent="0.3">
      <c r="A7">
        <v>172</v>
      </c>
      <c r="B7" s="3">
        <v>45408</v>
      </c>
      <c r="C7" s="5">
        <v>3520</v>
      </c>
      <c r="D7" t="s">
        <v>4</v>
      </c>
      <c r="E7" t="s">
        <v>14</v>
      </c>
      <c r="F7" s="3">
        <f>Tabella1_2[[#This Row],[DATA FATTURA]]+60</f>
        <v>45468</v>
      </c>
      <c r="G7" s="5">
        <f>Tabella1_2[[#This Row],[IMPORTO]]*0.22</f>
        <v>774.4</v>
      </c>
      <c r="H7" s="5">
        <f>Tabella1_2[[#This Row],[IMPORTO]]+Tabella1_2[[#This Row],[IVA]]</f>
        <v>4294.3999999999996</v>
      </c>
      <c r="I7" t="s">
        <v>22</v>
      </c>
    </row>
    <row r="8" spans="1:9" x14ac:dyDescent="0.3">
      <c r="A8">
        <v>482</v>
      </c>
      <c r="B8" s="3">
        <v>45408</v>
      </c>
      <c r="C8" s="5">
        <v>5800</v>
      </c>
      <c r="D8" t="s">
        <v>7</v>
      </c>
      <c r="E8" t="s">
        <v>12</v>
      </c>
      <c r="F8" s="3">
        <f>Tabella1_2[[#This Row],[DATA FATTURA]]+60</f>
        <v>45468</v>
      </c>
      <c r="G8" s="5">
        <f>Tabella1_2[[#This Row],[IMPORTO]]*0.22</f>
        <v>1276</v>
      </c>
      <c r="H8" s="5">
        <f>Tabella1_2[[#This Row],[IMPORTO]]+Tabella1_2[[#This Row],[IVA]]</f>
        <v>7076</v>
      </c>
      <c r="I8" t="s">
        <v>22</v>
      </c>
    </row>
    <row r="9" spans="1:9" x14ac:dyDescent="0.3">
      <c r="A9">
        <v>170</v>
      </c>
      <c r="B9" s="3">
        <v>45408</v>
      </c>
      <c r="C9" s="5">
        <v>3480</v>
      </c>
      <c r="D9" t="s">
        <v>9</v>
      </c>
      <c r="E9" t="s">
        <v>12</v>
      </c>
      <c r="F9" s="3">
        <f>Tabella1_2[[#This Row],[DATA FATTURA]]+60</f>
        <v>45468</v>
      </c>
      <c r="G9" s="5">
        <f>Tabella1_2[[#This Row],[IMPORTO]]*0.22</f>
        <v>765.6</v>
      </c>
      <c r="H9" s="5">
        <f>Tabella1_2[[#This Row],[IMPORTO]]+Tabella1_2[[#This Row],[IVA]]</f>
        <v>4245.6000000000004</v>
      </c>
      <c r="I9" t="s">
        <v>22</v>
      </c>
    </row>
    <row r="10" spans="1:9" x14ac:dyDescent="0.3">
      <c r="A10">
        <v>196</v>
      </c>
      <c r="B10" s="3">
        <v>45408</v>
      </c>
      <c r="C10" s="5">
        <v>4000</v>
      </c>
      <c r="D10" t="s">
        <v>8</v>
      </c>
      <c r="E10" t="s">
        <v>12</v>
      </c>
      <c r="F10" s="3">
        <f>Tabella1_2[[#This Row],[DATA FATTURA]]+60</f>
        <v>45468</v>
      </c>
      <c r="G10" s="5">
        <f>Tabella1_2[[#This Row],[IMPORTO]]*0.22</f>
        <v>880</v>
      </c>
      <c r="H10" s="5">
        <f>Tabella1_2[[#This Row],[IMPORTO]]+Tabella1_2[[#This Row],[IVA]]</f>
        <v>4880</v>
      </c>
      <c r="I10" t="s">
        <v>22</v>
      </c>
    </row>
    <row r="11" spans="1:9" x14ac:dyDescent="0.3">
      <c r="A11">
        <v>305</v>
      </c>
      <c r="B11" s="3">
        <v>45408</v>
      </c>
      <c r="C11" s="5">
        <v>2300</v>
      </c>
      <c r="D11" t="s">
        <v>23</v>
      </c>
      <c r="E11" t="s">
        <v>13</v>
      </c>
      <c r="F11" s="3">
        <f>Tabella1_2[[#This Row],[DATA FATTURA]]+60</f>
        <v>45468</v>
      </c>
      <c r="G11" s="5">
        <f>Tabella1_2[[#This Row],[IMPORTO]]*0.22</f>
        <v>506</v>
      </c>
      <c r="H11" s="5">
        <f>Tabella1_2[[#This Row],[IMPORTO]]+Tabella1_2[[#This Row],[IVA]]</f>
        <v>2806</v>
      </c>
      <c r="I11" t="s">
        <v>22</v>
      </c>
    </row>
    <row r="12" spans="1:9" x14ac:dyDescent="0.3">
      <c r="A12">
        <v>432</v>
      </c>
      <c r="B12" s="3">
        <v>45408</v>
      </c>
      <c r="C12" s="5">
        <v>6350</v>
      </c>
      <c r="D12" t="s">
        <v>3</v>
      </c>
      <c r="E12" t="s">
        <v>11</v>
      </c>
      <c r="F12" s="3">
        <f>Tabella1_2[[#This Row],[DATA FATTURA]]+60</f>
        <v>45468</v>
      </c>
      <c r="G12" s="5">
        <f>Tabella1_2[[#This Row],[IMPORTO]]*0.22</f>
        <v>1397</v>
      </c>
      <c r="H12" s="5">
        <f>Tabella1_2[[#This Row],[IMPORTO]]+Tabella1_2[[#This Row],[IVA]]</f>
        <v>7747</v>
      </c>
      <c r="I12" t="s">
        <v>22</v>
      </c>
    </row>
    <row r="13" spans="1:9" x14ac:dyDescent="0.3">
      <c r="A13">
        <v>154</v>
      </c>
      <c r="B13" s="3">
        <v>45408</v>
      </c>
      <c r="C13" s="5">
        <v>3160</v>
      </c>
      <c r="D13" t="s">
        <v>3</v>
      </c>
      <c r="E13" t="s">
        <v>12</v>
      </c>
      <c r="F13" s="3">
        <f>Tabella1_2[[#This Row],[DATA FATTURA]]+60</f>
        <v>45468</v>
      </c>
      <c r="G13" s="5">
        <f>Tabella1_2[[#This Row],[IMPORTO]]*0.22</f>
        <v>695.2</v>
      </c>
      <c r="H13" s="5">
        <f>Tabella1_2[[#This Row],[IMPORTO]]+Tabella1_2[[#This Row],[IVA]]</f>
        <v>3855.2</v>
      </c>
      <c r="I13" t="s">
        <v>22</v>
      </c>
    </row>
    <row r="14" spans="1:9" x14ac:dyDescent="0.3">
      <c r="A14">
        <v>37</v>
      </c>
      <c r="B14" s="3">
        <v>45408</v>
      </c>
      <c r="C14" s="5">
        <v>820</v>
      </c>
      <c r="D14" t="s">
        <v>5</v>
      </c>
      <c r="E14" t="s">
        <v>13</v>
      </c>
      <c r="F14" s="3">
        <f>Tabella1_2[[#This Row],[DATA FATTURA]]+60</f>
        <v>45468</v>
      </c>
      <c r="G14" s="5">
        <f>Tabella1_2[[#This Row],[IMPORTO]]*0.22</f>
        <v>180.4</v>
      </c>
      <c r="H14" s="5">
        <f>Tabella1_2[[#This Row],[IMPORTO]]+Tabella1_2[[#This Row],[IVA]]</f>
        <v>1000.4</v>
      </c>
      <c r="I14" t="s">
        <v>22</v>
      </c>
    </row>
    <row r="15" spans="1:9" x14ac:dyDescent="0.3">
      <c r="A15">
        <v>314</v>
      </c>
      <c r="B15" s="3">
        <v>45408</v>
      </c>
      <c r="C15" s="5">
        <v>450</v>
      </c>
      <c r="D15" t="s">
        <v>6</v>
      </c>
      <c r="E15" t="s">
        <v>12</v>
      </c>
      <c r="F15" s="3">
        <f>Tabella1_2[[#This Row],[DATA FATTURA]]+60</f>
        <v>45468</v>
      </c>
      <c r="G15" s="5">
        <f>Tabella1_2[[#This Row],[IMPORTO]]*0.22</f>
        <v>99</v>
      </c>
      <c r="H15" s="5">
        <f>Tabella1_2[[#This Row],[IMPORTO]]+Tabella1_2[[#This Row],[IVA]]</f>
        <v>549</v>
      </c>
      <c r="I15" t="s">
        <v>22</v>
      </c>
    </row>
    <row r="16" spans="1:9" x14ac:dyDescent="0.3">
      <c r="A16">
        <v>195</v>
      </c>
      <c r="B16" s="3">
        <v>45408</v>
      </c>
      <c r="C16" s="5">
        <v>3980</v>
      </c>
      <c r="D16" t="s">
        <v>6</v>
      </c>
      <c r="E16" t="s">
        <v>12</v>
      </c>
      <c r="F16" s="3">
        <f>Tabella1_2[[#This Row],[DATA FATTURA]]+60</f>
        <v>45468</v>
      </c>
      <c r="G16" s="5">
        <f>Tabella1_2[[#This Row],[IMPORTO]]*0.22</f>
        <v>875.6</v>
      </c>
      <c r="H16" s="5">
        <f>Tabella1_2[[#This Row],[IMPORTO]]+Tabella1_2[[#This Row],[IVA]]</f>
        <v>4855.6000000000004</v>
      </c>
      <c r="I16" t="s">
        <v>22</v>
      </c>
    </row>
    <row r="17" spans="1:9" x14ac:dyDescent="0.3">
      <c r="A17">
        <v>111</v>
      </c>
      <c r="B17" s="3">
        <v>45408</v>
      </c>
      <c r="C17" s="5">
        <v>2300</v>
      </c>
      <c r="D17" t="s">
        <v>8</v>
      </c>
      <c r="E17" t="s">
        <v>12</v>
      </c>
      <c r="F17" s="3">
        <f>Tabella1_2[[#This Row],[DATA FATTURA]]+60</f>
        <v>45468</v>
      </c>
      <c r="G17" s="5">
        <f>Tabella1_2[[#This Row],[IMPORTO]]*0.22</f>
        <v>506</v>
      </c>
      <c r="H17" s="5">
        <f>Tabella1_2[[#This Row],[IMPORTO]]+Tabella1_2[[#This Row],[IVA]]</f>
        <v>2806</v>
      </c>
      <c r="I17" t="s">
        <v>22</v>
      </c>
    </row>
    <row r="18" spans="1:9" x14ac:dyDescent="0.3">
      <c r="A18">
        <v>486</v>
      </c>
      <c r="B18" s="3">
        <v>45408</v>
      </c>
      <c r="C18" s="5">
        <v>5400</v>
      </c>
      <c r="D18" t="s">
        <v>23</v>
      </c>
      <c r="E18" t="s">
        <v>13</v>
      </c>
      <c r="F18" s="3">
        <f>Tabella1_2[[#This Row],[DATA FATTURA]]+60</f>
        <v>45468</v>
      </c>
      <c r="G18" s="5">
        <f>Tabella1_2[[#This Row],[IMPORTO]]*0.22</f>
        <v>1188</v>
      </c>
      <c r="H18" s="5">
        <f>Tabella1_2[[#This Row],[IMPORTO]]+Tabella1_2[[#This Row],[IVA]]</f>
        <v>6588</v>
      </c>
      <c r="I18" t="s">
        <v>22</v>
      </c>
    </row>
    <row r="19" spans="1:9" x14ac:dyDescent="0.3">
      <c r="A19">
        <v>16</v>
      </c>
      <c r="B19" s="3">
        <v>45408</v>
      </c>
      <c r="C19" s="5">
        <v>400</v>
      </c>
      <c r="D19" t="s">
        <v>23</v>
      </c>
      <c r="E19" t="s">
        <v>12</v>
      </c>
      <c r="F19" s="3">
        <f>Tabella1_2[[#This Row],[DATA FATTURA]]+60</f>
        <v>45468</v>
      </c>
      <c r="G19" s="5">
        <f>Tabella1_2[[#This Row],[IMPORTO]]*0.22</f>
        <v>88</v>
      </c>
      <c r="H19" s="5">
        <f>Tabella1_2[[#This Row],[IMPORTO]]+Tabella1_2[[#This Row],[IVA]]</f>
        <v>488</v>
      </c>
      <c r="I19" t="s">
        <v>22</v>
      </c>
    </row>
    <row r="20" spans="1:9" x14ac:dyDescent="0.3">
      <c r="A20">
        <v>184</v>
      </c>
      <c r="B20" s="3">
        <v>45408</v>
      </c>
      <c r="C20" s="5">
        <v>3760</v>
      </c>
      <c r="D20" t="s">
        <v>5</v>
      </c>
      <c r="E20" t="s">
        <v>12</v>
      </c>
      <c r="F20" s="3">
        <f>Tabella1_2[[#This Row],[DATA FATTURA]]+60</f>
        <v>45468</v>
      </c>
      <c r="G20" s="5">
        <f>Tabella1_2[[#This Row],[IMPORTO]]*0.22</f>
        <v>827.2</v>
      </c>
      <c r="H20" s="5">
        <f>Tabella1_2[[#This Row],[IMPORTO]]+Tabella1_2[[#This Row],[IVA]]</f>
        <v>4587.2</v>
      </c>
      <c r="I20" t="s">
        <v>22</v>
      </c>
    </row>
    <row r="21" spans="1:9" x14ac:dyDescent="0.3">
      <c r="A21">
        <v>2</v>
      </c>
      <c r="B21" s="3">
        <v>45408</v>
      </c>
      <c r="C21" s="5">
        <v>120</v>
      </c>
      <c r="D21" t="s">
        <v>4</v>
      </c>
      <c r="E21" t="s">
        <v>12</v>
      </c>
      <c r="F21" s="3">
        <f>Tabella1_2[[#This Row],[DATA FATTURA]]+60</f>
        <v>45468</v>
      </c>
      <c r="G21" s="5">
        <f>Tabella1_2[[#This Row],[IMPORTO]]*0.22</f>
        <v>26.4</v>
      </c>
      <c r="H21" s="5">
        <f>Tabella1_2[[#This Row],[IMPORTO]]+Tabella1_2[[#This Row],[IVA]]</f>
        <v>146.4</v>
      </c>
      <c r="I21" t="s">
        <v>22</v>
      </c>
    </row>
    <row r="22" spans="1:9" x14ac:dyDescent="0.3">
      <c r="A22">
        <v>228</v>
      </c>
      <c r="B22" s="3">
        <v>45408</v>
      </c>
      <c r="C22" s="5">
        <v>4640</v>
      </c>
      <c r="D22" t="s">
        <v>3</v>
      </c>
      <c r="E22" t="s">
        <v>14</v>
      </c>
      <c r="F22" s="3">
        <f>Tabella1_2[[#This Row],[DATA FATTURA]]+60</f>
        <v>45468</v>
      </c>
      <c r="G22" s="5">
        <f>Tabella1_2[[#This Row],[IMPORTO]]*0.22</f>
        <v>1020.8</v>
      </c>
      <c r="H22" s="5">
        <f>Tabella1_2[[#This Row],[IMPORTO]]+Tabella1_2[[#This Row],[IVA]]</f>
        <v>5660.8</v>
      </c>
      <c r="I22" t="s">
        <v>22</v>
      </c>
    </row>
    <row r="23" spans="1:9" x14ac:dyDescent="0.3">
      <c r="A23">
        <v>109</v>
      </c>
      <c r="B23" s="3">
        <v>45408</v>
      </c>
      <c r="C23" s="5">
        <v>2260</v>
      </c>
      <c r="D23" t="s">
        <v>3</v>
      </c>
      <c r="E23" t="s">
        <v>13</v>
      </c>
      <c r="F23" s="3">
        <f>Tabella1_2[[#This Row],[DATA FATTURA]]+60</f>
        <v>45468</v>
      </c>
      <c r="G23" s="5">
        <f>Tabella1_2[[#This Row],[IMPORTO]]*0.22</f>
        <v>497.2</v>
      </c>
      <c r="H23" s="5">
        <f>Tabella1_2[[#This Row],[IMPORTO]]+Tabella1_2[[#This Row],[IVA]]</f>
        <v>2757.2</v>
      </c>
      <c r="I23" t="s">
        <v>22</v>
      </c>
    </row>
    <row r="24" spans="1:9" x14ac:dyDescent="0.3">
      <c r="A24">
        <v>271</v>
      </c>
      <c r="B24" s="3">
        <v>45408</v>
      </c>
      <c r="C24" s="5">
        <v>5500</v>
      </c>
      <c r="D24" t="s">
        <v>23</v>
      </c>
      <c r="E24" t="s">
        <v>12</v>
      </c>
      <c r="F24" s="3">
        <f>Tabella1_2[[#This Row],[DATA FATTURA]]+60</f>
        <v>45468</v>
      </c>
      <c r="G24" s="5">
        <f>Tabella1_2[[#This Row],[IMPORTO]]*0.22</f>
        <v>1210</v>
      </c>
      <c r="H24" s="5">
        <f>Tabella1_2[[#This Row],[IMPORTO]]+Tabella1_2[[#This Row],[IVA]]</f>
        <v>6710</v>
      </c>
      <c r="I24" t="s">
        <v>22</v>
      </c>
    </row>
    <row r="25" spans="1:9" x14ac:dyDescent="0.3">
      <c r="A25">
        <v>447</v>
      </c>
      <c r="B25" s="3">
        <v>45408</v>
      </c>
      <c r="C25" s="5">
        <v>7100</v>
      </c>
      <c r="D25" t="s">
        <v>3</v>
      </c>
      <c r="E25" t="s">
        <v>12</v>
      </c>
      <c r="F25" s="3">
        <f>Tabella1_2[[#This Row],[DATA FATTURA]]+60</f>
        <v>45468</v>
      </c>
      <c r="G25" s="5">
        <f>Tabella1_2[[#This Row],[IMPORTO]]*0.22</f>
        <v>1562</v>
      </c>
      <c r="H25" s="5">
        <f>Tabella1_2[[#This Row],[IMPORTO]]+Tabella1_2[[#This Row],[IVA]]</f>
        <v>8662</v>
      </c>
      <c r="I25" t="s">
        <v>22</v>
      </c>
    </row>
    <row r="26" spans="1:9" x14ac:dyDescent="0.3">
      <c r="A26">
        <v>45</v>
      </c>
      <c r="B26" s="3">
        <v>45408</v>
      </c>
      <c r="C26" s="5">
        <v>980</v>
      </c>
      <c r="D26" t="s">
        <v>23</v>
      </c>
      <c r="E26" t="s">
        <v>13</v>
      </c>
      <c r="F26" s="3">
        <f>Tabella1_2[[#This Row],[DATA FATTURA]]+60</f>
        <v>45468</v>
      </c>
      <c r="G26" s="5">
        <f>Tabella1_2[[#This Row],[IMPORTO]]*0.22</f>
        <v>215.6</v>
      </c>
      <c r="H26" s="5">
        <f>Tabella1_2[[#This Row],[IMPORTO]]+Tabella1_2[[#This Row],[IVA]]</f>
        <v>1195.5999999999999</v>
      </c>
      <c r="I26" t="s">
        <v>22</v>
      </c>
    </row>
    <row r="27" spans="1:9" x14ac:dyDescent="0.3">
      <c r="A27">
        <v>182</v>
      </c>
      <c r="B27" s="3">
        <v>45408</v>
      </c>
      <c r="C27" s="5">
        <v>3720</v>
      </c>
      <c r="D27" t="s">
        <v>8</v>
      </c>
      <c r="E27" t="s">
        <v>12</v>
      </c>
      <c r="F27" s="3">
        <f>Tabella1_2[[#This Row],[DATA FATTURA]]+60</f>
        <v>45468</v>
      </c>
      <c r="G27" s="5">
        <f>Tabella1_2[[#This Row],[IMPORTO]]*0.22</f>
        <v>818.4</v>
      </c>
      <c r="H27" s="5">
        <f>Tabella1_2[[#This Row],[IMPORTO]]+Tabella1_2[[#This Row],[IVA]]</f>
        <v>4538.3999999999996</v>
      </c>
      <c r="I27" t="s">
        <v>22</v>
      </c>
    </row>
    <row r="28" spans="1:9" x14ac:dyDescent="0.3">
      <c r="A28">
        <v>96</v>
      </c>
      <c r="B28" s="3">
        <v>45408</v>
      </c>
      <c r="C28" s="5">
        <v>2000</v>
      </c>
      <c r="D28" t="s">
        <v>23</v>
      </c>
      <c r="E28" t="s">
        <v>11</v>
      </c>
      <c r="F28" s="3">
        <f>Tabella1_2[[#This Row],[DATA FATTURA]]+60</f>
        <v>45468</v>
      </c>
      <c r="G28" s="5">
        <f>Tabella1_2[[#This Row],[IMPORTO]]*0.22</f>
        <v>440</v>
      </c>
      <c r="H28" s="5">
        <f>Tabella1_2[[#This Row],[IMPORTO]]+Tabella1_2[[#This Row],[IVA]]</f>
        <v>2440</v>
      </c>
      <c r="I28" t="s">
        <v>22</v>
      </c>
    </row>
    <row r="29" spans="1:9" x14ac:dyDescent="0.3">
      <c r="A29">
        <v>11</v>
      </c>
      <c r="B29" s="3">
        <v>45408</v>
      </c>
      <c r="C29" s="5">
        <v>300</v>
      </c>
      <c r="D29" t="s">
        <v>23</v>
      </c>
      <c r="E29" t="s">
        <v>13</v>
      </c>
      <c r="F29" s="3">
        <f>Tabella1_2[[#This Row],[DATA FATTURA]]+60</f>
        <v>45468</v>
      </c>
      <c r="G29" s="5">
        <f>Tabella1_2[[#This Row],[IMPORTO]]*0.22</f>
        <v>66</v>
      </c>
      <c r="H29" s="5">
        <f>Tabella1_2[[#This Row],[IMPORTO]]+Tabella1_2[[#This Row],[IVA]]</f>
        <v>366</v>
      </c>
      <c r="I29" t="s">
        <v>22</v>
      </c>
    </row>
    <row r="30" spans="1:9" x14ac:dyDescent="0.3">
      <c r="A30">
        <v>279</v>
      </c>
      <c r="B30" s="3">
        <v>45407</v>
      </c>
      <c r="C30" s="5">
        <v>5660</v>
      </c>
      <c r="D30" t="s">
        <v>3</v>
      </c>
      <c r="E30" t="s">
        <v>12</v>
      </c>
      <c r="F30" s="3">
        <f>Tabella1_2[[#This Row],[DATA FATTURA]]+60</f>
        <v>45467</v>
      </c>
      <c r="G30" s="5">
        <f>Tabella1_2[[#This Row],[IMPORTO]]*0.22</f>
        <v>1245.2</v>
      </c>
      <c r="H30" s="5">
        <f>Tabella1_2[[#This Row],[IMPORTO]]+Tabella1_2[[#This Row],[IVA]]</f>
        <v>6905.2</v>
      </c>
      <c r="I30" t="s">
        <v>22</v>
      </c>
    </row>
    <row r="31" spans="1:9" x14ac:dyDescent="0.3">
      <c r="A31">
        <v>438</v>
      </c>
      <c r="B31" s="3">
        <v>45407</v>
      </c>
      <c r="C31" s="5">
        <v>6650</v>
      </c>
      <c r="D31" t="s">
        <v>4</v>
      </c>
      <c r="E31" t="s">
        <v>14</v>
      </c>
      <c r="F31" s="3">
        <f>Tabella1_2[[#This Row],[DATA FATTURA]]+60</f>
        <v>45467</v>
      </c>
      <c r="G31" s="5">
        <f>Tabella1_2[[#This Row],[IMPORTO]]*0.22</f>
        <v>1463</v>
      </c>
      <c r="H31" s="5">
        <f>Tabella1_2[[#This Row],[IMPORTO]]+Tabella1_2[[#This Row],[IVA]]</f>
        <v>8113</v>
      </c>
      <c r="I31" t="s">
        <v>22</v>
      </c>
    </row>
    <row r="32" spans="1:9" x14ac:dyDescent="0.3">
      <c r="A32">
        <v>368</v>
      </c>
      <c r="B32" s="3">
        <v>45407</v>
      </c>
      <c r="C32" s="5">
        <v>3150</v>
      </c>
      <c r="D32" t="s">
        <v>23</v>
      </c>
      <c r="E32" t="s">
        <v>14</v>
      </c>
      <c r="F32" s="3">
        <f>Tabella1_2[[#This Row],[DATA FATTURA]]+60</f>
        <v>45467</v>
      </c>
      <c r="G32" s="5">
        <f>Tabella1_2[[#This Row],[IMPORTO]]*0.22</f>
        <v>693</v>
      </c>
      <c r="H32" s="5">
        <f>Tabella1_2[[#This Row],[IMPORTO]]+Tabella1_2[[#This Row],[IVA]]</f>
        <v>3843</v>
      </c>
      <c r="I32" t="s">
        <v>22</v>
      </c>
    </row>
    <row r="33" spans="1:9" x14ac:dyDescent="0.3">
      <c r="A33">
        <v>297</v>
      </c>
      <c r="B33" s="3">
        <v>45407</v>
      </c>
      <c r="C33" s="5">
        <v>700</v>
      </c>
      <c r="D33" t="s">
        <v>6</v>
      </c>
      <c r="E33" t="s">
        <v>13</v>
      </c>
      <c r="F33" s="3">
        <f>Tabella1_2[[#This Row],[DATA FATTURA]]+60</f>
        <v>45467</v>
      </c>
      <c r="G33" s="5">
        <f>Tabella1_2[[#This Row],[IMPORTO]]*0.22</f>
        <v>154</v>
      </c>
      <c r="H33" s="5">
        <f>Tabella1_2[[#This Row],[IMPORTO]]+Tabella1_2[[#This Row],[IVA]]</f>
        <v>854</v>
      </c>
      <c r="I33" t="s">
        <v>22</v>
      </c>
    </row>
    <row r="34" spans="1:9" x14ac:dyDescent="0.3">
      <c r="A34">
        <v>93</v>
      </c>
      <c r="B34" s="3">
        <v>45407</v>
      </c>
      <c r="C34" s="5">
        <v>1940</v>
      </c>
      <c r="D34" t="s">
        <v>6</v>
      </c>
      <c r="E34" t="s">
        <v>13</v>
      </c>
      <c r="F34" s="3">
        <f>Tabella1_2[[#This Row],[DATA FATTURA]]+60</f>
        <v>45467</v>
      </c>
      <c r="G34" s="5">
        <f>Tabella1_2[[#This Row],[IMPORTO]]*0.22</f>
        <v>426.8</v>
      </c>
      <c r="H34" s="5">
        <f>Tabella1_2[[#This Row],[IMPORTO]]+Tabella1_2[[#This Row],[IVA]]</f>
        <v>2366.8000000000002</v>
      </c>
      <c r="I34" t="s">
        <v>22</v>
      </c>
    </row>
    <row r="35" spans="1:9" x14ac:dyDescent="0.3">
      <c r="A35">
        <v>360</v>
      </c>
      <c r="B35" s="3">
        <v>45407</v>
      </c>
      <c r="C35" s="5">
        <v>2750</v>
      </c>
      <c r="D35" t="s">
        <v>5</v>
      </c>
      <c r="E35" t="s">
        <v>13</v>
      </c>
      <c r="F35" s="3">
        <f>Tabella1_2[[#This Row],[DATA FATTURA]]+60</f>
        <v>45467</v>
      </c>
      <c r="G35" s="5">
        <f>Tabella1_2[[#This Row],[IMPORTO]]*0.22</f>
        <v>605</v>
      </c>
      <c r="H35" s="5">
        <f>Tabella1_2[[#This Row],[IMPORTO]]+Tabella1_2[[#This Row],[IVA]]</f>
        <v>3355</v>
      </c>
      <c r="I35" t="s">
        <v>22</v>
      </c>
    </row>
    <row r="36" spans="1:9" x14ac:dyDescent="0.3">
      <c r="A36">
        <v>89</v>
      </c>
      <c r="B36" s="3">
        <v>45407</v>
      </c>
      <c r="C36" s="5">
        <v>1860</v>
      </c>
      <c r="D36" t="s">
        <v>6</v>
      </c>
      <c r="E36" t="s">
        <v>12</v>
      </c>
      <c r="F36" s="3">
        <f>Tabella1_2[[#This Row],[DATA FATTURA]]+60</f>
        <v>45467</v>
      </c>
      <c r="G36" s="5">
        <f>Tabella1_2[[#This Row],[IMPORTO]]*0.22</f>
        <v>409.2</v>
      </c>
      <c r="H36" s="5">
        <f>Tabella1_2[[#This Row],[IMPORTO]]+Tabella1_2[[#This Row],[IVA]]</f>
        <v>2269.1999999999998</v>
      </c>
      <c r="I36" t="s">
        <v>22</v>
      </c>
    </row>
    <row r="37" spans="1:9" x14ac:dyDescent="0.3">
      <c r="A37">
        <v>362</v>
      </c>
      <c r="B37" s="3">
        <v>45407</v>
      </c>
      <c r="C37" s="5">
        <v>2850</v>
      </c>
      <c r="D37" t="s">
        <v>3</v>
      </c>
      <c r="E37" t="s">
        <v>11</v>
      </c>
      <c r="F37" s="3">
        <f>Tabella1_2[[#This Row],[DATA FATTURA]]+60</f>
        <v>45467</v>
      </c>
      <c r="G37" s="5">
        <f>Tabella1_2[[#This Row],[IMPORTO]]*0.22</f>
        <v>627</v>
      </c>
      <c r="H37" s="5">
        <f>Tabella1_2[[#This Row],[IMPORTO]]+Tabella1_2[[#This Row],[IVA]]</f>
        <v>3477</v>
      </c>
      <c r="I37" t="s">
        <v>22</v>
      </c>
    </row>
    <row r="38" spans="1:9" x14ac:dyDescent="0.3">
      <c r="A38">
        <v>108</v>
      </c>
      <c r="B38" s="3">
        <v>45407</v>
      </c>
      <c r="C38" s="5">
        <v>2240</v>
      </c>
      <c r="D38" t="s">
        <v>7</v>
      </c>
      <c r="E38" t="s">
        <v>13</v>
      </c>
      <c r="F38" s="3">
        <f>Tabella1_2[[#This Row],[DATA FATTURA]]+60</f>
        <v>45467</v>
      </c>
      <c r="G38" s="5">
        <f>Tabella1_2[[#This Row],[IMPORTO]]*0.22</f>
        <v>492.8</v>
      </c>
      <c r="H38" s="5">
        <f>Tabella1_2[[#This Row],[IMPORTO]]+Tabella1_2[[#This Row],[IVA]]</f>
        <v>2732.8</v>
      </c>
      <c r="I38" t="s">
        <v>22</v>
      </c>
    </row>
    <row r="39" spans="1:9" x14ac:dyDescent="0.3">
      <c r="A39">
        <v>100</v>
      </c>
      <c r="B39" s="3">
        <v>45407</v>
      </c>
      <c r="C39" s="5">
        <v>2080</v>
      </c>
      <c r="D39" t="s">
        <v>8</v>
      </c>
      <c r="E39" t="s">
        <v>12</v>
      </c>
      <c r="F39" s="3">
        <f>Tabella1_2[[#This Row],[DATA FATTURA]]+60</f>
        <v>45467</v>
      </c>
      <c r="G39" s="5">
        <f>Tabella1_2[[#This Row],[IMPORTO]]*0.22</f>
        <v>457.6</v>
      </c>
      <c r="H39" s="5">
        <f>Tabella1_2[[#This Row],[IMPORTO]]+Tabella1_2[[#This Row],[IVA]]</f>
        <v>2537.6</v>
      </c>
      <c r="I39" t="s">
        <v>22</v>
      </c>
    </row>
    <row r="40" spans="1:9" x14ac:dyDescent="0.3">
      <c r="A40">
        <v>377</v>
      </c>
      <c r="B40" s="3">
        <v>45407</v>
      </c>
      <c r="C40" s="5">
        <v>3600</v>
      </c>
      <c r="D40" t="s">
        <v>5</v>
      </c>
      <c r="E40" t="s">
        <v>12</v>
      </c>
      <c r="F40" s="3">
        <f>Tabella1_2[[#This Row],[DATA FATTURA]]+60</f>
        <v>45467</v>
      </c>
      <c r="G40" s="5">
        <f>Tabella1_2[[#This Row],[IMPORTO]]*0.22</f>
        <v>792</v>
      </c>
      <c r="H40" s="5">
        <f>Tabella1_2[[#This Row],[IMPORTO]]+Tabella1_2[[#This Row],[IVA]]</f>
        <v>4392</v>
      </c>
      <c r="I40" t="s">
        <v>22</v>
      </c>
    </row>
    <row r="41" spans="1:9" x14ac:dyDescent="0.3">
      <c r="A41">
        <v>353</v>
      </c>
      <c r="B41" s="3">
        <v>45407</v>
      </c>
      <c r="C41" s="5">
        <v>2400</v>
      </c>
      <c r="D41" t="s">
        <v>4</v>
      </c>
      <c r="E41" t="s">
        <v>13</v>
      </c>
      <c r="F41" s="3">
        <f>Tabella1_2[[#This Row],[DATA FATTURA]]+60</f>
        <v>45467</v>
      </c>
      <c r="G41" s="5">
        <f>Tabella1_2[[#This Row],[IMPORTO]]*0.22</f>
        <v>528</v>
      </c>
      <c r="H41" s="5">
        <f>Tabella1_2[[#This Row],[IMPORTO]]+Tabella1_2[[#This Row],[IVA]]</f>
        <v>2928</v>
      </c>
      <c r="I41" t="s">
        <v>22</v>
      </c>
    </row>
    <row r="42" spans="1:9" x14ac:dyDescent="0.3">
      <c r="A42">
        <v>310</v>
      </c>
      <c r="B42" s="3">
        <v>45407</v>
      </c>
      <c r="C42" s="5">
        <v>250</v>
      </c>
      <c r="D42" t="s">
        <v>6</v>
      </c>
      <c r="E42" t="s">
        <v>12</v>
      </c>
      <c r="F42" s="3">
        <f>Tabella1_2[[#This Row],[DATA FATTURA]]+60</f>
        <v>45467</v>
      </c>
      <c r="G42" s="5">
        <f>Tabella1_2[[#This Row],[IMPORTO]]*0.22</f>
        <v>55</v>
      </c>
      <c r="H42" s="5">
        <f>Tabella1_2[[#This Row],[IMPORTO]]+Tabella1_2[[#This Row],[IVA]]</f>
        <v>305</v>
      </c>
      <c r="I42" t="s">
        <v>22</v>
      </c>
    </row>
    <row r="43" spans="1:9" x14ac:dyDescent="0.3">
      <c r="A43">
        <v>414</v>
      </c>
      <c r="B43" s="3">
        <v>45407</v>
      </c>
      <c r="C43" s="5">
        <v>5450</v>
      </c>
      <c r="D43" t="s">
        <v>7</v>
      </c>
      <c r="E43" t="s">
        <v>11</v>
      </c>
      <c r="F43" s="3">
        <f>Tabella1_2[[#This Row],[DATA FATTURA]]+60</f>
        <v>45467</v>
      </c>
      <c r="G43" s="5">
        <f>Tabella1_2[[#This Row],[IMPORTO]]*0.22</f>
        <v>1199</v>
      </c>
      <c r="H43" s="5">
        <f>Tabella1_2[[#This Row],[IMPORTO]]+Tabella1_2[[#This Row],[IVA]]</f>
        <v>6649</v>
      </c>
      <c r="I43" t="s">
        <v>22</v>
      </c>
    </row>
    <row r="44" spans="1:9" x14ac:dyDescent="0.3">
      <c r="A44">
        <v>164</v>
      </c>
      <c r="B44" s="3">
        <v>45407</v>
      </c>
      <c r="C44" s="5">
        <v>3360</v>
      </c>
      <c r="D44" t="s">
        <v>23</v>
      </c>
      <c r="E44" t="s">
        <v>13</v>
      </c>
      <c r="F44" s="3">
        <f>Tabella1_2[[#This Row],[DATA FATTURA]]+60</f>
        <v>45467</v>
      </c>
      <c r="G44" s="5">
        <f>Tabella1_2[[#This Row],[IMPORTO]]*0.22</f>
        <v>739.2</v>
      </c>
      <c r="H44" s="5">
        <f>Tabella1_2[[#This Row],[IMPORTO]]+Tabella1_2[[#This Row],[IVA]]</f>
        <v>4099.2</v>
      </c>
      <c r="I44" t="s">
        <v>22</v>
      </c>
    </row>
    <row r="45" spans="1:9" x14ac:dyDescent="0.3">
      <c r="A45">
        <v>153</v>
      </c>
      <c r="B45" s="3">
        <v>45407</v>
      </c>
      <c r="C45" s="5">
        <v>3140</v>
      </c>
      <c r="D45" t="s">
        <v>9</v>
      </c>
      <c r="E45" t="s">
        <v>12</v>
      </c>
      <c r="F45" s="3">
        <f>Tabella1_2[[#This Row],[DATA FATTURA]]+60</f>
        <v>45467</v>
      </c>
      <c r="G45" s="5">
        <f>Tabella1_2[[#This Row],[IMPORTO]]*0.22</f>
        <v>690.8</v>
      </c>
      <c r="H45" s="5">
        <f>Tabella1_2[[#This Row],[IMPORTO]]+Tabella1_2[[#This Row],[IVA]]</f>
        <v>3830.8</v>
      </c>
      <c r="I45" t="s">
        <v>22</v>
      </c>
    </row>
    <row r="46" spans="1:9" x14ac:dyDescent="0.3">
      <c r="A46">
        <v>130</v>
      </c>
      <c r="B46" s="3">
        <v>45407</v>
      </c>
      <c r="C46" s="5">
        <v>2680</v>
      </c>
      <c r="D46" t="s">
        <v>23</v>
      </c>
      <c r="E46" t="s">
        <v>14</v>
      </c>
      <c r="F46" s="3">
        <f>Tabella1_2[[#This Row],[DATA FATTURA]]+60</f>
        <v>45467</v>
      </c>
      <c r="G46" s="5">
        <f>Tabella1_2[[#This Row],[IMPORTO]]*0.22</f>
        <v>589.6</v>
      </c>
      <c r="H46" s="5">
        <f>Tabella1_2[[#This Row],[IMPORTO]]+Tabella1_2[[#This Row],[IVA]]</f>
        <v>3269.6</v>
      </c>
      <c r="I46" t="s">
        <v>22</v>
      </c>
    </row>
    <row r="47" spans="1:9" x14ac:dyDescent="0.3">
      <c r="A47">
        <v>388</v>
      </c>
      <c r="B47" s="3">
        <v>45407</v>
      </c>
      <c r="C47" s="5">
        <v>4150</v>
      </c>
      <c r="D47" t="s">
        <v>5</v>
      </c>
      <c r="E47" t="s">
        <v>13</v>
      </c>
      <c r="F47" s="3">
        <f>Tabella1_2[[#This Row],[DATA FATTURA]]+60</f>
        <v>45467</v>
      </c>
      <c r="G47" s="5">
        <f>Tabella1_2[[#This Row],[IMPORTO]]*0.22</f>
        <v>913</v>
      </c>
      <c r="H47" s="5">
        <f>Tabella1_2[[#This Row],[IMPORTO]]+Tabella1_2[[#This Row],[IVA]]</f>
        <v>5063</v>
      </c>
      <c r="I47" t="s">
        <v>22</v>
      </c>
    </row>
    <row r="48" spans="1:9" x14ac:dyDescent="0.3">
      <c r="A48">
        <v>391</v>
      </c>
      <c r="B48" s="3">
        <v>45407</v>
      </c>
      <c r="C48" s="5">
        <v>4300</v>
      </c>
      <c r="D48" t="s">
        <v>9</v>
      </c>
      <c r="E48" t="s">
        <v>12</v>
      </c>
      <c r="F48" s="3">
        <f>Tabella1_2[[#This Row],[DATA FATTURA]]+60</f>
        <v>45467</v>
      </c>
      <c r="G48" s="5">
        <f>Tabella1_2[[#This Row],[IMPORTO]]*0.22</f>
        <v>946</v>
      </c>
      <c r="H48" s="5">
        <f>Tabella1_2[[#This Row],[IMPORTO]]+Tabella1_2[[#This Row],[IVA]]</f>
        <v>5246</v>
      </c>
      <c r="I48" t="s">
        <v>22</v>
      </c>
    </row>
    <row r="49" spans="1:9" x14ac:dyDescent="0.3">
      <c r="A49">
        <v>48</v>
      </c>
      <c r="B49" s="3">
        <v>45407</v>
      </c>
      <c r="C49" s="5">
        <v>1040</v>
      </c>
      <c r="D49" t="s">
        <v>5</v>
      </c>
      <c r="E49" t="s">
        <v>12</v>
      </c>
      <c r="F49" s="3">
        <f>Tabella1_2[[#This Row],[DATA FATTURA]]+60</f>
        <v>45467</v>
      </c>
      <c r="G49" s="5">
        <f>Tabella1_2[[#This Row],[IMPORTO]]*0.22</f>
        <v>228.8</v>
      </c>
      <c r="H49" s="5">
        <f>Tabella1_2[[#This Row],[IMPORTO]]+Tabella1_2[[#This Row],[IVA]]</f>
        <v>1268.8</v>
      </c>
      <c r="I49" t="s">
        <v>22</v>
      </c>
    </row>
    <row r="50" spans="1:9" x14ac:dyDescent="0.3">
      <c r="A50">
        <v>12</v>
      </c>
      <c r="B50" s="3">
        <v>45407</v>
      </c>
      <c r="C50" s="5">
        <v>320</v>
      </c>
      <c r="D50" t="s">
        <v>8</v>
      </c>
      <c r="E50" t="s">
        <v>11</v>
      </c>
      <c r="F50" s="3">
        <f>Tabella1_2[[#This Row],[DATA FATTURA]]+60</f>
        <v>45467</v>
      </c>
      <c r="G50" s="5">
        <f>Tabella1_2[[#This Row],[IMPORTO]]*0.22</f>
        <v>70.400000000000006</v>
      </c>
      <c r="H50" s="5">
        <f>Tabella1_2[[#This Row],[IMPORTO]]+Tabella1_2[[#This Row],[IVA]]</f>
        <v>390.4</v>
      </c>
      <c r="I50" t="s">
        <v>22</v>
      </c>
    </row>
    <row r="51" spans="1:9" x14ac:dyDescent="0.3">
      <c r="A51">
        <v>29</v>
      </c>
      <c r="B51" s="3">
        <v>45407</v>
      </c>
      <c r="C51" s="5">
        <v>660</v>
      </c>
      <c r="D51" t="s">
        <v>8</v>
      </c>
      <c r="E51" t="s">
        <v>11</v>
      </c>
      <c r="F51" s="3">
        <f>Tabella1_2[[#This Row],[DATA FATTURA]]+60</f>
        <v>45467</v>
      </c>
      <c r="G51" s="5">
        <f>Tabella1_2[[#This Row],[IMPORTO]]*0.22</f>
        <v>145.19999999999999</v>
      </c>
      <c r="H51" s="5">
        <f>Tabella1_2[[#This Row],[IMPORTO]]+Tabella1_2[[#This Row],[IVA]]</f>
        <v>805.2</v>
      </c>
      <c r="I51" t="s">
        <v>22</v>
      </c>
    </row>
    <row r="52" spans="1:9" x14ac:dyDescent="0.3">
      <c r="A52">
        <v>453</v>
      </c>
      <c r="B52" s="3">
        <v>45407</v>
      </c>
      <c r="C52" s="5">
        <v>7400</v>
      </c>
      <c r="D52" t="s">
        <v>23</v>
      </c>
      <c r="E52" t="s">
        <v>12</v>
      </c>
      <c r="F52" s="3">
        <f>Tabella1_2[[#This Row],[DATA FATTURA]]+60</f>
        <v>45467</v>
      </c>
      <c r="G52" s="5">
        <f>Tabella1_2[[#This Row],[IMPORTO]]*0.22</f>
        <v>1628</v>
      </c>
      <c r="H52" s="5">
        <f>Tabella1_2[[#This Row],[IMPORTO]]+Tabella1_2[[#This Row],[IVA]]</f>
        <v>9028</v>
      </c>
      <c r="I52" t="s">
        <v>22</v>
      </c>
    </row>
    <row r="53" spans="1:9" x14ac:dyDescent="0.3">
      <c r="A53">
        <v>224</v>
      </c>
      <c r="B53" s="3">
        <v>45407</v>
      </c>
      <c r="C53" s="5">
        <v>4560</v>
      </c>
      <c r="D53" t="s">
        <v>5</v>
      </c>
      <c r="E53" t="s">
        <v>12</v>
      </c>
      <c r="F53" s="3">
        <f>Tabella1_2[[#This Row],[DATA FATTURA]]+60</f>
        <v>45467</v>
      </c>
      <c r="G53" s="5">
        <f>Tabella1_2[[#This Row],[IMPORTO]]*0.22</f>
        <v>1003.2</v>
      </c>
      <c r="H53" s="5">
        <f>Tabella1_2[[#This Row],[IMPORTO]]+Tabella1_2[[#This Row],[IVA]]</f>
        <v>5563.2</v>
      </c>
      <c r="I53" t="s">
        <v>22</v>
      </c>
    </row>
    <row r="54" spans="1:9" x14ac:dyDescent="0.3">
      <c r="A54">
        <v>28</v>
      </c>
      <c r="B54" s="3">
        <v>45407</v>
      </c>
      <c r="C54" s="5">
        <v>640</v>
      </c>
      <c r="D54" t="s">
        <v>23</v>
      </c>
      <c r="E54" t="s">
        <v>12</v>
      </c>
      <c r="F54" s="3">
        <f>Tabella1_2[[#This Row],[DATA FATTURA]]+60</f>
        <v>45467</v>
      </c>
      <c r="G54" s="5">
        <f>Tabella1_2[[#This Row],[IMPORTO]]*0.22</f>
        <v>140.80000000000001</v>
      </c>
      <c r="H54" s="5">
        <f>Tabella1_2[[#This Row],[IMPORTO]]+Tabella1_2[[#This Row],[IVA]]</f>
        <v>780.8</v>
      </c>
      <c r="I54" t="s">
        <v>22</v>
      </c>
    </row>
    <row r="55" spans="1:9" x14ac:dyDescent="0.3">
      <c r="A55">
        <v>457</v>
      </c>
      <c r="B55" s="3">
        <v>45407</v>
      </c>
      <c r="C55" s="5">
        <v>2350</v>
      </c>
      <c r="D55" t="s">
        <v>8</v>
      </c>
      <c r="E55" t="s">
        <v>13</v>
      </c>
      <c r="F55" s="3">
        <f>Tabella1_2[[#This Row],[DATA FATTURA]]+60</f>
        <v>45467</v>
      </c>
      <c r="G55" s="5">
        <f>Tabella1_2[[#This Row],[IMPORTO]]*0.22</f>
        <v>517</v>
      </c>
      <c r="H55" s="5">
        <f>Tabella1_2[[#This Row],[IMPORTO]]+Tabella1_2[[#This Row],[IVA]]</f>
        <v>2867</v>
      </c>
      <c r="I55" t="s">
        <v>22</v>
      </c>
    </row>
    <row r="56" spans="1:9" x14ac:dyDescent="0.3">
      <c r="A56">
        <v>499</v>
      </c>
      <c r="B56" s="3">
        <v>45407</v>
      </c>
      <c r="C56" s="5">
        <v>4100</v>
      </c>
      <c r="D56" t="s">
        <v>7</v>
      </c>
      <c r="E56" t="s">
        <v>13</v>
      </c>
      <c r="F56" s="3">
        <f>Tabella1_2[[#This Row],[DATA FATTURA]]+60</f>
        <v>45467</v>
      </c>
      <c r="G56" s="5">
        <f>Tabella1_2[[#This Row],[IMPORTO]]*0.22</f>
        <v>902</v>
      </c>
      <c r="H56" s="5">
        <f>Tabella1_2[[#This Row],[IMPORTO]]+Tabella1_2[[#This Row],[IVA]]</f>
        <v>5002</v>
      </c>
      <c r="I56" t="s">
        <v>22</v>
      </c>
    </row>
    <row r="57" spans="1:9" x14ac:dyDescent="0.3">
      <c r="A57">
        <v>188</v>
      </c>
      <c r="B57" s="3">
        <v>45407</v>
      </c>
      <c r="C57" s="5">
        <v>3840</v>
      </c>
      <c r="D57" t="s">
        <v>3</v>
      </c>
      <c r="E57" t="s">
        <v>12</v>
      </c>
      <c r="F57" s="3">
        <f>Tabella1_2[[#This Row],[DATA FATTURA]]+60</f>
        <v>45467</v>
      </c>
      <c r="G57" s="5">
        <f>Tabella1_2[[#This Row],[IMPORTO]]*0.22</f>
        <v>844.8</v>
      </c>
      <c r="H57" s="5">
        <f>Tabella1_2[[#This Row],[IMPORTO]]+Tabella1_2[[#This Row],[IVA]]</f>
        <v>4684.8</v>
      </c>
      <c r="I57" t="s">
        <v>22</v>
      </c>
    </row>
    <row r="58" spans="1:9" x14ac:dyDescent="0.3">
      <c r="A58">
        <v>209</v>
      </c>
      <c r="B58" s="3">
        <v>45407</v>
      </c>
      <c r="C58" s="5">
        <v>4260</v>
      </c>
      <c r="D58" t="s">
        <v>3</v>
      </c>
      <c r="E58" t="s">
        <v>12</v>
      </c>
      <c r="F58" s="3">
        <f>Tabella1_2[[#This Row],[DATA FATTURA]]+60</f>
        <v>45467</v>
      </c>
      <c r="G58" s="5">
        <f>Tabella1_2[[#This Row],[IMPORTO]]*0.22</f>
        <v>937.2</v>
      </c>
      <c r="H58" s="5">
        <f>Tabella1_2[[#This Row],[IMPORTO]]+Tabella1_2[[#This Row],[IVA]]</f>
        <v>5197.2</v>
      </c>
      <c r="I58" t="s">
        <v>22</v>
      </c>
    </row>
    <row r="59" spans="1:9" x14ac:dyDescent="0.3">
      <c r="A59">
        <v>117</v>
      </c>
      <c r="B59" s="3">
        <v>45406</v>
      </c>
      <c r="C59" s="5">
        <v>2420</v>
      </c>
      <c r="D59" t="s">
        <v>8</v>
      </c>
      <c r="E59" t="s">
        <v>12</v>
      </c>
      <c r="F59" s="3">
        <f>Tabella1_2[[#This Row],[DATA FATTURA]]+60</f>
        <v>45466</v>
      </c>
      <c r="G59" s="5">
        <f>Tabella1_2[[#This Row],[IMPORTO]]*0.22</f>
        <v>532.4</v>
      </c>
      <c r="H59" s="5">
        <f>Tabella1_2[[#This Row],[IMPORTO]]+Tabella1_2[[#This Row],[IVA]]</f>
        <v>2952.4</v>
      </c>
      <c r="I59" t="s">
        <v>22</v>
      </c>
    </row>
    <row r="60" spans="1:9" x14ac:dyDescent="0.3">
      <c r="A60">
        <v>411</v>
      </c>
      <c r="B60" s="3">
        <v>45406</v>
      </c>
      <c r="C60" s="5">
        <v>5300</v>
      </c>
      <c r="D60" t="s">
        <v>5</v>
      </c>
      <c r="E60" t="s">
        <v>12</v>
      </c>
      <c r="F60" s="3">
        <f>Tabella1_2[[#This Row],[DATA FATTURA]]+60</f>
        <v>45466</v>
      </c>
      <c r="G60" s="5">
        <f>Tabella1_2[[#This Row],[IMPORTO]]*0.22</f>
        <v>1166</v>
      </c>
      <c r="H60" s="5">
        <f>Tabella1_2[[#This Row],[IMPORTO]]+Tabella1_2[[#This Row],[IVA]]</f>
        <v>6466</v>
      </c>
      <c r="I60" t="s">
        <v>22</v>
      </c>
    </row>
    <row r="61" spans="1:9" x14ac:dyDescent="0.3">
      <c r="A61">
        <v>244</v>
      </c>
      <c r="B61" s="3">
        <v>45406</v>
      </c>
      <c r="C61" s="5">
        <v>4960</v>
      </c>
      <c r="D61" t="s">
        <v>7</v>
      </c>
      <c r="E61" t="s">
        <v>12</v>
      </c>
      <c r="F61" s="3">
        <f>Tabella1_2[[#This Row],[DATA FATTURA]]+60</f>
        <v>45466</v>
      </c>
      <c r="G61" s="5">
        <f>Tabella1_2[[#This Row],[IMPORTO]]*0.22</f>
        <v>1091.2</v>
      </c>
      <c r="H61" s="5">
        <f>Tabella1_2[[#This Row],[IMPORTO]]+Tabella1_2[[#This Row],[IVA]]</f>
        <v>6051.2</v>
      </c>
      <c r="I61" t="s">
        <v>22</v>
      </c>
    </row>
    <row r="62" spans="1:9" x14ac:dyDescent="0.3">
      <c r="A62">
        <v>483</v>
      </c>
      <c r="B62" s="3">
        <v>45406</v>
      </c>
      <c r="C62" s="5">
        <v>5700</v>
      </c>
      <c r="D62" t="s">
        <v>3</v>
      </c>
      <c r="E62" t="s">
        <v>14</v>
      </c>
      <c r="F62" s="3">
        <f>Tabella1_2[[#This Row],[DATA FATTURA]]+60</f>
        <v>45466</v>
      </c>
      <c r="G62" s="5">
        <f>Tabella1_2[[#This Row],[IMPORTO]]*0.22</f>
        <v>1254</v>
      </c>
      <c r="H62" s="5">
        <f>Tabella1_2[[#This Row],[IMPORTO]]+Tabella1_2[[#This Row],[IVA]]</f>
        <v>6954</v>
      </c>
      <c r="I62" t="s">
        <v>22</v>
      </c>
    </row>
    <row r="63" spans="1:9" x14ac:dyDescent="0.3">
      <c r="A63">
        <v>339</v>
      </c>
      <c r="B63" s="3">
        <v>45406</v>
      </c>
      <c r="C63" s="5">
        <v>1700</v>
      </c>
      <c r="D63" t="s">
        <v>23</v>
      </c>
      <c r="E63" t="s">
        <v>13</v>
      </c>
      <c r="F63" s="3">
        <f>Tabella1_2[[#This Row],[DATA FATTURA]]+60</f>
        <v>45466</v>
      </c>
      <c r="G63" s="5">
        <f>Tabella1_2[[#This Row],[IMPORTO]]*0.22</f>
        <v>374</v>
      </c>
      <c r="H63" s="5">
        <f>Tabella1_2[[#This Row],[IMPORTO]]+Tabella1_2[[#This Row],[IVA]]</f>
        <v>2074</v>
      </c>
      <c r="I63" t="s">
        <v>22</v>
      </c>
    </row>
    <row r="64" spans="1:9" x14ac:dyDescent="0.3">
      <c r="A64">
        <v>251</v>
      </c>
      <c r="B64" s="3">
        <v>45406</v>
      </c>
      <c r="C64" s="5">
        <v>5100</v>
      </c>
      <c r="D64" t="s">
        <v>4</v>
      </c>
      <c r="E64" t="s">
        <v>12</v>
      </c>
      <c r="F64" s="3">
        <f>Tabella1_2[[#This Row],[DATA FATTURA]]+60</f>
        <v>45466</v>
      </c>
      <c r="G64" s="5">
        <f>Tabella1_2[[#This Row],[IMPORTO]]*0.22</f>
        <v>1122</v>
      </c>
      <c r="H64" s="5">
        <f>Tabella1_2[[#This Row],[IMPORTO]]+Tabella1_2[[#This Row],[IVA]]</f>
        <v>6222</v>
      </c>
      <c r="I64" t="s">
        <v>22</v>
      </c>
    </row>
    <row r="65" spans="1:9" x14ac:dyDescent="0.3">
      <c r="A65">
        <v>141</v>
      </c>
      <c r="B65" s="3">
        <v>45406</v>
      </c>
      <c r="C65" s="5">
        <v>2900</v>
      </c>
      <c r="D65" t="s">
        <v>3</v>
      </c>
      <c r="E65" t="s">
        <v>11</v>
      </c>
      <c r="F65" s="3">
        <f>Tabella1_2[[#This Row],[DATA FATTURA]]+60</f>
        <v>45466</v>
      </c>
      <c r="G65" s="5">
        <f>Tabella1_2[[#This Row],[IMPORTO]]*0.22</f>
        <v>638</v>
      </c>
      <c r="H65" s="5">
        <f>Tabella1_2[[#This Row],[IMPORTO]]+Tabella1_2[[#This Row],[IVA]]</f>
        <v>3538</v>
      </c>
      <c r="I65" t="s">
        <v>22</v>
      </c>
    </row>
    <row r="66" spans="1:9" x14ac:dyDescent="0.3">
      <c r="A66">
        <v>242</v>
      </c>
      <c r="B66" s="3">
        <v>45406</v>
      </c>
      <c r="C66" s="5">
        <v>4920</v>
      </c>
      <c r="D66" t="s">
        <v>6</v>
      </c>
      <c r="E66" t="s">
        <v>14</v>
      </c>
      <c r="F66" s="3">
        <f>Tabella1_2[[#This Row],[DATA FATTURA]]+60</f>
        <v>45466</v>
      </c>
      <c r="G66" s="5">
        <f>Tabella1_2[[#This Row],[IMPORTO]]*0.22</f>
        <v>1082.4000000000001</v>
      </c>
      <c r="H66" s="5">
        <f>Tabella1_2[[#This Row],[IMPORTO]]+Tabella1_2[[#This Row],[IVA]]</f>
        <v>6002.4</v>
      </c>
      <c r="I66" t="s">
        <v>22</v>
      </c>
    </row>
    <row r="67" spans="1:9" x14ac:dyDescent="0.3">
      <c r="A67">
        <v>152</v>
      </c>
      <c r="B67" s="3">
        <v>45406</v>
      </c>
      <c r="C67" s="5">
        <v>3120</v>
      </c>
      <c r="D67" t="s">
        <v>23</v>
      </c>
      <c r="E67" t="s">
        <v>11</v>
      </c>
      <c r="F67" s="3">
        <f>Tabella1_2[[#This Row],[DATA FATTURA]]+60</f>
        <v>45466</v>
      </c>
      <c r="G67" s="5">
        <f>Tabella1_2[[#This Row],[IMPORTO]]*0.22</f>
        <v>686.4</v>
      </c>
      <c r="H67" s="5">
        <f>Tabella1_2[[#This Row],[IMPORTO]]+Tabella1_2[[#This Row],[IVA]]</f>
        <v>3806.4</v>
      </c>
      <c r="I67" t="s">
        <v>22</v>
      </c>
    </row>
    <row r="68" spans="1:9" x14ac:dyDescent="0.3">
      <c r="A68">
        <v>223</v>
      </c>
      <c r="B68" s="3">
        <v>45406</v>
      </c>
      <c r="C68" s="5">
        <v>4540</v>
      </c>
      <c r="D68" t="s">
        <v>4</v>
      </c>
      <c r="E68" t="s">
        <v>12</v>
      </c>
      <c r="F68" s="3">
        <f>Tabella1_2[[#This Row],[DATA FATTURA]]+60</f>
        <v>45466</v>
      </c>
      <c r="G68" s="5">
        <f>Tabella1_2[[#This Row],[IMPORTO]]*0.22</f>
        <v>998.8</v>
      </c>
      <c r="H68" s="5">
        <f>Tabella1_2[[#This Row],[IMPORTO]]+Tabella1_2[[#This Row],[IVA]]</f>
        <v>5538.8</v>
      </c>
      <c r="I68" t="s">
        <v>22</v>
      </c>
    </row>
    <row r="69" spans="1:9" x14ac:dyDescent="0.3">
      <c r="A69">
        <v>427</v>
      </c>
      <c r="B69" s="3">
        <v>45406</v>
      </c>
      <c r="C69" s="5">
        <v>6100</v>
      </c>
      <c r="D69" t="s">
        <v>4</v>
      </c>
      <c r="E69" t="s">
        <v>14</v>
      </c>
      <c r="F69" s="3">
        <f>Tabella1_2[[#This Row],[DATA FATTURA]]+60</f>
        <v>45466</v>
      </c>
      <c r="G69" s="5">
        <f>Tabella1_2[[#This Row],[IMPORTO]]*0.22</f>
        <v>1342</v>
      </c>
      <c r="H69" s="5">
        <f>Tabella1_2[[#This Row],[IMPORTO]]+Tabella1_2[[#This Row],[IVA]]</f>
        <v>7442</v>
      </c>
      <c r="I69" t="s">
        <v>22</v>
      </c>
    </row>
    <row r="70" spans="1:9" x14ac:dyDescent="0.3">
      <c r="A70">
        <v>187</v>
      </c>
      <c r="B70" s="3">
        <v>45406</v>
      </c>
      <c r="C70" s="5">
        <v>3820</v>
      </c>
      <c r="D70" t="s">
        <v>9</v>
      </c>
      <c r="E70" t="s">
        <v>12</v>
      </c>
      <c r="F70" s="3">
        <f>Tabella1_2[[#This Row],[DATA FATTURA]]+60</f>
        <v>45466</v>
      </c>
      <c r="G70" s="5">
        <f>Tabella1_2[[#This Row],[IMPORTO]]*0.22</f>
        <v>840.4</v>
      </c>
      <c r="H70" s="5">
        <f>Tabella1_2[[#This Row],[IMPORTO]]+Tabella1_2[[#This Row],[IVA]]</f>
        <v>4660.3999999999996</v>
      </c>
      <c r="I70" t="s">
        <v>22</v>
      </c>
    </row>
    <row r="71" spans="1:9" x14ac:dyDescent="0.3">
      <c r="A71">
        <v>292</v>
      </c>
      <c r="B71" s="3">
        <v>45406</v>
      </c>
      <c r="C71" s="5">
        <v>5920</v>
      </c>
      <c r="D71" t="s">
        <v>5</v>
      </c>
      <c r="E71" t="s">
        <v>11</v>
      </c>
      <c r="F71" s="3">
        <f>Tabella1_2[[#This Row],[DATA FATTURA]]+60</f>
        <v>45466</v>
      </c>
      <c r="G71" s="5">
        <f>Tabella1_2[[#This Row],[IMPORTO]]*0.22</f>
        <v>1302.4000000000001</v>
      </c>
      <c r="H71" s="5">
        <f>Tabella1_2[[#This Row],[IMPORTO]]+Tabella1_2[[#This Row],[IVA]]</f>
        <v>7222.4</v>
      </c>
      <c r="I71" t="s">
        <v>22</v>
      </c>
    </row>
    <row r="72" spans="1:9" x14ac:dyDescent="0.3">
      <c r="A72">
        <v>445</v>
      </c>
      <c r="B72" s="3">
        <v>45406</v>
      </c>
      <c r="C72" s="5">
        <v>7000</v>
      </c>
      <c r="D72" t="s">
        <v>5</v>
      </c>
      <c r="E72" t="s">
        <v>13</v>
      </c>
      <c r="F72" s="3">
        <f>Tabella1_2[[#This Row],[DATA FATTURA]]+60</f>
        <v>45466</v>
      </c>
      <c r="G72" s="5">
        <f>Tabella1_2[[#This Row],[IMPORTO]]*0.22</f>
        <v>1540</v>
      </c>
      <c r="H72" s="5">
        <f>Tabella1_2[[#This Row],[IMPORTO]]+Tabella1_2[[#This Row],[IVA]]</f>
        <v>8540</v>
      </c>
      <c r="I72" t="s">
        <v>22</v>
      </c>
    </row>
    <row r="73" spans="1:9" x14ac:dyDescent="0.3">
      <c r="A73">
        <v>270</v>
      </c>
      <c r="B73" s="3">
        <v>45406</v>
      </c>
      <c r="C73" s="5">
        <v>5480</v>
      </c>
      <c r="D73" t="s">
        <v>8</v>
      </c>
      <c r="E73" t="s">
        <v>14</v>
      </c>
      <c r="F73" s="3">
        <f>Tabella1_2[[#This Row],[DATA FATTURA]]+60</f>
        <v>45466</v>
      </c>
      <c r="G73" s="5">
        <f>Tabella1_2[[#This Row],[IMPORTO]]*0.22</f>
        <v>1205.5999999999999</v>
      </c>
      <c r="H73" s="5">
        <f>Tabella1_2[[#This Row],[IMPORTO]]+Tabella1_2[[#This Row],[IVA]]</f>
        <v>6685.6</v>
      </c>
      <c r="I73" t="s">
        <v>22</v>
      </c>
    </row>
    <row r="74" spans="1:9" x14ac:dyDescent="0.3">
      <c r="A74">
        <v>448</v>
      </c>
      <c r="B74" s="3">
        <v>45406</v>
      </c>
      <c r="C74" s="5">
        <v>7150</v>
      </c>
      <c r="D74" t="s">
        <v>7</v>
      </c>
      <c r="E74" t="s">
        <v>12</v>
      </c>
      <c r="F74" s="3">
        <f>Tabella1_2[[#This Row],[DATA FATTURA]]+60</f>
        <v>45466</v>
      </c>
      <c r="G74" s="5">
        <f>Tabella1_2[[#This Row],[IMPORTO]]*0.22</f>
        <v>1573</v>
      </c>
      <c r="H74" s="5">
        <f>Tabella1_2[[#This Row],[IMPORTO]]+Tabella1_2[[#This Row],[IVA]]</f>
        <v>8723</v>
      </c>
      <c r="I74" t="s">
        <v>22</v>
      </c>
    </row>
    <row r="75" spans="1:9" x14ac:dyDescent="0.3">
      <c r="A75">
        <v>9</v>
      </c>
      <c r="B75" s="3">
        <v>45406</v>
      </c>
      <c r="C75" s="5">
        <v>260</v>
      </c>
      <c r="D75" t="s">
        <v>8</v>
      </c>
      <c r="E75" t="s">
        <v>13</v>
      </c>
      <c r="F75" s="3">
        <f>Tabella1_2[[#This Row],[DATA FATTURA]]+60</f>
        <v>45466</v>
      </c>
      <c r="G75" s="5">
        <f>Tabella1_2[[#This Row],[IMPORTO]]*0.22</f>
        <v>57.2</v>
      </c>
      <c r="H75" s="5">
        <f>Tabella1_2[[#This Row],[IMPORTO]]+Tabella1_2[[#This Row],[IVA]]</f>
        <v>317.2</v>
      </c>
      <c r="I75" t="s">
        <v>22</v>
      </c>
    </row>
    <row r="76" spans="1:9" x14ac:dyDescent="0.3">
      <c r="A76">
        <v>484</v>
      </c>
      <c r="B76" s="3">
        <v>45406</v>
      </c>
      <c r="C76" s="5">
        <v>5600</v>
      </c>
      <c r="D76" t="s">
        <v>6</v>
      </c>
      <c r="E76" t="s">
        <v>11</v>
      </c>
      <c r="F76" s="3">
        <f>Tabella1_2[[#This Row],[DATA FATTURA]]+60</f>
        <v>45466</v>
      </c>
      <c r="G76" s="5">
        <f>Tabella1_2[[#This Row],[IMPORTO]]*0.22</f>
        <v>1232</v>
      </c>
      <c r="H76" s="5">
        <f>Tabella1_2[[#This Row],[IMPORTO]]+Tabella1_2[[#This Row],[IVA]]</f>
        <v>6832</v>
      </c>
      <c r="I76" t="s">
        <v>22</v>
      </c>
    </row>
    <row r="77" spans="1:9" x14ac:dyDescent="0.3">
      <c r="A77">
        <v>374</v>
      </c>
      <c r="B77" s="3">
        <v>45406</v>
      </c>
      <c r="C77" s="5">
        <v>3450</v>
      </c>
      <c r="D77" t="s">
        <v>9</v>
      </c>
      <c r="E77" t="s">
        <v>13</v>
      </c>
      <c r="F77" s="3">
        <f>Tabella1_2[[#This Row],[DATA FATTURA]]+60</f>
        <v>45466</v>
      </c>
      <c r="G77" s="5">
        <f>Tabella1_2[[#This Row],[IMPORTO]]*0.22</f>
        <v>759</v>
      </c>
      <c r="H77" s="5">
        <f>Tabella1_2[[#This Row],[IMPORTO]]+Tabella1_2[[#This Row],[IVA]]</f>
        <v>4209</v>
      </c>
      <c r="I77" t="s">
        <v>22</v>
      </c>
    </row>
    <row r="78" spans="1:9" x14ac:dyDescent="0.3">
      <c r="A78">
        <v>285</v>
      </c>
      <c r="B78" s="3">
        <v>45405</v>
      </c>
      <c r="C78" s="5">
        <v>5780</v>
      </c>
      <c r="D78" t="s">
        <v>4</v>
      </c>
      <c r="E78" t="s">
        <v>12</v>
      </c>
      <c r="F78" s="3">
        <f>Tabella1_2[[#This Row],[DATA FATTURA]]+60</f>
        <v>45465</v>
      </c>
      <c r="G78" s="5">
        <f>Tabella1_2[[#This Row],[IMPORTO]]*0.22</f>
        <v>1271.5999999999999</v>
      </c>
      <c r="H78" s="5">
        <f>Tabella1_2[[#This Row],[IMPORTO]]+Tabella1_2[[#This Row],[IVA]]</f>
        <v>7051.6</v>
      </c>
      <c r="I78" t="s">
        <v>22</v>
      </c>
    </row>
    <row r="79" spans="1:9" x14ac:dyDescent="0.3">
      <c r="A79">
        <v>231</v>
      </c>
      <c r="B79" s="3">
        <v>45405</v>
      </c>
      <c r="C79" s="5">
        <v>4700</v>
      </c>
      <c r="D79" t="s">
        <v>23</v>
      </c>
      <c r="E79" t="s">
        <v>14</v>
      </c>
      <c r="F79" s="3">
        <f>Tabella1_2[[#This Row],[DATA FATTURA]]+60</f>
        <v>45465</v>
      </c>
      <c r="G79" s="5">
        <f>Tabella1_2[[#This Row],[IMPORTO]]*0.22</f>
        <v>1034</v>
      </c>
      <c r="H79" s="5">
        <f>Tabella1_2[[#This Row],[IMPORTO]]+Tabella1_2[[#This Row],[IVA]]</f>
        <v>5734</v>
      </c>
      <c r="I79" t="s">
        <v>22</v>
      </c>
    </row>
    <row r="80" spans="1:9" x14ac:dyDescent="0.3">
      <c r="A80">
        <v>119</v>
      </c>
      <c r="B80" s="3">
        <v>45405</v>
      </c>
      <c r="C80" s="5">
        <v>2460</v>
      </c>
      <c r="D80" t="s">
        <v>9</v>
      </c>
      <c r="E80" t="s">
        <v>14</v>
      </c>
      <c r="F80" s="3">
        <f>Tabella1_2[[#This Row],[DATA FATTURA]]+60</f>
        <v>45465</v>
      </c>
      <c r="G80" s="5">
        <f>Tabella1_2[[#This Row],[IMPORTO]]*0.22</f>
        <v>541.20000000000005</v>
      </c>
      <c r="H80" s="5">
        <f>Tabella1_2[[#This Row],[IMPORTO]]+Tabella1_2[[#This Row],[IVA]]</f>
        <v>3001.2</v>
      </c>
      <c r="I80" t="s">
        <v>22</v>
      </c>
    </row>
    <row r="81" spans="1:9" x14ac:dyDescent="0.3">
      <c r="A81">
        <v>233</v>
      </c>
      <c r="B81" s="3">
        <v>45405</v>
      </c>
      <c r="C81" s="5">
        <v>4740</v>
      </c>
      <c r="D81" t="s">
        <v>8</v>
      </c>
      <c r="E81" t="s">
        <v>13</v>
      </c>
      <c r="F81" s="3">
        <f>Tabella1_2[[#This Row],[DATA FATTURA]]+60</f>
        <v>45465</v>
      </c>
      <c r="G81" s="5">
        <f>Tabella1_2[[#This Row],[IMPORTO]]*0.22</f>
        <v>1042.8</v>
      </c>
      <c r="H81" s="5">
        <f>Tabella1_2[[#This Row],[IMPORTO]]+Tabella1_2[[#This Row],[IVA]]</f>
        <v>5782.8</v>
      </c>
      <c r="I81" t="s">
        <v>22</v>
      </c>
    </row>
    <row r="82" spans="1:9" x14ac:dyDescent="0.3">
      <c r="A82">
        <v>110</v>
      </c>
      <c r="B82" s="3">
        <v>45405</v>
      </c>
      <c r="C82" s="5">
        <v>2280</v>
      </c>
      <c r="D82" t="s">
        <v>6</v>
      </c>
      <c r="E82" t="s">
        <v>11</v>
      </c>
      <c r="F82" s="3">
        <f>Tabella1_2[[#This Row],[DATA FATTURA]]+60</f>
        <v>45465</v>
      </c>
      <c r="G82" s="5">
        <f>Tabella1_2[[#This Row],[IMPORTO]]*0.22</f>
        <v>501.6</v>
      </c>
      <c r="H82" s="5">
        <f>Tabella1_2[[#This Row],[IMPORTO]]+Tabella1_2[[#This Row],[IVA]]</f>
        <v>2781.6</v>
      </c>
      <c r="I82" t="s">
        <v>22</v>
      </c>
    </row>
    <row r="83" spans="1:9" x14ac:dyDescent="0.3">
      <c r="A83">
        <v>361</v>
      </c>
      <c r="B83" s="3">
        <v>45405</v>
      </c>
      <c r="C83" s="5">
        <v>2800</v>
      </c>
      <c r="D83" t="s">
        <v>6</v>
      </c>
      <c r="E83" t="s">
        <v>13</v>
      </c>
      <c r="F83" s="3">
        <f>Tabella1_2[[#This Row],[DATA FATTURA]]+60</f>
        <v>45465</v>
      </c>
      <c r="G83" s="5">
        <f>Tabella1_2[[#This Row],[IMPORTO]]*0.22</f>
        <v>616</v>
      </c>
      <c r="H83" s="5">
        <f>Tabella1_2[[#This Row],[IMPORTO]]+Tabella1_2[[#This Row],[IVA]]</f>
        <v>3416</v>
      </c>
      <c r="I83" t="s">
        <v>22</v>
      </c>
    </row>
    <row r="84" spans="1:9" x14ac:dyDescent="0.3">
      <c r="A84">
        <v>222</v>
      </c>
      <c r="B84" s="3">
        <v>45405</v>
      </c>
      <c r="C84" s="5">
        <v>4520</v>
      </c>
      <c r="D84" t="s">
        <v>3</v>
      </c>
      <c r="E84" t="s">
        <v>11</v>
      </c>
      <c r="F84" s="3">
        <f>Tabella1_2[[#This Row],[DATA FATTURA]]+60</f>
        <v>45465</v>
      </c>
      <c r="G84" s="5">
        <f>Tabella1_2[[#This Row],[IMPORTO]]*0.22</f>
        <v>994.4</v>
      </c>
      <c r="H84" s="5">
        <f>Tabella1_2[[#This Row],[IMPORTO]]+Tabella1_2[[#This Row],[IVA]]</f>
        <v>5514.4</v>
      </c>
      <c r="I84" t="s">
        <v>22</v>
      </c>
    </row>
    <row r="85" spans="1:9" x14ac:dyDescent="0.3">
      <c r="A85">
        <v>240</v>
      </c>
      <c r="B85" s="3">
        <v>45405</v>
      </c>
      <c r="C85" s="5">
        <v>4880</v>
      </c>
      <c r="D85" t="s">
        <v>4</v>
      </c>
      <c r="E85" t="s">
        <v>12</v>
      </c>
      <c r="F85" s="3">
        <f>Tabella1_2[[#This Row],[DATA FATTURA]]+60</f>
        <v>45465</v>
      </c>
      <c r="G85" s="5">
        <f>Tabella1_2[[#This Row],[IMPORTO]]*0.22</f>
        <v>1073.5999999999999</v>
      </c>
      <c r="H85" s="5">
        <f>Tabella1_2[[#This Row],[IMPORTO]]+Tabella1_2[[#This Row],[IVA]]</f>
        <v>5953.6</v>
      </c>
      <c r="I85" t="s">
        <v>22</v>
      </c>
    </row>
    <row r="86" spans="1:9" x14ac:dyDescent="0.3">
      <c r="A86">
        <v>238</v>
      </c>
      <c r="B86" s="3">
        <v>45405</v>
      </c>
      <c r="C86" s="5">
        <v>4840</v>
      </c>
      <c r="D86" t="s">
        <v>9</v>
      </c>
      <c r="E86" t="s">
        <v>12</v>
      </c>
      <c r="F86" s="3">
        <f>Tabella1_2[[#This Row],[DATA FATTURA]]+60</f>
        <v>45465</v>
      </c>
      <c r="G86" s="5">
        <f>Tabella1_2[[#This Row],[IMPORTO]]*0.22</f>
        <v>1064.8</v>
      </c>
      <c r="H86" s="5">
        <f>Tabella1_2[[#This Row],[IMPORTO]]+Tabella1_2[[#This Row],[IVA]]</f>
        <v>5904.8</v>
      </c>
      <c r="I86" t="s">
        <v>22</v>
      </c>
    </row>
    <row r="87" spans="1:9" x14ac:dyDescent="0.3">
      <c r="A87">
        <v>162</v>
      </c>
      <c r="B87" s="3">
        <v>45405</v>
      </c>
      <c r="C87" s="5">
        <v>3320</v>
      </c>
      <c r="D87" t="s">
        <v>8</v>
      </c>
      <c r="E87" t="s">
        <v>11</v>
      </c>
      <c r="F87" s="3">
        <f>Tabella1_2[[#This Row],[DATA FATTURA]]+60</f>
        <v>45465</v>
      </c>
      <c r="G87" s="5">
        <f>Tabella1_2[[#This Row],[IMPORTO]]*0.22</f>
        <v>730.4</v>
      </c>
      <c r="H87" s="5">
        <f>Tabella1_2[[#This Row],[IMPORTO]]+Tabella1_2[[#This Row],[IVA]]</f>
        <v>4050.4</v>
      </c>
      <c r="I87" t="s">
        <v>22</v>
      </c>
    </row>
    <row r="88" spans="1:9" x14ac:dyDescent="0.3">
      <c r="A88">
        <v>257</v>
      </c>
      <c r="B88" s="3">
        <v>45405</v>
      </c>
      <c r="C88" s="5">
        <v>5220</v>
      </c>
      <c r="D88" t="s">
        <v>4</v>
      </c>
      <c r="E88" t="s">
        <v>12</v>
      </c>
      <c r="F88" s="3">
        <f>Tabella1_2[[#This Row],[DATA FATTURA]]+60</f>
        <v>45465</v>
      </c>
      <c r="G88" s="5">
        <f>Tabella1_2[[#This Row],[IMPORTO]]*0.22</f>
        <v>1148.4000000000001</v>
      </c>
      <c r="H88" s="5">
        <f>Tabella1_2[[#This Row],[IMPORTO]]+Tabella1_2[[#This Row],[IVA]]</f>
        <v>6368.4</v>
      </c>
      <c r="I88" t="s">
        <v>22</v>
      </c>
    </row>
    <row r="89" spans="1:9" x14ac:dyDescent="0.3">
      <c r="A89">
        <v>160</v>
      </c>
      <c r="B89" s="3">
        <v>45405</v>
      </c>
      <c r="C89" s="5">
        <v>3280</v>
      </c>
      <c r="D89" t="s">
        <v>3</v>
      </c>
      <c r="E89" t="s">
        <v>12</v>
      </c>
      <c r="F89" s="3">
        <f>Tabella1_2[[#This Row],[DATA FATTURA]]+60</f>
        <v>45465</v>
      </c>
      <c r="G89" s="5">
        <f>Tabella1_2[[#This Row],[IMPORTO]]*0.22</f>
        <v>721.6</v>
      </c>
      <c r="H89" s="5">
        <f>Tabella1_2[[#This Row],[IMPORTO]]+Tabella1_2[[#This Row],[IVA]]</f>
        <v>4001.6</v>
      </c>
      <c r="I89" t="s">
        <v>22</v>
      </c>
    </row>
    <row r="90" spans="1:9" x14ac:dyDescent="0.3">
      <c r="A90">
        <v>301</v>
      </c>
      <c r="B90" s="3">
        <v>45405</v>
      </c>
      <c r="C90" s="5">
        <v>1500</v>
      </c>
      <c r="D90" t="s">
        <v>8</v>
      </c>
      <c r="E90" t="s">
        <v>14</v>
      </c>
      <c r="F90" s="3">
        <f>Tabella1_2[[#This Row],[DATA FATTURA]]+60</f>
        <v>45465</v>
      </c>
      <c r="G90" s="5">
        <f>Tabella1_2[[#This Row],[IMPORTO]]*0.22</f>
        <v>330</v>
      </c>
      <c r="H90" s="5">
        <f>Tabella1_2[[#This Row],[IMPORTO]]+Tabella1_2[[#This Row],[IVA]]</f>
        <v>1830</v>
      </c>
      <c r="I90" t="s">
        <v>22</v>
      </c>
    </row>
    <row r="91" spans="1:9" x14ac:dyDescent="0.3">
      <c r="A91">
        <v>256</v>
      </c>
      <c r="B91" s="3">
        <v>45405</v>
      </c>
      <c r="C91" s="5">
        <v>5200</v>
      </c>
      <c r="D91" t="s">
        <v>3</v>
      </c>
      <c r="E91" t="s">
        <v>14</v>
      </c>
      <c r="F91" s="3">
        <f>Tabella1_2[[#This Row],[DATA FATTURA]]+60</f>
        <v>45465</v>
      </c>
      <c r="G91" s="5">
        <f>Tabella1_2[[#This Row],[IMPORTO]]*0.22</f>
        <v>1144</v>
      </c>
      <c r="H91" s="5">
        <f>Tabella1_2[[#This Row],[IMPORTO]]+Tabella1_2[[#This Row],[IVA]]</f>
        <v>6344</v>
      </c>
      <c r="I91" t="s">
        <v>22</v>
      </c>
    </row>
    <row r="92" spans="1:9" x14ac:dyDescent="0.3">
      <c r="A92">
        <v>192</v>
      </c>
      <c r="B92" s="3">
        <v>45405</v>
      </c>
      <c r="C92" s="5">
        <v>3920</v>
      </c>
      <c r="D92" t="s">
        <v>3</v>
      </c>
      <c r="E92" t="s">
        <v>13</v>
      </c>
      <c r="F92" s="3">
        <f>Tabella1_2[[#This Row],[DATA FATTURA]]+60</f>
        <v>45465</v>
      </c>
      <c r="G92" s="5">
        <f>Tabella1_2[[#This Row],[IMPORTO]]*0.22</f>
        <v>862.4</v>
      </c>
      <c r="H92" s="5">
        <f>Tabella1_2[[#This Row],[IMPORTO]]+Tabella1_2[[#This Row],[IVA]]</f>
        <v>4782.3999999999996</v>
      </c>
      <c r="I92" t="s">
        <v>22</v>
      </c>
    </row>
    <row r="93" spans="1:9" x14ac:dyDescent="0.3">
      <c r="A93">
        <v>177</v>
      </c>
      <c r="B93" s="3">
        <v>45405</v>
      </c>
      <c r="C93" s="5">
        <v>3620</v>
      </c>
      <c r="D93" t="s">
        <v>3</v>
      </c>
      <c r="E93" t="s">
        <v>13</v>
      </c>
      <c r="F93" s="3">
        <f>Tabella1_2[[#This Row],[DATA FATTURA]]+60</f>
        <v>45465</v>
      </c>
      <c r="G93" s="5">
        <f>Tabella1_2[[#This Row],[IMPORTO]]*0.22</f>
        <v>796.4</v>
      </c>
      <c r="H93" s="5">
        <f>Tabella1_2[[#This Row],[IMPORTO]]+Tabella1_2[[#This Row],[IVA]]</f>
        <v>4416.3999999999996</v>
      </c>
      <c r="I93" t="s">
        <v>22</v>
      </c>
    </row>
    <row r="94" spans="1:9" x14ac:dyDescent="0.3">
      <c r="A94">
        <v>199</v>
      </c>
      <c r="B94" s="3">
        <v>45405</v>
      </c>
      <c r="C94" s="5">
        <v>4060</v>
      </c>
      <c r="D94" t="s">
        <v>8</v>
      </c>
      <c r="E94" t="s">
        <v>13</v>
      </c>
      <c r="F94" s="3">
        <f>Tabella1_2[[#This Row],[DATA FATTURA]]+60</f>
        <v>45465</v>
      </c>
      <c r="G94" s="5">
        <f>Tabella1_2[[#This Row],[IMPORTO]]*0.22</f>
        <v>893.2</v>
      </c>
      <c r="H94" s="5">
        <f>Tabella1_2[[#This Row],[IMPORTO]]+Tabella1_2[[#This Row],[IVA]]</f>
        <v>4953.2</v>
      </c>
      <c r="I94" t="s">
        <v>22</v>
      </c>
    </row>
    <row r="95" spans="1:9" x14ac:dyDescent="0.3">
      <c r="A95">
        <v>258</v>
      </c>
      <c r="B95" s="3">
        <v>45405</v>
      </c>
      <c r="C95" s="5">
        <v>5240</v>
      </c>
      <c r="D95" t="s">
        <v>5</v>
      </c>
      <c r="E95" t="s">
        <v>12</v>
      </c>
      <c r="F95" s="3">
        <f>Tabella1_2[[#This Row],[DATA FATTURA]]+60</f>
        <v>45465</v>
      </c>
      <c r="G95" s="5">
        <f>Tabella1_2[[#This Row],[IMPORTO]]*0.22</f>
        <v>1152.8</v>
      </c>
      <c r="H95" s="5">
        <f>Tabella1_2[[#This Row],[IMPORTO]]+Tabella1_2[[#This Row],[IVA]]</f>
        <v>6392.8</v>
      </c>
      <c r="I95" t="s">
        <v>22</v>
      </c>
    </row>
    <row r="96" spans="1:9" x14ac:dyDescent="0.3">
      <c r="A96">
        <v>293</v>
      </c>
      <c r="B96" s="3">
        <v>45405</v>
      </c>
      <c r="C96" s="5">
        <v>5940</v>
      </c>
      <c r="D96" t="s">
        <v>6</v>
      </c>
      <c r="E96" t="s">
        <v>12</v>
      </c>
      <c r="F96" s="3">
        <f>Tabella1_2[[#This Row],[DATA FATTURA]]+60</f>
        <v>45465</v>
      </c>
      <c r="G96" s="5">
        <f>Tabella1_2[[#This Row],[IMPORTO]]*0.22</f>
        <v>1306.8</v>
      </c>
      <c r="H96" s="5">
        <f>Tabella1_2[[#This Row],[IMPORTO]]+Tabella1_2[[#This Row],[IVA]]</f>
        <v>7246.8</v>
      </c>
      <c r="I96" t="s">
        <v>22</v>
      </c>
    </row>
    <row r="97" spans="1:9" x14ac:dyDescent="0.3">
      <c r="A97">
        <v>139</v>
      </c>
      <c r="B97" s="3">
        <v>45405</v>
      </c>
      <c r="C97" s="5">
        <v>2860</v>
      </c>
      <c r="D97" t="s">
        <v>5</v>
      </c>
      <c r="E97" t="s">
        <v>12</v>
      </c>
      <c r="F97" s="3">
        <f>Tabella1_2[[#This Row],[DATA FATTURA]]+60</f>
        <v>45465</v>
      </c>
      <c r="G97" s="5">
        <f>Tabella1_2[[#This Row],[IMPORTO]]*0.22</f>
        <v>629.20000000000005</v>
      </c>
      <c r="H97" s="5">
        <f>Tabella1_2[[#This Row],[IMPORTO]]+Tabella1_2[[#This Row],[IVA]]</f>
        <v>3489.2</v>
      </c>
      <c r="I97" t="s">
        <v>22</v>
      </c>
    </row>
    <row r="98" spans="1:9" x14ac:dyDescent="0.3">
      <c r="A98">
        <v>324</v>
      </c>
      <c r="B98" s="3">
        <v>45405</v>
      </c>
      <c r="C98" s="5">
        <v>950</v>
      </c>
      <c r="D98" t="s">
        <v>3</v>
      </c>
      <c r="E98" t="s">
        <v>12</v>
      </c>
      <c r="F98" s="3">
        <f>Tabella1_2[[#This Row],[DATA FATTURA]]+60</f>
        <v>45465</v>
      </c>
      <c r="G98" s="5">
        <f>Tabella1_2[[#This Row],[IMPORTO]]*0.22</f>
        <v>209</v>
      </c>
      <c r="H98" s="5">
        <f>Tabella1_2[[#This Row],[IMPORTO]]+Tabella1_2[[#This Row],[IVA]]</f>
        <v>1159</v>
      </c>
      <c r="I98" t="s">
        <v>22</v>
      </c>
    </row>
    <row r="99" spans="1:9" x14ac:dyDescent="0.3">
      <c r="A99">
        <v>249</v>
      </c>
      <c r="B99" s="3">
        <v>45405</v>
      </c>
      <c r="C99" s="5">
        <v>5060</v>
      </c>
      <c r="D99" t="s">
        <v>23</v>
      </c>
      <c r="E99" t="s">
        <v>13</v>
      </c>
      <c r="F99" s="3">
        <f>Tabella1_2[[#This Row],[DATA FATTURA]]+60</f>
        <v>45465</v>
      </c>
      <c r="G99" s="5">
        <f>Tabella1_2[[#This Row],[IMPORTO]]*0.22</f>
        <v>1113.2</v>
      </c>
      <c r="H99" s="5">
        <f>Tabella1_2[[#This Row],[IMPORTO]]+Tabella1_2[[#This Row],[IVA]]</f>
        <v>6173.2</v>
      </c>
      <c r="I99" t="s">
        <v>22</v>
      </c>
    </row>
    <row r="100" spans="1:9" x14ac:dyDescent="0.3">
      <c r="A100">
        <v>347</v>
      </c>
      <c r="B100" s="3">
        <v>45405</v>
      </c>
      <c r="C100" s="5">
        <v>2100</v>
      </c>
      <c r="D100" t="s">
        <v>3</v>
      </c>
      <c r="E100" t="s">
        <v>13</v>
      </c>
      <c r="F100" s="3">
        <f>Tabella1_2[[#This Row],[DATA FATTURA]]+60</f>
        <v>45465</v>
      </c>
      <c r="G100" s="5">
        <f>Tabella1_2[[#This Row],[IMPORTO]]*0.22</f>
        <v>462</v>
      </c>
      <c r="H100" s="5">
        <f>Tabella1_2[[#This Row],[IMPORTO]]+Tabella1_2[[#This Row],[IVA]]</f>
        <v>2562</v>
      </c>
      <c r="I100" t="s">
        <v>22</v>
      </c>
    </row>
    <row r="101" spans="1:9" x14ac:dyDescent="0.3">
      <c r="A101">
        <v>248</v>
      </c>
      <c r="B101" s="3">
        <v>45405</v>
      </c>
      <c r="C101" s="5">
        <v>5040</v>
      </c>
      <c r="D101" t="s">
        <v>23</v>
      </c>
      <c r="E101" t="s">
        <v>13</v>
      </c>
      <c r="F101" s="3">
        <f>Tabella1_2[[#This Row],[DATA FATTURA]]+60</f>
        <v>45465</v>
      </c>
      <c r="G101" s="5">
        <f>Tabella1_2[[#This Row],[IMPORTO]]*0.22</f>
        <v>1108.8</v>
      </c>
      <c r="H101" s="5">
        <f>Tabella1_2[[#This Row],[IMPORTO]]+Tabella1_2[[#This Row],[IVA]]</f>
        <v>6148.8</v>
      </c>
      <c r="I101" t="s">
        <v>22</v>
      </c>
    </row>
    <row r="102" spans="1:9" x14ac:dyDescent="0.3">
      <c r="A102">
        <v>205</v>
      </c>
      <c r="B102" s="3">
        <v>45405</v>
      </c>
      <c r="C102" s="5">
        <v>4180</v>
      </c>
      <c r="D102" t="s">
        <v>3</v>
      </c>
      <c r="E102" t="s">
        <v>13</v>
      </c>
      <c r="F102" s="3">
        <f>Tabella1_2[[#This Row],[DATA FATTURA]]+60</f>
        <v>45465</v>
      </c>
      <c r="G102" s="5">
        <f>Tabella1_2[[#This Row],[IMPORTO]]*0.22</f>
        <v>919.6</v>
      </c>
      <c r="H102" s="5">
        <f>Tabella1_2[[#This Row],[IMPORTO]]+Tabella1_2[[#This Row],[IVA]]</f>
        <v>5099.6000000000004</v>
      </c>
      <c r="I102" t="s">
        <v>22</v>
      </c>
    </row>
    <row r="103" spans="1:9" x14ac:dyDescent="0.3">
      <c r="A103">
        <v>309</v>
      </c>
      <c r="B103" s="3">
        <v>45405</v>
      </c>
      <c r="C103" s="5">
        <v>200</v>
      </c>
      <c r="D103" t="s">
        <v>5</v>
      </c>
      <c r="E103" t="s">
        <v>11</v>
      </c>
      <c r="F103" s="3">
        <f>Tabella1_2[[#This Row],[DATA FATTURA]]+60</f>
        <v>45465</v>
      </c>
      <c r="G103" s="5">
        <f>Tabella1_2[[#This Row],[IMPORTO]]*0.22</f>
        <v>44</v>
      </c>
      <c r="H103" s="5">
        <f>Tabella1_2[[#This Row],[IMPORTO]]+Tabella1_2[[#This Row],[IVA]]</f>
        <v>244</v>
      </c>
      <c r="I103" t="s">
        <v>22</v>
      </c>
    </row>
    <row r="104" spans="1:9" x14ac:dyDescent="0.3">
      <c r="A104">
        <v>206</v>
      </c>
      <c r="B104" s="3">
        <v>45405</v>
      </c>
      <c r="C104" s="5">
        <v>4200</v>
      </c>
      <c r="D104" t="s">
        <v>4</v>
      </c>
      <c r="E104" t="s">
        <v>13</v>
      </c>
      <c r="F104" s="3">
        <f>Tabella1_2[[#This Row],[DATA FATTURA]]+60</f>
        <v>45465</v>
      </c>
      <c r="G104" s="5">
        <f>Tabella1_2[[#This Row],[IMPORTO]]*0.22</f>
        <v>924</v>
      </c>
      <c r="H104" s="5">
        <f>Tabella1_2[[#This Row],[IMPORTO]]+Tabella1_2[[#This Row],[IVA]]</f>
        <v>5124</v>
      </c>
      <c r="I104" t="s">
        <v>22</v>
      </c>
    </row>
    <row r="105" spans="1:9" x14ac:dyDescent="0.3">
      <c r="A105">
        <v>318</v>
      </c>
      <c r="B105" s="3">
        <v>45405</v>
      </c>
      <c r="C105" s="5">
        <v>650</v>
      </c>
      <c r="D105" t="s">
        <v>8</v>
      </c>
      <c r="E105" t="s">
        <v>13</v>
      </c>
      <c r="F105" s="3">
        <f>Tabella1_2[[#This Row],[DATA FATTURA]]+60</f>
        <v>45465</v>
      </c>
      <c r="G105" s="5">
        <f>Tabella1_2[[#This Row],[IMPORTO]]*0.22</f>
        <v>143</v>
      </c>
      <c r="H105" s="5">
        <f>Tabella1_2[[#This Row],[IMPORTO]]+Tabella1_2[[#This Row],[IVA]]</f>
        <v>793</v>
      </c>
      <c r="I105" t="s">
        <v>22</v>
      </c>
    </row>
    <row r="106" spans="1:9" x14ac:dyDescent="0.3">
      <c r="A106">
        <v>254</v>
      </c>
      <c r="B106" s="3">
        <v>45405</v>
      </c>
      <c r="C106" s="5">
        <v>5160</v>
      </c>
      <c r="D106" t="s">
        <v>23</v>
      </c>
      <c r="E106" t="s">
        <v>12</v>
      </c>
      <c r="F106" s="3">
        <f>Tabella1_2[[#This Row],[DATA FATTURA]]+60</f>
        <v>45465</v>
      </c>
      <c r="G106" s="5">
        <f>Tabella1_2[[#This Row],[IMPORTO]]*0.22</f>
        <v>1135.2</v>
      </c>
      <c r="H106" s="5">
        <f>Tabella1_2[[#This Row],[IMPORTO]]+Tabella1_2[[#This Row],[IVA]]</f>
        <v>6295.2</v>
      </c>
      <c r="I106" t="s">
        <v>22</v>
      </c>
    </row>
    <row r="107" spans="1:9" x14ac:dyDescent="0.3">
      <c r="A107">
        <v>379</v>
      </c>
      <c r="B107" s="3">
        <v>45405</v>
      </c>
      <c r="C107" s="5">
        <v>3700</v>
      </c>
      <c r="D107" t="s">
        <v>3</v>
      </c>
      <c r="E107" t="s">
        <v>11</v>
      </c>
      <c r="F107" s="3">
        <f>Tabella1_2[[#This Row],[DATA FATTURA]]+60</f>
        <v>45465</v>
      </c>
      <c r="G107" s="5">
        <f>Tabella1_2[[#This Row],[IMPORTO]]*0.22</f>
        <v>814</v>
      </c>
      <c r="H107" s="5">
        <f>Tabella1_2[[#This Row],[IMPORTO]]+Tabella1_2[[#This Row],[IVA]]</f>
        <v>4514</v>
      </c>
      <c r="I107" t="s">
        <v>22</v>
      </c>
    </row>
    <row r="108" spans="1:9" x14ac:dyDescent="0.3">
      <c r="A108">
        <v>72</v>
      </c>
      <c r="B108" s="3">
        <v>45405</v>
      </c>
      <c r="C108" s="5">
        <v>1520</v>
      </c>
      <c r="D108" t="s">
        <v>6</v>
      </c>
      <c r="E108" t="s">
        <v>12</v>
      </c>
      <c r="F108" s="3">
        <f>Tabella1_2[[#This Row],[DATA FATTURA]]+60</f>
        <v>45465</v>
      </c>
      <c r="G108" s="5">
        <f>Tabella1_2[[#This Row],[IMPORTO]]*0.22</f>
        <v>334.4</v>
      </c>
      <c r="H108" s="5">
        <f>Tabella1_2[[#This Row],[IMPORTO]]+Tabella1_2[[#This Row],[IVA]]</f>
        <v>1854.4</v>
      </c>
      <c r="I108" t="s">
        <v>22</v>
      </c>
    </row>
    <row r="109" spans="1:9" x14ac:dyDescent="0.3">
      <c r="A109">
        <v>406</v>
      </c>
      <c r="B109" s="3">
        <v>45405</v>
      </c>
      <c r="C109" s="5">
        <v>5050</v>
      </c>
      <c r="D109" t="s">
        <v>8</v>
      </c>
      <c r="E109" t="s">
        <v>12</v>
      </c>
      <c r="F109" s="3">
        <f>Tabella1_2[[#This Row],[DATA FATTURA]]+60</f>
        <v>45465</v>
      </c>
      <c r="G109" s="5">
        <f>Tabella1_2[[#This Row],[IMPORTO]]*0.22</f>
        <v>1111</v>
      </c>
      <c r="H109" s="5">
        <f>Tabella1_2[[#This Row],[IMPORTO]]+Tabella1_2[[#This Row],[IVA]]</f>
        <v>6161</v>
      </c>
      <c r="I109" t="s">
        <v>22</v>
      </c>
    </row>
    <row r="110" spans="1:9" x14ac:dyDescent="0.3">
      <c r="A110">
        <v>393</v>
      </c>
      <c r="B110" s="3">
        <v>45405</v>
      </c>
      <c r="C110" s="5">
        <v>4400</v>
      </c>
      <c r="D110" t="s">
        <v>4</v>
      </c>
      <c r="E110" t="s">
        <v>11</v>
      </c>
      <c r="F110" s="3">
        <f>Tabella1_2[[#This Row],[DATA FATTURA]]+60</f>
        <v>45465</v>
      </c>
      <c r="G110" s="5">
        <f>Tabella1_2[[#This Row],[IMPORTO]]*0.22</f>
        <v>968</v>
      </c>
      <c r="H110" s="5">
        <f>Tabella1_2[[#This Row],[IMPORTO]]+Tabella1_2[[#This Row],[IVA]]</f>
        <v>5368</v>
      </c>
      <c r="I110" t="s">
        <v>22</v>
      </c>
    </row>
    <row r="111" spans="1:9" x14ac:dyDescent="0.3">
      <c r="A111">
        <v>23</v>
      </c>
      <c r="B111" s="3">
        <v>45405</v>
      </c>
      <c r="C111" s="5">
        <v>540</v>
      </c>
      <c r="D111" t="s">
        <v>7</v>
      </c>
      <c r="E111" t="s">
        <v>13</v>
      </c>
      <c r="F111" s="3">
        <f>Tabella1_2[[#This Row],[DATA FATTURA]]+60</f>
        <v>45465</v>
      </c>
      <c r="G111" s="5">
        <f>Tabella1_2[[#This Row],[IMPORTO]]*0.22</f>
        <v>118.8</v>
      </c>
      <c r="H111" s="5">
        <f>Tabella1_2[[#This Row],[IMPORTO]]+Tabella1_2[[#This Row],[IVA]]</f>
        <v>658.8</v>
      </c>
      <c r="I111" t="s">
        <v>22</v>
      </c>
    </row>
    <row r="112" spans="1:9" x14ac:dyDescent="0.3">
      <c r="A112">
        <v>401</v>
      </c>
      <c r="B112" s="3">
        <v>45405</v>
      </c>
      <c r="C112" s="5">
        <v>4800</v>
      </c>
      <c r="D112" t="s">
        <v>23</v>
      </c>
      <c r="E112" t="s">
        <v>13</v>
      </c>
      <c r="F112" s="3">
        <f>Tabella1_2[[#This Row],[DATA FATTURA]]+60</f>
        <v>45465</v>
      </c>
      <c r="G112" s="5">
        <f>Tabella1_2[[#This Row],[IMPORTO]]*0.22</f>
        <v>1056</v>
      </c>
      <c r="H112" s="5">
        <f>Tabella1_2[[#This Row],[IMPORTO]]+Tabella1_2[[#This Row],[IVA]]</f>
        <v>5856</v>
      </c>
      <c r="I112" t="s">
        <v>22</v>
      </c>
    </row>
    <row r="113" spans="1:9" x14ac:dyDescent="0.3">
      <c r="A113">
        <v>30</v>
      </c>
      <c r="B113" s="3">
        <v>45405</v>
      </c>
      <c r="C113" s="5">
        <v>680</v>
      </c>
      <c r="D113" t="s">
        <v>4</v>
      </c>
      <c r="E113" t="s">
        <v>12</v>
      </c>
      <c r="F113" s="3">
        <f>Tabella1_2[[#This Row],[DATA FATTURA]]+60</f>
        <v>45465</v>
      </c>
      <c r="G113" s="5">
        <f>Tabella1_2[[#This Row],[IMPORTO]]*0.22</f>
        <v>149.6</v>
      </c>
      <c r="H113" s="5">
        <f>Tabella1_2[[#This Row],[IMPORTO]]+Tabella1_2[[#This Row],[IVA]]</f>
        <v>829.6</v>
      </c>
      <c r="I113" t="s">
        <v>22</v>
      </c>
    </row>
    <row r="114" spans="1:9" x14ac:dyDescent="0.3">
      <c r="A114">
        <v>385</v>
      </c>
      <c r="B114" s="3">
        <v>45405</v>
      </c>
      <c r="C114" s="5">
        <v>4000</v>
      </c>
      <c r="D114" t="s">
        <v>23</v>
      </c>
      <c r="E114" t="s">
        <v>14</v>
      </c>
      <c r="F114" s="3">
        <f>Tabella1_2[[#This Row],[DATA FATTURA]]+60</f>
        <v>45465</v>
      </c>
      <c r="G114" s="5">
        <f>Tabella1_2[[#This Row],[IMPORTO]]*0.22</f>
        <v>880</v>
      </c>
      <c r="H114" s="5">
        <f>Tabella1_2[[#This Row],[IMPORTO]]+Tabella1_2[[#This Row],[IVA]]</f>
        <v>4880</v>
      </c>
      <c r="I114" t="s">
        <v>22</v>
      </c>
    </row>
    <row r="115" spans="1:9" x14ac:dyDescent="0.3">
      <c r="A115">
        <v>51</v>
      </c>
      <c r="B115" s="3">
        <v>45405</v>
      </c>
      <c r="C115" s="5">
        <v>1100</v>
      </c>
      <c r="D115" t="s">
        <v>9</v>
      </c>
      <c r="E115" t="s">
        <v>13</v>
      </c>
      <c r="F115" s="3">
        <f>Tabella1_2[[#This Row],[DATA FATTURA]]+60</f>
        <v>45465</v>
      </c>
      <c r="G115" s="5">
        <f>Tabella1_2[[#This Row],[IMPORTO]]*0.22</f>
        <v>242</v>
      </c>
      <c r="H115" s="5">
        <f>Tabella1_2[[#This Row],[IMPORTO]]+Tabella1_2[[#This Row],[IVA]]</f>
        <v>1342</v>
      </c>
      <c r="I115" t="s">
        <v>22</v>
      </c>
    </row>
    <row r="116" spans="1:9" x14ac:dyDescent="0.3">
      <c r="A116">
        <v>95</v>
      </c>
      <c r="B116" s="3">
        <v>45405</v>
      </c>
      <c r="C116" s="5">
        <v>1980</v>
      </c>
      <c r="D116" t="s">
        <v>23</v>
      </c>
      <c r="E116" t="s">
        <v>13</v>
      </c>
      <c r="F116" s="3">
        <f>Tabella1_2[[#This Row],[DATA FATTURA]]+60</f>
        <v>45465</v>
      </c>
      <c r="G116" s="5">
        <f>Tabella1_2[[#This Row],[IMPORTO]]*0.22</f>
        <v>435.6</v>
      </c>
      <c r="H116" s="5">
        <f>Tabella1_2[[#This Row],[IMPORTO]]+Tabella1_2[[#This Row],[IVA]]</f>
        <v>2415.6</v>
      </c>
      <c r="I116" t="s">
        <v>22</v>
      </c>
    </row>
    <row r="117" spans="1:9" x14ac:dyDescent="0.3">
      <c r="A117">
        <v>495</v>
      </c>
      <c r="B117" s="3">
        <v>45405</v>
      </c>
      <c r="C117" s="5">
        <v>4500</v>
      </c>
      <c r="D117" t="s">
        <v>4</v>
      </c>
      <c r="E117" t="s">
        <v>12</v>
      </c>
      <c r="F117" s="3">
        <f>Tabella1_2[[#This Row],[DATA FATTURA]]+60</f>
        <v>45465</v>
      </c>
      <c r="G117" s="5">
        <f>Tabella1_2[[#This Row],[IMPORTO]]*0.22</f>
        <v>990</v>
      </c>
      <c r="H117" s="5">
        <f>Tabella1_2[[#This Row],[IMPORTO]]+Tabella1_2[[#This Row],[IVA]]</f>
        <v>5490</v>
      </c>
      <c r="I117" t="s">
        <v>22</v>
      </c>
    </row>
    <row r="118" spans="1:9" x14ac:dyDescent="0.3">
      <c r="A118">
        <v>101</v>
      </c>
      <c r="B118" s="3">
        <v>45405</v>
      </c>
      <c r="C118" s="5">
        <v>2100</v>
      </c>
      <c r="D118" t="s">
        <v>23</v>
      </c>
      <c r="E118" t="s">
        <v>13</v>
      </c>
      <c r="F118" s="3">
        <f>Tabella1_2[[#This Row],[DATA FATTURA]]+60</f>
        <v>45465</v>
      </c>
      <c r="G118" s="5">
        <f>Tabella1_2[[#This Row],[IMPORTO]]*0.22</f>
        <v>462</v>
      </c>
      <c r="H118" s="5">
        <f>Tabella1_2[[#This Row],[IMPORTO]]+Tabella1_2[[#This Row],[IVA]]</f>
        <v>2562</v>
      </c>
      <c r="I118" t="s">
        <v>22</v>
      </c>
    </row>
    <row r="119" spans="1:9" x14ac:dyDescent="0.3">
      <c r="A119">
        <v>15</v>
      </c>
      <c r="B119" s="3">
        <v>45405</v>
      </c>
      <c r="C119" s="5">
        <v>380</v>
      </c>
      <c r="D119" t="s">
        <v>8</v>
      </c>
      <c r="E119" t="s">
        <v>11</v>
      </c>
      <c r="F119" s="3">
        <f>Tabella1_2[[#This Row],[DATA FATTURA]]+60</f>
        <v>45465</v>
      </c>
      <c r="G119" s="5">
        <f>Tabella1_2[[#This Row],[IMPORTO]]*0.22</f>
        <v>83.6</v>
      </c>
      <c r="H119" s="5">
        <f>Tabella1_2[[#This Row],[IMPORTO]]+Tabella1_2[[#This Row],[IVA]]</f>
        <v>463.6</v>
      </c>
      <c r="I119" t="s">
        <v>22</v>
      </c>
    </row>
    <row r="120" spans="1:9" x14ac:dyDescent="0.3">
      <c r="A120">
        <v>3</v>
      </c>
      <c r="B120" s="3">
        <v>45405</v>
      </c>
      <c r="C120" s="5">
        <v>140</v>
      </c>
      <c r="D120" t="s">
        <v>5</v>
      </c>
      <c r="E120" t="s">
        <v>13</v>
      </c>
      <c r="F120" s="3">
        <f>Tabella1_2[[#This Row],[DATA FATTURA]]+60</f>
        <v>45465</v>
      </c>
      <c r="G120" s="5">
        <f>Tabella1_2[[#This Row],[IMPORTO]]*0.22</f>
        <v>30.8</v>
      </c>
      <c r="H120" s="5">
        <f>Tabella1_2[[#This Row],[IMPORTO]]+Tabella1_2[[#This Row],[IVA]]</f>
        <v>170.8</v>
      </c>
      <c r="I120" t="s">
        <v>22</v>
      </c>
    </row>
    <row r="121" spans="1:9" x14ac:dyDescent="0.3">
      <c r="A121">
        <v>424</v>
      </c>
      <c r="B121" s="3">
        <v>45405</v>
      </c>
      <c r="C121" s="5">
        <v>5950</v>
      </c>
      <c r="D121" t="s">
        <v>23</v>
      </c>
      <c r="E121" t="s">
        <v>14</v>
      </c>
      <c r="F121" s="3">
        <f>Tabella1_2[[#This Row],[DATA FATTURA]]+60</f>
        <v>45465</v>
      </c>
      <c r="G121" s="5">
        <f>Tabella1_2[[#This Row],[IMPORTO]]*0.22</f>
        <v>1309</v>
      </c>
      <c r="H121" s="5">
        <f>Tabella1_2[[#This Row],[IMPORTO]]+Tabella1_2[[#This Row],[IVA]]</f>
        <v>7259</v>
      </c>
      <c r="I121" t="s">
        <v>22</v>
      </c>
    </row>
    <row r="122" spans="1:9" x14ac:dyDescent="0.3">
      <c r="A122">
        <v>43</v>
      </c>
      <c r="B122" s="3">
        <v>45405</v>
      </c>
      <c r="C122" s="5">
        <v>940</v>
      </c>
      <c r="D122" t="s">
        <v>8</v>
      </c>
      <c r="E122" t="s">
        <v>11</v>
      </c>
      <c r="F122" s="3">
        <f>Tabella1_2[[#This Row],[DATA FATTURA]]+60</f>
        <v>45465</v>
      </c>
      <c r="G122" s="5">
        <f>Tabella1_2[[#This Row],[IMPORTO]]*0.22</f>
        <v>206.8</v>
      </c>
      <c r="H122" s="5">
        <f>Tabella1_2[[#This Row],[IMPORTO]]+Tabella1_2[[#This Row],[IVA]]</f>
        <v>1146.8</v>
      </c>
      <c r="I122" t="s">
        <v>22</v>
      </c>
    </row>
    <row r="123" spans="1:9" x14ac:dyDescent="0.3">
      <c r="A123">
        <v>376</v>
      </c>
      <c r="B123" s="3">
        <v>45405</v>
      </c>
      <c r="C123" s="5">
        <v>3550</v>
      </c>
      <c r="D123" t="s">
        <v>4</v>
      </c>
      <c r="E123" t="s">
        <v>11</v>
      </c>
      <c r="F123" s="3">
        <f>Tabella1_2[[#This Row],[DATA FATTURA]]+60</f>
        <v>45465</v>
      </c>
      <c r="G123" s="5">
        <f>Tabella1_2[[#This Row],[IMPORTO]]*0.22</f>
        <v>781</v>
      </c>
      <c r="H123" s="5">
        <f>Tabella1_2[[#This Row],[IMPORTO]]+Tabella1_2[[#This Row],[IVA]]</f>
        <v>4331</v>
      </c>
      <c r="I123" t="s">
        <v>22</v>
      </c>
    </row>
    <row r="124" spans="1:9" x14ac:dyDescent="0.3">
      <c r="A124">
        <v>329</v>
      </c>
      <c r="B124" s="3">
        <v>45404</v>
      </c>
      <c r="C124" s="5">
        <v>1200</v>
      </c>
      <c r="D124" t="s">
        <v>7</v>
      </c>
      <c r="E124" t="s">
        <v>14</v>
      </c>
      <c r="F124" s="3">
        <f>Tabella1_2[[#This Row],[DATA FATTURA]]+60</f>
        <v>45464</v>
      </c>
      <c r="G124" s="5">
        <f>Tabella1_2[[#This Row],[IMPORTO]]*0.22</f>
        <v>264</v>
      </c>
      <c r="H124" s="5">
        <f>Tabella1_2[[#This Row],[IMPORTO]]+Tabella1_2[[#This Row],[IVA]]</f>
        <v>1464</v>
      </c>
      <c r="I124" t="s">
        <v>22</v>
      </c>
    </row>
    <row r="125" spans="1:9" x14ac:dyDescent="0.3">
      <c r="A125">
        <v>84</v>
      </c>
      <c r="B125" s="3">
        <v>45404</v>
      </c>
      <c r="C125" s="5">
        <v>1760</v>
      </c>
      <c r="D125" t="s">
        <v>23</v>
      </c>
      <c r="E125" t="s">
        <v>12</v>
      </c>
      <c r="F125" s="3">
        <f>Tabella1_2[[#This Row],[DATA FATTURA]]+60</f>
        <v>45464</v>
      </c>
      <c r="G125" s="5">
        <f>Tabella1_2[[#This Row],[IMPORTO]]*0.22</f>
        <v>387.2</v>
      </c>
      <c r="H125" s="5">
        <f>Tabella1_2[[#This Row],[IMPORTO]]+Tabella1_2[[#This Row],[IVA]]</f>
        <v>2147.1999999999998</v>
      </c>
      <c r="I125" t="s">
        <v>22</v>
      </c>
    </row>
    <row r="126" spans="1:9" x14ac:dyDescent="0.3">
      <c r="A126">
        <v>330</v>
      </c>
      <c r="B126" s="3">
        <v>45404</v>
      </c>
      <c r="C126" s="5">
        <v>1250</v>
      </c>
      <c r="D126" t="s">
        <v>3</v>
      </c>
      <c r="E126" t="s">
        <v>11</v>
      </c>
      <c r="F126" s="3">
        <f>Tabella1_2[[#This Row],[DATA FATTURA]]+60</f>
        <v>45464</v>
      </c>
      <c r="G126" s="5">
        <f>Tabella1_2[[#This Row],[IMPORTO]]*0.22</f>
        <v>275</v>
      </c>
      <c r="H126" s="5">
        <f>Tabella1_2[[#This Row],[IMPORTO]]+Tabella1_2[[#This Row],[IVA]]</f>
        <v>1525</v>
      </c>
      <c r="I126" t="s">
        <v>22</v>
      </c>
    </row>
    <row r="127" spans="1:9" x14ac:dyDescent="0.3">
      <c r="A127">
        <v>140</v>
      </c>
      <c r="B127" s="3">
        <v>45404</v>
      </c>
      <c r="C127" s="5">
        <v>2880</v>
      </c>
      <c r="D127" t="s">
        <v>6</v>
      </c>
      <c r="E127" t="s">
        <v>12</v>
      </c>
      <c r="F127" s="3">
        <f>Tabella1_2[[#This Row],[DATA FATTURA]]+60</f>
        <v>45464</v>
      </c>
      <c r="G127" s="5">
        <f>Tabella1_2[[#This Row],[IMPORTO]]*0.22</f>
        <v>633.6</v>
      </c>
      <c r="H127" s="5">
        <f>Tabella1_2[[#This Row],[IMPORTO]]+Tabella1_2[[#This Row],[IVA]]</f>
        <v>3513.6</v>
      </c>
      <c r="I127" t="s">
        <v>22</v>
      </c>
    </row>
    <row r="128" spans="1:9" x14ac:dyDescent="0.3">
      <c r="A128">
        <v>78</v>
      </c>
      <c r="B128" s="3">
        <v>45404</v>
      </c>
      <c r="C128" s="5">
        <v>1640</v>
      </c>
      <c r="D128" t="s">
        <v>23</v>
      </c>
      <c r="E128" t="s">
        <v>11</v>
      </c>
      <c r="F128" s="3">
        <f>Tabella1_2[[#This Row],[DATA FATTURA]]+60</f>
        <v>45464</v>
      </c>
      <c r="G128" s="5">
        <f>Tabella1_2[[#This Row],[IMPORTO]]*0.22</f>
        <v>360.8</v>
      </c>
      <c r="H128" s="5">
        <f>Tabella1_2[[#This Row],[IMPORTO]]+Tabella1_2[[#This Row],[IVA]]</f>
        <v>2000.8</v>
      </c>
      <c r="I128" t="s">
        <v>22</v>
      </c>
    </row>
    <row r="129" spans="1:9" x14ac:dyDescent="0.3">
      <c r="A129">
        <v>331</v>
      </c>
      <c r="B129" s="3">
        <v>45404</v>
      </c>
      <c r="C129" s="5">
        <v>1300</v>
      </c>
      <c r="D129" t="s">
        <v>6</v>
      </c>
      <c r="E129" t="s">
        <v>13</v>
      </c>
      <c r="F129" s="3">
        <f>Tabella1_2[[#This Row],[DATA FATTURA]]+60</f>
        <v>45464</v>
      </c>
      <c r="G129" s="5">
        <f>Tabella1_2[[#This Row],[IMPORTO]]*0.22</f>
        <v>286</v>
      </c>
      <c r="H129" s="5">
        <f>Tabella1_2[[#This Row],[IMPORTO]]+Tabella1_2[[#This Row],[IVA]]</f>
        <v>1586</v>
      </c>
      <c r="I129" t="s">
        <v>22</v>
      </c>
    </row>
    <row r="130" spans="1:9" x14ac:dyDescent="0.3">
      <c r="A130">
        <v>288</v>
      </c>
      <c r="B130" s="3">
        <v>45404</v>
      </c>
      <c r="C130" s="5">
        <v>5840</v>
      </c>
      <c r="D130" t="s">
        <v>23</v>
      </c>
      <c r="E130" t="s">
        <v>11</v>
      </c>
      <c r="F130" s="3">
        <f>Tabella1_2[[#This Row],[DATA FATTURA]]+60</f>
        <v>45464</v>
      </c>
      <c r="G130" s="5">
        <f>Tabella1_2[[#This Row],[IMPORTO]]*0.22</f>
        <v>1284.8</v>
      </c>
      <c r="H130" s="5">
        <f>Tabella1_2[[#This Row],[IMPORTO]]+Tabella1_2[[#This Row],[IVA]]</f>
        <v>7124.8</v>
      </c>
      <c r="I130" t="s">
        <v>22</v>
      </c>
    </row>
    <row r="131" spans="1:9" x14ac:dyDescent="0.3">
      <c r="A131">
        <v>287</v>
      </c>
      <c r="B131" s="3">
        <v>45404</v>
      </c>
      <c r="C131" s="5">
        <v>5820</v>
      </c>
      <c r="D131" t="s">
        <v>8</v>
      </c>
      <c r="E131" t="s">
        <v>14</v>
      </c>
      <c r="F131" s="3">
        <f>Tabella1_2[[#This Row],[DATA FATTURA]]+60</f>
        <v>45464</v>
      </c>
      <c r="G131" s="5">
        <f>Tabella1_2[[#This Row],[IMPORTO]]*0.22</f>
        <v>1280.4000000000001</v>
      </c>
      <c r="H131" s="5">
        <f>Tabella1_2[[#This Row],[IMPORTO]]+Tabella1_2[[#This Row],[IVA]]</f>
        <v>7100.4</v>
      </c>
      <c r="I131" t="s">
        <v>22</v>
      </c>
    </row>
    <row r="132" spans="1:9" x14ac:dyDescent="0.3">
      <c r="A132">
        <v>60</v>
      </c>
      <c r="B132" s="3">
        <v>45404</v>
      </c>
      <c r="C132" s="5">
        <v>1280</v>
      </c>
      <c r="D132" t="s">
        <v>8</v>
      </c>
      <c r="E132" t="s">
        <v>14</v>
      </c>
      <c r="F132" s="3">
        <f>Tabella1_2[[#This Row],[DATA FATTURA]]+60</f>
        <v>45464</v>
      </c>
      <c r="G132" s="5">
        <f>Tabella1_2[[#This Row],[IMPORTO]]*0.22</f>
        <v>281.60000000000002</v>
      </c>
      <c r="H132" s="5">
        <f>Tabella1_2[[#This Row],[IMPORTO]]+Tabella1_2[[#This Row],[IVA]]</f>
        <v>1561.6</v>
      </c>
      <c r="I132" t="s">
        <v>22</v>
      </c>
    </row>
    <row r="133" spans="1:9" x14ac:dyDescent="0.3">
      <c r="A133">
        <v>418</v>
      </c>
      <c r="B133" s="3">
        <v>45404</v>
      </c>
      <c r="C133" s="5">
        <v>5650</v>
      </c>
      <c r="D133" t="s">
        <v>23</v>
      </c>
      <c r="E133" t="s">
        <v>11</v>
      </c>
      <c r="F133" s="3">
        <f>Tabella1_2[[#This Row],[DATA FATTURA]]+60</f>
        <v>45464</v>
      </c>
      <c r="G133" s="5">
        <f>Tabella1_2[[#This Row],[IMPORTO]]*0.22</f>
        <v>1243</v>
      </c>
      <c r="H133" s="5">
        <f>Tabella1_2[[#This Row],[IMPORTO]]+Tabella1_2[[#This Row],[IVA]]</f>
        <v>6893</v>
      </c>
      <c r="I133" t="s">
        <v>22</v>
      </c>
    </row>
    <row r="134" spans="1:9" x14ac:dyDescent="0.3">
      <c r="A134">
        <v>439</v>
      </c>
      <c r="B134" s="3">
        <v>45404</v>
      </c>
      <c r="C134" s="5">
        <v>6700</v>
      </c>
      <c r="D134" t="s">
        <v>5</v>
      </c>
      <c r="E134" t="s">
        <v>12</v>
      </c>
      <c r="F134" s="3">
        <f>Tabella1_2[[#This Row],[DATA FATTURA]]+60</f>
        <v>45464</v>
      </c>
      <c r="G134" s="5">
        <f>Tabella1_2[[#This Row],[IMPORTO]]*0.22</f>
        <v>1474</v>
      </c>
      <c r="H134" s="5">
        <f>Tabella1_2[[#This Row],[IMPORTO]]+Tabella1_2[[#This Row],[IVA]]</f>
        <v>8174</v>
      </c>
      <c r="I134" t="s">
        <v>22</v>
      </c>
    </row>
    <row r="135" spans="1:9" x14ac:dyDescent="0.3">
      <c r="A135">
        <v>277</v>
      </c>
      <c r="B135" s="3">
        <v>45404</v>
      </c>
      <c r="C135" s="5">
        <v>5620</v>
      </c>
      <c r="D135" t="s">
        <v>3</v>
      </c>
      <c r="E135" t="s">
        <v>13</v>
      </c>
      <c r="F135" s="3">
        <f>Tabella1_2[[#This Row],[DATA FATTURA]]+60</f>
        <v>45464</v>
      </c>
      <c r="G135" s="5">
        <f>Tabella1_2[[#This Row],[IMPORTO]]*0.22</f>
        <v>1236.4000000000001</v>
      </c>
      <c r="H135" s="5">
        <f>Tabella1_2[[#This Row],[IMPORTO]]+Tabella1_2[[#This Row],[IVA]]</f>
        <v>6856.4</v>
      </c>
      <c r="I135" t="s">
        <v>22</v>
      </c>
    </row>
    <row r="136" spans="1:9" x14ac:dyDescent="0.3">
      <c r="A136">
        <v>283</v>
      </c>
      <c r="B136" s="3">
        <v>45404</v>
      </c>
      <c r="C136" s="5">
        <v>5740</v>
      </c>
      <c r="D136" t="s">
        <v>23</v>
      </c>
      <c r="E136" t="s">
        <v>13</v>
      </c>
      <c r="F136" s="3">
        <f>Tabella1_2[[#This Row],[DATA FATTURA]]+60</f>
        <v>45464</v>
      </c>
      <c r="G136" s="5">
        <f>Tabella1_2[[#This Row],[IMPORTO]]*0.22</f>
        <v>1262.8</v>
      </c>
      <c r="H136" s="5">
        <f>Tabella1_2[[#This Row],[IMPORTO]]+Tabella1_2[[#This Row],[IVA]]</f>
        <v>7002.8</v>
      </c>
      <c r="I136" t="s">
        <v>22</v>
      </c>
    </row>
    <row r="137" spans="1:9" x14ac:dyDescent="0.3">
      <c r="A137">
        <v>151</v>
      </c>
      <c r="B137" s="3">
        <v>45404</v>
      </c>
      <c r="C137" s="5">
        <v>3100</v>
      </c>
      <c r="D137" t="s">
        <v>8</v>
      </c>
      <c r="E137" t="s">
        <v>13</v>
      </c>
      <c r="F137" s="3">
        <f>Tabella1_2[[#This Row],[DATA FATTURA]]+60</f>
        <v>45464</v>
      </c>
      <c r="G137" s="5">
        <f>Tabella1_2[[#This Row],[IMPORTO]]*0.22</f>
        <v>682</v>
      </c>
      <c r="H137" s="5">
        <f>Tabella1_2[[#This Row],[IMPORTO]]+Tabella1_2[[#This Row],[IVA]]</f>
        <v>3782</v>
      </c>
      <c r="I137" t="s">
        <v>22</v>
      </c>
    </row>
    <row r="138" spans="1:9" x14ac:dyDescent="0.3">
      <c r="A138">
        <v>123</v>
      </c>
      <c r="B138" s="3">
        <v>45404</v>
      </c>
      <c r="C138" s="5">
        <v>2540</v>
      </c>
      <c r="D138" t="s">
        <v>6</v>
      </c>
      <c r="E138" t="s">
        <v>13</v>
      </c>
      <c r="F138" s="3">
        <f>Tabella1_2[[#This Row],[DATA FATTURA]]+60</f>
        <v>45464</v>
      </c>
      <c r="G138" s="5">
        <f>Tabella1_2[[#This Row],[IMPORTO]]*0.22</f>
        <v>558.79999999999995</v>
      </c>
      <c r="H138" s="5">
        <f>Tabella1_2[[#This Row],[IMPORTO]]+Tabella1_2[[#This Row],[IVA]]</f>
        <v>3098.8</v>
      </c>
      <c r="I138" t="s">
        <v>22</v>
      </c>
    </row>
    <row r="139" spans="1:9" x14ac:dyDescent="0.3">
      <c r="A139">
        <v>88</v>
      </c>
      <c r="B139" s="3">
        <v>45404</v>
      </c>
      <c r="C139" s="5">
        <v>1840</v>
      </c>
      <c r="D139" t="s">
        <v>5</v>
      </c>
      <c r="E139" t="s">
        <v>14</v>
      </c>
      <c r="F139" s="3">
        <f>Tabella1_2[[#This Row],[DATA FATTURA]]+60</f>
        <v>45464</v>
      </c>
      <c r="G139" s="5">
        <f>Tabella1_2[[#This Row],[IMPORTO]]*0.22</f>
        <v>404.8</v>
      </c>
      <c r="H139" s="5">
        <f>Tabella1_2[[#This Row],[IMPORTO]]+Tabella1_2[[#This Row],[IVA]]</f>
        <v>2244.8000000000002</v>
      </c>
      <c r="I139" t="s">
        <v>22</v>
      </c>
    </row>
    <row r="140" spans="1:9" x14ac:dyDescent="0.3">
      <c r="A140">
        <v>349</v>
      </c>
      <c r="B140" s="3">
        <v>45404</v>
      </c>
      <c r="C140" s="5">
        <v>2200</v>
      </c>
      <c r="D140" t="s">
        <v>8</v>
      </c>
      <c r="E140" t="s">
        <v>12</v>
      </c>
      <c r="F140" s="3">
        <f>Tabella1_2[[#This Row],[DATA FATTURA]]+60</f>
        <v>45464</v>
      </c>
      <c r="G140" s="5">
        <f>Tabella1_2[[#This Row],[IMPORTO]]*0.22</f>
        <v>484</v>
      </c>
      <c r="H140" s="5">
        <f>Tabella1_2[[#This Row],[IMPORTO]]+Tabella1_2[[#This Row],[IVA]]</f>
        <v>2684</v>
      </c>
      <c r="I140" t="s">
        <v>22</v>
      </c>
    </row>
    <row r="141" spans="1:9" x14ac:dyDescent="0.3">
      <c r="A141">
        <v>458</v>
      </c>
      <c r="B141" s="3">
        <v>45404</v>
      </c>
      <c r="C141" s="5">
        <v>190</v>
      </c>
      <c r="D141" t="s">
        <v>23</v>
      </c>
      <c r="E141" t="s">
        <v>13</v>
      </c>
      <c r="F141" s="3">
        <f>Tabella1_2[[#This Row],[DATA FATTURA]]+60</f>
        <v>45464</v>
      </c>
      <c r="G141" s="5">
        <f>Tabella1_2[[#This Row],[IMPORTO]]*0.22</f>
        <v>41.8</v>
      </c>
      <c r="H141" s="5">
        <f>Tabella1_2[[#This Row],[IMPORTO]]+Tabella1_2[[#This Row],[IVA]]</f>
        <v>231.8</v>
      </c>
      <c r="I141" t="s">
        <v>22</v>
      </c>
    </row>
    <row r="142" spans="1:9" x14ac:dyDescent="0.3">
      <c r="A142">
        <v>14</v>
      </c>
      <c r="B142" s="3">
        <v>45404</v>
      </c>
      <c r="C142" s="5">
        <v>360</v>
      </c>
      <c r="D142" t="s">
        <v>5</v>
      </c>
      <c r="E142" t="s">
        <v>12</v>
      </c>
      <c r="F142" s="3">
        <f>Tabella1_2[[#This Row],[DATA FATTURA]]+60</f>
        <v>45464</v>
      </c>
      <c r="G142" s="5">
        <f>Tabella1_2[[#This Row],[IMPORTO]]*0.22</f>
        <v>79.2</v>
      </c>
      <c r="H142" s="5">
        <f>Tabella1_2[[#This Row],[IMPORTO]]+Tabella1_2[[#This Row],[IVA]]</f>
        <v>439.2</v>
      </c>
      <c r="I142" t="s">
        <v>22</v>
      </c>
    </row>
    <row r="143" spans="1:9" x14ac:dyDescent="0.3">
      <c r="A143">
        <v>370</v>
      </c>
      <c r="B143" s="3">
        <v>45404</v>
      </c>
      <c r="C143" s="5">
        <v>3250</v>
      </c>
      <c r="D143" t="s">
        <v>4</v>
      </c>
      <c r="E143" t="s">
        <v>12</v>
      </c>
      <c r="F143" s="3">
        <f>Tabella1_2[[#This Row],[DATA FATTURA]]+60</f>
        <v>45464</v>
      </c>
      <c r="G143" s="5">
        <f>Tabella1_2[[#This Row],[IMPORTO]]*0.22</f>
        <v>715</v>
      </c>
      <c r="H143" s="5">
        <f>Tabella1_2[[#This Row],[IMPORTO]]+Tabella1_2[[#This Row],[IVA]]</f>
        <v>3965</v>
      </c>
      <c r="I143" t="s">
        <v>22</v>
      </c>
    </row>
    <row r="144" spans="1:9" x14ac:dyDescent="0.3">
      <c r="A144">
        <v>167</v>
      </c>
      <c r="B144" s="3">
        <v>45404</v>
      </c>
      <c r="C144" s="5">
        <v>3420</v>
      </c>
      <c r="D144" t="s">
        <v>5</v>
      </c>
      <c r="E144" t="s">
        <v>12</v>
      </c>
      <c r="F144" s="3">
        <f>Tabella1_2[[#This Row],[DATA FATTURA]]+60</f>
        <v>45464</v>
      </c>
      <c r="G144" s="5">
        <f>Tabella1_2[[#This Row],[IMPORTO]]*0.22</f>
        <v>752.4</v>
      </c>
      <c r="H144" s="5">
        <f>Tabella1_2[[#This Row],[IMPORTO]]+Tabella1_2[[#This Row],[IVA]]</f>
        <v>4172.3999999999996</v>
      </c>
      <c r="I144" t="s">
        <v>22</v>
      </c>
    </row>
    <row r="145" spans="1:9" x14ac:dyDescent="0.3">
      <c r="A145">
        <v>97</v>
      </c>
      <c r="B145" s="3">
        <v>45404</v>
      </c>
      <c r="C145" s="5">
        <v>2020</v>
      </c>
      <c r="D145" t="s">
        <v>8</v>
      </c>
      <c r="E145" t="s">
        <v>12</v>
      </c>
      <c r="F145" s="3">
        <f>Tabella1_2[[#This Row],[DATA FATTURA]]+60</f>
        <v>45464</v>
      </c>
      <c r="G145" s="5">
        <f>Tabella1_2[[#This Row],[IMPORTO]]*0.22</f>
        <v>444.4</v>
      </c>
      <c r="H145" s="5">
        <f>Tabella1_2[[#This Row],[IMPORTO]]+Tabella1_2[[#This Row],[IVA]]</f>
        <v>2464.4</v>
      </c>
      <c r="I145" t="s">
        <v>22</v>
      </c>
    </row>
    <row r="146" spans="1:9" x14ac:dyDescent="0.3">
      <c r="A146">
        <v>10</v>
      </c>
      <c r="B146" s="3">
        <v>45404</v>
      </c>
      <c r="C146" s="5">
        <v>280</v>
      </c>
      <c r="D146" t="s">
        <v>23</v>
      </c>
      <c r="E146" t="s">
        <v>13</v>
      </c>
      <c r="F146" s="3">
        <f>Tabella1_2[[#This Row],[DATA FATTURA]]+60</f>
        <v>45464</v>
      </c>
      <c r="G146" s="5">
        <f>Tabella1_2[[#This Row],[IMPORTO]]*0.22</f>
        <v>61.6</v>
      </c>
      <c r="H146" s="5">
        <f>Tabella1_2[[#This Row],[IMPORTO]]+Tabella1_2[[#This Row],[IVA]]</f>
        <v>341.6</v>
      </c>
      <c r="I146" t="s">
        <v>22</v>
      </c>
    </row>
    <row r="147" spans="1:9" x14ac:dyDescent="0.3">
      <c r="A147">
        <v>194</v>
      </c>
      <c r="B147" s="3">
        <v>45404</v>
      </c>
      <c r="C147" s="5">
        <v>3960</v>
      </c>
      <c r="D147" t="s">
        <v>3</v>
      </c>
      <c r="E147" t="s">
        <v>11</v>
      </c>
      <c r="F147" s="3">
        <f>Tabella1_2[[#This Row],[DATA FATTURA]]+60</f>
        <v>45464</v>
      </c>
      <c r="G147" s="5">
        <f>Tabella1_2[[#This Row],[IMPORTO]]*0.22</f>
        <v>871.2</v>
      </c>
      <c r="H147" s="5">
        <f>Tabella1_2[[#This Row],[IMPORTO]]+Tabella1_2[[#This Row],[IVA]]</f>
        <v>4831.2</v>
      </c>
      <c r="I147" t="s">
        <v>22</v>
      </c>
    </row>
    <row r="148" spans="1:9" x14ac:dyDescent="0.3">
      <c r="A148">
        <v>34</v>
      </c>
      <c r="B148" s="3">
        <v>45404</v>
      </c>
      <c r="C148" s="5">
        <v>760</v>
      </c>
      <c r="D148" t="s">
        <v>9</v>
      </c>
      <c r="E148" t="s">
        <v>12</v>
      </c>
      <c r="F148" s="3">
        <f>Tabella1_2[[#This Row],[DATA FATTURA]]+60</f>
        <v>45464</v>
      </c>
      <c r="G148" s="5">
        <f>Tabella1_2[[#This Row],[IMPORTO]]*0.22</f>
        <v>167.2</v>
      </c>
      <c r="H148" s="5">
        <f>Tabella1_2[[#This Row],[IMPORTO]]+Tabella1_2[[#This Row],[IVA]]</f>
        <v>927.2</v>
      </c>
      <c r="I148" t="s">
        <v>22</v>
      </c>
    </row>
    <row r="149" spans="1:9" x14ac:dyDescent="0.3">
      <c r="A149">
        <v>36</v>
      </c>
      <c r="B149" s="3">
        <v>45404</v>
      </c>
      <c r="C149" s="5">
        <v>800</v>
      </c>
      <c r="D149" t="s">
        <v>4</v>
      </c>
      <c r="E149" t="s">
        <v>11</v>
      </c>
      <c r="F149" s="3">
        <f>Tabella1_2[[#This Row],[DATA FATTURA]]+60</f>
        <v>45464</v>
      </c>
      <c r="G149" s="5">
        <f>Tabella1_2[[#This Row],[IMPORTO]]*0.22</f>
        <v>176</v>
      </c>
      <c r="H149" s="5">
        <f>Tabella1_2[[#This Row],[IMPORTO]]+Tabella1_2[[#This Row],[IVA]]</f>
        <v>976</v>
      </c>
      <c r="I149" t="s">
        <v>22</v>
      </c>
    </row>
    <row r="150" spans="1:9" x14ac:dyDescent="0.3">
      <c r="A150">
        <v>35</v>
      </c>
      <c r="B150" s="3">
        <v>45404</v>
      </c>
      <c r="C150" s="5">
        <v>780</v>
      </c>
      <c r="D150" t="s">
        <v>3</v>
      </c>
      <c r="E150" t="s">
        <v>14</v>
      </c>
      <c r="F150" s="3">
        <f>Tabella1_2[[#This Row],[DATA FATTURA]]+60</f>
        <v>45464</v>
      </c>
      <c r="G150" s="5">
        <f>Tabella1_2[[#This Row],[IMPORTO]]*0.22</f>
        <v>171.6</v>
      </c>
      <c r="H150" s="5">
        <f>Tabella1_2[[#This Row],[IMPORTO]]+Tabella1_2[[#This Row],[IVA]]</f>
        <v>951.6</v>
      </c>
      <c r="I150" t="s">
        <v>22</v>
      </c>
    </row>
    <row r="151" spans="1:9" x14ac:dyDescent="0.3">
      <c r="A151">
        <v>32</v>
      </c>
      <c r="B151" s="3">
        <v>45404</v>
      </c>
      <c r="C151" s="5">
        <v>720</v>
      </c>
      <c r="D151" t="s">
        <v>8</v>
      </c>
      <c r="E151" t="s">
        <v>14</v>
      </c>
      <c r="F151" s="3">
        <f>Tabella1_2[[#This Row],[DATA FATTURA]]+60</f>
        <v>45464</v>
      </c>
      <c r="G151" s="5">
        <f>Tabella1_2[[#This Row],[IMPORTO]]*0.22</f>
        <v>158.4</v>
      </c>
      <c r="H151" s="5">
        <f>Tabella1_2[[#This Row],[IMPORTO]]+Tabella1_2[[#This Row],[IVA]]</f>
        <v>878.4</v>
      </c>
      <c r="I151" t="s">
        <v>22</v>
      </c>
    </row>
    <row r="152" spans="1:9" x14ac:dyDescent="0.3">
      <c r="A152">
        <v>197</v>
      </c>
      <c r="B152" s="3">
        <v>45404</v>
      </c>
      <c r="C152" s="5">
        <v>4020</v>
      </c>
      <c r="D152" t="s">
        <v>23</v>
      </c>
      <c r="E152" t="s">
        <v>11</v>
      </c>
      <c r="F152" s="3">
        <f>Tabella1_2[[#This Row],[DATA FATTURA]]+60</f>
        <v>45464</v>
      </c>
      <c r="G152" s="5">
        <f>Tabella1_2[[#This Row],[IMPORTO]]*0.22</f>
        <v>884.4</v>
      </c>
      <c r="H152" s="5">
        <f>Tabella1_2[[#This Row],[IMPORTO]]+Tabella1_2[[#This Row],[IVA]]</f>
        <v>4904.3999999999996</v>
      </c>
      <c r="I152" t="s">
        <v>22</v>
      </c>
    </row>
    <row r="153" spans="1:9" x14ac:dyDescent="0.3">
      <c r="A153">
        <v>55</v>
      </c>
      <c r="B153" s="3">
        <v>45403</v>
      </c>
      <c r="C153" s="5">
        <v>1180</v>
      </c>
      <c r="D153" t="s">
        <v>6</v>
      </c>
      <c r="E153" t="s">
        <v>12</v>
      </c>
      <c r="F153" s="3">
        <f>Tabella1_2[[#This Row],[DATA FATTURA]]+60</f>
        <v>45463</v>
      </c>
      <c r="G153" s="5">
        <f>Tabella1_2[[#This Row],[IMPORTO]]*0.22</f>
        <v>259.60000000000002</v>
      </c>
      <c r="H153" s="5">
        <f>Tabella1_2[[#This Row],[IMPORTO]]+Tabella1_2[[#This Row],[IVA]]</f>
        <v>1439.6</v>
      </c>
      <c r="I153" t="s">
        <v>22</v>
      </c>
    </row>
    <row r="154" spans="1:9" x14ac:dyDescent="0.3">
      <c r="A154">
        <v>221</v>
      </c>
      <c r="B154" s="3">
        <v>45403</v>
      </c>
      <c r="C154" s="5">
        <v>4500</v>
      </c>
      <c r="D154" t="s">
        <v>9</v>
      </c>
      <c r="E154" t="s">
        <v>13</v>
      </c>
      <c r="F154" s="3">
        <f>Tabella1_2[[#This Row],[DATA FATTURA]]+60</f>
        <v>45463</v>
      </c>
      <c r="G154" s="5">
        <f>Tabella1_2[[#This Row],[IMPORTO]]*0.22</f>
        <v>990</v>
      </c>
      <c r="H154" s="5">
        <f>Tabella1_2[[#This Row],[IMPORTO]]+Tabella1_2[[#This Row],[IVA]]</f>
        <v>5490</v>
      </c>
      <c r="I154" t="s">
        <v>22</v>
      </c>
    </row>
    <row r="155" spans="1:9" x14ac:dyDescent="0.3">
      <c r="A155">
        <v>173</v>
      </c>
      <c r="B155" s="3">
        <v>45403</v>
      </c>
      <c r="C155" s="5">
        <v>3540</v>
      </c>
      <c r="D155" t="s">
        <v>5</v>
      </c>
      <c r="E155" t="s">
        <v>12</v>
      </c>
      <c r="F155" s="3">
        <f>Tabella1_2[[#This Row],[DATA FATTURA]]+60</f>
        <v>45463</v>
      </c>
      <c r="G155" s="5">
        <f>Tabella1_2[[#This Row],[IMPORTO]]*0.22</f>
        <v>778.8</v>
      </c>
      <c r="H155" s="5">
        <f>Tabella1_2[[#This Row],[IMPORTO]]+Tabella1_2[[#This Row],[IVA]]</f>
        <v>4318.8</v>
      </c>
      <c r="I155" t="s">
        <v>22</v>
      </c>
    </row>
    <row r="156" spans="1:9" x14ac:dyDescent="0.3">
      <c r="A156">
        <v>273</v>
      </c>
      <c r="B156" s="3">
        <v>45403</v>
      </c>
      <c r="C156" s="5">
        <v>5540</v>
      </c>
      <c r="D156" t="s">
        <v>3</v>
      </c>
      <c r="E156" t="s">
        <v>14</v>
      </c>
      <c r="F156" s="3">
        <f>Tabella1_2[[#This Row],[DATA FATTURA]]+60</f>
        <v>45463</v>
      </c>
      <c r="G156" s="5">
        <f>Tabella1_2[[#This Row],[IMPORTO]]*0.22</f>
        <v>1218.8</v>
      </c>
      <c r="H156" s="5">
        <f>Tabella1_2[[#This Row],[IMPORTO]]+Tabella1_2[[#This Row],[IVA]]</f>
        <v>6758.8</v>
      </c>
      <c r="I156" t="s">
        <v>22</v>
      </c>
    </row>
    <row r="157" spans="1:9" x14ac:dyDescent="0.3">
      <c r="A157">
        <v>46</v>
      </c>
      <c r="B157" s="3">
        <v>45403</v>
      </c>
      <c r="C157" s="5">
        <v>1000</v>
      </c>
      <c r="D157" t="s">
        <v>8</v>
      </c>
      <c r="E157" t="s">
        <v>14</v>
      </c>
      <c r="F157" s="3">
        <f>Tabella1_2[[#This Row],[DATA FATTURA]]+60</f>
        <v>45463</v>
      </c>
      <c r="G157" s="5">
        <f>Tabella1_2[[#This Row],[IMPORTO]]*0.22</f>
        <v>220</v>
      </c>
      <c r="H157" s="5">
        <f>Tabella1_2[[#This Row],[IMPORTO]]+Tabella1_2[[#This Row],[IVA]]</f>
        <v>1220</v>
      </c>
      <c r="I157" t="s">
        <v>22</v>
      </c>
    </row>
    <row r="158" spans="1:9" x14ac:dyDescent="0.3">
      <c r="A158">
        <v>171</v>
      </c>
      <c r="B158" s="3">
        <v>45403</v>
      </c>
      <c r="C158" s="5">
        <v>3500</v>
      </c>
      <c r="D158" t="s">
        <v>3</v>
      </c>
      <c r="E158" t="s">
        <v>13</v>
      </c>
      <c r="F158" s="3">
        <f>Tabella1_2[[#This Row],[DATA FATTURA]]+60</f>
        <v>45463</v>
      </c>
      <c r="G158" s="5">
        <f>Tabella1_2[[#This Row],[IMPORTO]]*0.22</f>
        <v>770</v>
      </c>
      <c r="H158" s="5">
        <f>Tabella1_2[[#This Row],[IMPORTO]]+Tabella1_2[[#This Row],[IVA]]</f>
        <v>4270</v>
      </c>
      <c r="I158" t="s">
        <v>22</v>
      </c>
    </row>
    <row r="159" spans="1:9" x14ac:dyDescent="0.3">
      <c r="A159">
        <v>169</v>
      </c>
      <c r="B159" s="3">
        <v>45403</v>
      </c>
      <c r="C159" s="5">
        <v>3460</v>
      </c>
      <c r="D159" t="s">
        <v>23</v>
      </c>
      <c r="E159" t="s">
        <v>11</v>
      </c>
      <c r="F159" s="3">
        <f>Tabella1_2[[#This Row],[DATA FATTURA]]+60</f>
        <v>45463</v>
      </c>
      <c r="G159" s="5">
        <f>Tabella1_2[[#This Row],[IMPORTO]]*0.22</f>
        <v>761.2</v>
      </c>
      <c r="H159" s="5">
        <f>Tabella1_2[[#This Row],[IMPORTO]]+Tabella1_2[[#This Row],[IVA]]</f>
        <v>4221.2</v>
      </c>
      <c r="I159" t="s">
        <v>22</v>
      </c>
    </row>
    <row r="160" spans="1:9" x14ac:dyDescent="0.3">
      <c r="A160">
        <v>198</v>
      </c>
      <c r="B160" s="3">
        <v>45403</v>
      </c>
      <c r="C160" s="5">
        <v>4040</v>
      </c>
      <c r="D160" t="s">
        <v>23</v>
      </c>
      <c r="E160" t="s">
        <v>12</v>
      </c>
      <c r="F160" s="3">
        <f>Tabella1_2[[#This Row],[DATA FATTURA]]+60</f>
        <v>45463</v>
      </c>
      <c r="G160" s="5">
        <f>Tabella1_2[[#This Row],[IMPORTO]]*0.22</f>
        <v>888.8</v>
      </c>
      <c r="H160" s="5">
        <f>Tabella1_2[[#This Row],[IMPORTO]]+Tabella1_2[[#This Row],[IVA]]</f>
        <v>4928.8</v>
      </c>
      <c r="I160" t="s">
        <v>22</v>
      </c>
    </row>
    <row r="161" spans="1:9" x14ac:dyDescent="0.3">
      <c r="A161">
        <v>210</v>
      </c>
      <c r="B161" s="3">
        <v>45403</v>
      </c>
      <c r="C161" s="5">
        <v>4280</v>
      </c>
      <c r="D161" t="s">
        <v>7</v>
      </c>
      <c r="E161" t="s">
        <v>12</v>
      </c>
      <c r="F161" s="3">
        <f>Tabella1_2[[#This Row],[DATA FATTURA]]+60</f>
        <v>45463</v>
      </c>
      <c r="G161" s="5">
        <f>Tabella1_2[[#This Row],[IMPORTO]]*0.22</f>
        <v>941.6</v>
      </c>
      <c r="H161" s="5">
        <f>Tabella1_2[[#This Row],[IMPORTO]]+Tabella1_2[[#This Row],[IVA]]</f>
        <v>5221.6000000000004</v>
      </c>
      <c r="I161" t="s">
        <v>22</v>
      </c>
    </row>
    <row r="162" spans="1:9" x14ac:dyDescent="0.3">
      <c r="A162">
        <v>27</v>
      </c>
      <c r="B162" s="3">
        <v>45403</v>
      </c>
      <c r="C162" s="5">
        <v>620</v>
      </c>
      <c r="D162" t="s">
        <v>23</v>
      </c>
      <c r="E162" t="s">
        <v>12</v>
      </c>
      <c r="F162" s="3">
        <f>Tabella1_2[[#This Row],[DATA FATTURA]]+60</f>
        <v>45463</v>
      </c>
      <c r="G162" s="5">
        <f>Tabella1_2[[#This Row],[IMPORTO]]*0.22</f>
        <v>136.4</v>
      </c>
      <c r="H162" s="5">
        <f>Tabella1_2[[#This Row],[IMPORTO]]+Tabella1_2[[#This Row],[IVA]]</f>
        <v>756.4</v>
      </c>
      <c r="I162" t="s">
        <v>22</v>
      </c>
    </row>
    <row r="163" spans="1:9" x14ac:dyDescent="0.3">
      <c r="A163">
        <v>262</v>
      </c>
      <c r="B163" s="3">
        <v>45403</v>
      </c>
      <c r="C163" s="5">
        <v>5320</v>
      </c>
      <c r="D163" t="s">
        <v>3</v>
      </c>
      <c r="E163" t="s">
        <v>13</v>
      </c>
      <c r="F163" s="3">
        <f>Tabella1_2[[#This Row],[DATA FATTURA]]+60</f>
        <v>45463</v>
      </c>
      <c r="G163" s="5">
        <f>Tabella1_2[[#This Row],[IMPORTO]]*0.22</f>
        <v>1170.4000000000001</v>
      </c>
      <c r="H163" s="5">
        <f>Tabella1_2[[#This Row],[IMPORTO]]+Tabella1_2[[#This Row],[IVA]]</f>
        <v>6490.4</v>
      </c>
      <c r="I163" t="s">
        <v>22</v>
      </c>
    </row>
    <row r="164" spans="1:9" x14ac:dyDescent="0.3">
      <c r="A164">
        <v>443</v>
      </c>
      <c r="B164" s="3">
        <v>45403</v>
      </c>
      <c r="C164" s="5">
        <v>6900</v>
      </c>
      <c r="D164" t="s">
        <v>3</v>
      </c>
      <c r="E164" t="s">
        <v>13</v>
      </c>
      <c r="F164" s="3">
        <f>Tabella1_2[[#This Row],[DATA FATTURA]]+60</f>
        <v>45463</v>
      </c>
      <c r="G164" s="5">
        <f>Tabella1_2[[#This Row],[IMPORTO]]*0.22</f>
        <v>1518</v>
      </c>
      <c r="H164" s="5">
        <f>Tabella1_2[[#This Row],[IMPORTO]]+Tabella1_2[[#This Row],[IVA]]</f>
        <v>8418</v>
      </c>
      <c r="I164" t="s">
        <v>22</v>
      </c>
    </row>
    <row r="165" spans="1:9" x14ac:dyDescent="0.3">
      <c r="A165">
        <v>433</v>
      </c>
      <c r="B165" s="3">
        <v>45403</v>
      </c>
      <c r="C165" s="5">
        <v>6400</v>
      </c>
      <c r="D165" t="s">
        <v>6</v>
      </c>
      <c r="E165" t="s">
        <v>12</v>
      </c>
      <c r="F165" s="3">
        <f>Tabella1_2[[#This Row],[DATA FATTURA]]+60</f>
        <v>45463</v>
      </c>
      <c r="G165" s="5">
        <f>Tabella1_2[[#This Row],[IMPORTO]]*0.22</f>
        <v>1408</v>
      </c>
      <c r="H165" s="5">
        <f>Tabella1_2[[#This Row],[IMPORTO]]+Tabella1_2[[#This Row],[IVA]]</f>
        <v>7808</v>
      </c>
      <c r="I165" t="s">
        <v>22</v>
      </c>
    </row>
    <row r="166" spans="1:9" x14ac:dyDescent="0.3">
      <c r="A166">
        <v>19</v>
      </c>
      <c r="B166" s="3">
        <v>45403</v>
      </c>
      <c r="C166" s="5">
        <v>460</v>
      </c>
      <c r="D166" t="s">
        <v>4</v>
      </c>
      <c r="E166" t="s">
        <v>12</v>
      </c>
      <c r="F166" s="3">
        <f>Tabella1_2[[#This Row],[DATA FATTURA]]+60</f>
        <v>45463</v>
      </c>
      <c r="G166" s="5">
        <f>Tabella1_2[[#This Row],[IMPORTO]]*0.22</f>
        <v>101.2</v>
      </c>
      <c r="H166" s="5">
        <f>Tabella1_2[[#This Row],[IMPORTO]]+Tabella1_2[[#This Row],[IVA]]</f>
        <v>561.20000000000005</v>
      </c>
      <c r="I166" t="s">
        <v>22</v>
      </c>
    </row>
    <row r="167" spans="1:9" x14ac:dyDescent="0.3">
      <c r="A167">
        <v>53</v>
      </c>
      <c r="B167" s="3">
        <v>45403</v>
      </c>
      <c r="C167" s="5">
        <v>1140</v>
      </c>
      <c r="D167" t="s">
        <v>4</v>
      </c>
      <c r="E167" t="s">
        <v>13</v>
      </c>
      <c r="F167" s="3">
        <f>Tabella1_2[[#This Row],[DATA FATTURA]]+60</f>
        <v>45463</v>
      </c>
      <c r="G167" s="5">
        <f>Tabella1_2[[#This Row],[IMPORTO]]*0.22</f>
        <v>250.8</v>
      </c>
      <c r="H167" s="5">
        <f>Tabella1_2[[#This Row],[IMPORTO]]+Tabella1_2[[#This Row],[IVA]]</f>
        <v>1390.8</v>
      </c>
      <c r="I167" t="s">
        <v>22</v>
      </c>
    </row>
    <row r="168" spans="1:9" x14ac:dyDescent="0.3">
      <c r="A168">
        <v>115</v>
      </c>
      <c r="B168" s="3">
        <v>45403</v>
      </c>
      <c r="C168" s="5">
        <v>2380</v>
      </c>
      <c r="D168" t="s">
        <v>4</v>
      </c>
      <c r="E168" t="s">
        <v>13</v>
      </c>
      <c r="F168" s="3">
        <f>Tabella1_2[[#This Row],[DATA FATTURA]]+60</f>
        <v>45463</v>
      </c>
      <c r="G168" s="5">
        <f>Tabella1_2[[#This Row],[IMPORTO]]*0.22</f>
        <v>523.6</v>
      </c>
      <c r="H168" s="5">
        <f>Tabella1_2[[#This Row],[IMPORTO]]+Tabella1_2[[#This Row],[IVA]]</f>
        <v>2903.6</v>
      </c>
      <c r="I168" t="s">
        <v>22</v>
      </c>
    </row>
    <row r="169" spans="1:9" x14ac:dyDescent="0.3">
      <c r="A169">
        <v>147</v>
      </c>
      <c r="B169" s="3">
        <v>45403</v>
      </c>
      <c r="C169" s="5">
        <v>3020</v>
      </c>
      <c r="D169" t="s">
        <v>23</v>
      </c>
      <c r="E169" t="s">
        <v>14</v>
      </c>
      <c r="F169" s="3">
        <f>Tabella1_2[[#This Row],[DATA FATTURA]]+60</f>
        <v>45463</v>
      </c>
      <c r="G169" s="5">
        <f>Tabella1_2[[#This Row],[IMPORTO]]*0.22</f>
        <v>664.4</v>
      </c>
      <c r="H169" s="5">
        <f>Tabella1_2[[#This Row],[IMPORTO]]+Tabella1_2[[#This Row],[IVA]]</f>
        <v>3684.4</v>
      </c>
      <c r="I169" t="s">
        <v>22</v>
      </c>
    </row>
    <row r="170" spans="1:9" x14ac:dyDescent="0.3">
      <c r="A170">
        <v>351</v>
      </c>
      <c r="B170" s="3">
        <v>45403</v>
      </c>
      <c r="C170" s="5">
        <v>2300</v>
      </c>
      <c r="D170" t="s">
        <v>23</v>
      </c>
      <c r="E170" t="s">
        <v>11</v>
      </c>
      <c r="F170" s="3">
        <f>Tabella1_2[[#This Row],[DATA FATTURA]]+60</f>
        <v>45463</v>
      </c>
      <c r="G170" s="5">
        <f>Tabella1_2[[#This Row],[IMPORTO]]*0.22</f>
        <v>506</v>
      </c>
      <c r="H170" s="5">
        <f>Tabella1_2[[#This Row],[IMPORTO]]+Tabella1_2[[#This Row],[IVA]]</f>
        <v>2806</v>
      </c>
      <c r="I170" t="s">
        <v>22</v>
      </c>
    </row>
    <row r="171" spans="1:9" x14ac:dyDescent="0.3">
      <c r="A171">
        <v>380</v>
      </c>
      <c r="B171" s="3">
        <v>45403</v>
      </c>
      <c r="C171" s="5">
        <v>3750</v>
      </c>
      <c r="D171" t="s">
        <v>7</v>
      </c>
      <c r="E171" t="s">
        <v>12</v>
      </c>
      <c r="F171" s="3">
        <f>Tabella1_2[[#This Row],[DATA FATTURA]]+60</f>
        <v>45463</v>
      </c>
      <c r="G171" s="5">
        <f>Tabella1_2[[#This Row],[IMPORTO]]*0.22</f>
        <v>825</v>
      </c>
      <c r="H171" s="5">
        <f>Tabella1_2[[#This Row],[IMPORTO]]+Tabella1_2[[#This Row],[IVA]]</f>
        <v>4575</v>
      </c>
      <c r="I171" t="s">
        <v>22</v>
      </c>
    </row>
    <row r="172" spans="1:9" x14ac:dyDescent="0.3">
      <c r="A172">
        <v>402</v>
      </c>
      <c r="B172" s="3">
        <v>45403</v>
      </c>
      <c r="C172" s="5">
        <v>4850</v>
      </c>
      <c r="D172" t="s">
        <v>23</v>
      </c>
      <c r="E172" t="s">
        <v>13</v>
      </c>
      <c r="F172" s="3">
        <f>Tabella1_2[[#This Row],[DATA FATTURA]]+60</f>
        <v>45463</v>
      </c>
      <c r="G172" s="5">
        <f>Tabella1_2[[#This Row],[IMPORTO]]*0.22</f>
        <v>1067</v>
      </c>
      <c r="H172" s="5">
        <f>Tabella1_2[[#This Row],[IMPORTO]]+Tabella1_2[[#This Row],[IVA]]</f>
        <v>5917</v>
      </c>
      <c r="I172" t="s">
        <v>22</v>
      </c>
    </row>
    <row r="173" spans="1:9" x14ac:dyDescent="0.3">
      <c r="A173">
        <v>383</v>
      </c>
      <c r="B173" s="3">
        <v>45403</v>
      </c>
      <c r="C173" s="5">
        <v>3900</v>
      </c>
      <c r="D173" t="s">
        <v>8</v>
      </c>
      <c r="E173" t="s">
        <v>12</v>
      </c>
      <c r="F173" s="3">
        <f>Tabella1_2[[#This Row],[DATA FATTURA]]+60</f>
        <v>45463</v>
      </c>
      <c r="G173" s="5">
        <f>Tabella1_2[[#This Row],[IMPORTO]]*0.22</f>
        <v>858</v>
      </c>
      <c r="H173" s="5">
        <f>Tabella1_2[[#This Row],[IMPORTO]]+Tabella1_2[[#This Row],[IVA]]</f>
        <v>4758</v>
      </c>
      <c r="I173" t="s">
        <v>22</v>
      </c>
    </row>
    <row r="174" spans="1:9" x14ac:dyDescent="0.3">
      <c r="A174">
        <v>342</v>
      </c>
      <c r="B174" s="3">
        <v>45403</v>
      </c>
      <c r="C174" s="5">
        <v>1850</v>
      </c>
      <c r="D174" t="s">
        <v>4</v>
      </c>
      <c r="E174" t="s">
        <v>12</v>
      </c>
      <c r="F174" s="3">
        <f>Tabella1_2[[#This Row],[DATA FATTURA]]+60</f>
        <v>45463</v>
      </c>
      <c r="G174" s="5">
        <f>Tabella1_2[[#This Row],[IMPORTO]]*0.22</f>
        <v>407</v>
      </c>
      <c r="H174" s="5">
        <f>Tabella1_2[[#This Row],[IMPORTO]]+Tabella1_2[[#This Row],[IVA]]</f>
        <v>2257</v>
      </c>
      <c r="I174" t="s">
        <v>22</v>
      </c>
    </row>
    <row r="175" spans="1:9" x14ac:dyDescent="0.3">
      <c r="A175">
        <v>344</v>
      </c>
      <c r="B175" s="3">
        <v>45403</v>
      </c>
      <c r="C175" s="5">
        <v>1950</v>
      </c>
      <c r="D175" t="s">
        <v>6</v>
      </c>
      <c r="E175" t="s">
        <v>11</v>
      </c>
      <c r="F175" s="3">
        <f>Tabella1_2[[#This Row],[DATA FATTURA]]+60</f>
        <v>45463</v>
      </c>
      <c r="G175" s="5">
        <f>Tabella1_2[[#This Row],[IMPORTO]]*0.22</f>
        <v>429</v>
      </c>
      <c r="H175" s="5">
        <f>Tabella1_2[[#This Row],[IMPORTO]]+Tabella1_2[[#This Row],[IVA]]</f>
        <v>2379</v>
      </c>
      <c r="I175" t="s">
        <v>22</v>
      </c>
    </row>
    <row r="176" spans="1:9" x14ac:dyDescent="0.3">
      <c r="A176">
        <v>341</v>
      </c>
      <c r="B176" s="3">
        <v>45403</v>
      </c>
      <c r="C176" s="5">
        <v>1800</v>
      </c>
      <c r="D176" t="s">
        <v>3</v>
      </c>
      <c r="E176" t="s">
        <v>12</v>
      </c>
      <c r="F176" s="3">
        <f>Tabella1_2[[#This Row],[DATA FATTURA]]+60</f>
        <v>45463</v>
      </c>
      <c r="G176" s="5">
        <f>Tabella1_2[[#This Row],[IMPORTO]]*0.22</f>
        <v>396</v>
      </c>
      <c r="H176" s="5">
        <f>Tabella1_2[[#This Row],[IMPORTO]]+Tabella1_2[[#This Row],[IVA]]</f>
        <v>2196</v>
      </c>
      <c r="I176" t="s">
        <v>22</v>
      </c>
    </row>
    <row r="177" spans="1:9" x14ac:dyDescent="0.3">
      <c r="A177">
        <v>350</v>
      </c>
      <c r="B177" s="3">
        <v>45403</v>
      </c>
      <c r="C177" s="5">
        <v>2250</v>
      </c>
      <c r="D177" t="s">
        <v>23</v>
      </c>
      <c r="E177" t="s">
        <v>12</v>
      </c>
      <c r="F177" s="3">
        <f>Tabella1_2[[#This Row],[DATA FATTURA]]+60</f>
        <v>45463</v>
      </c>
      <c r="G177" s="5">
        <f>Tabella1_2[[#This Row],[IMPORTO]]*0.22</f>
        <v>495</v>
      </c>
      <c r="H177" s="5">
        <f>Tabella1_2[[#This Row],[IMPORTO]]+Tabella1_2[[#This Row],[IVA]]</f>
        <v>2745</v>
      </c>
      <c r="I177" t="s">
        <v>22</v>
      </c>
    </row>
    <row r="178" spans="1:9" x14ac:dyDescent="0.3">
      <c r="A178">
        <v>340</v>
      </c>
      <c r="B178" s="3">
        <v>45403</v>
      </c>
      <c r="C178" s="5">
        <v>1750</v>
      </c>
      <c r="D178" t="s">
        <v>9</v>
      </c>
      <c r="E178" t="s">
        <v>14</v>
      </c>
      <c r="F178" s="3">
        <f>Tabella1_2[[#This Row],[DATA FATTURA]]+60</f>
        <v>45463</v>
      </c>
      <c r="G178" s="5">
        <f>Tabella1_2[[#This Row],[IMPORTO]]*0.22</f>
        <v>385</v>
      </c>
      <c r="H178" s="5">
        <f>Tabella1_2[[#This Row],[IMPORTO]]+Tabella1_2[[#This Row],[IVA]]</f>
        <v>2135</v>
      </c>
      <c r="I178" t="s">
        <v>22</v>
      </c>
    </row>
    <row r="179" spans="1:9" x14ac:dyDescent="0.3">
      <c r="A179">
        <v>157</v>
      </c>
      <c r="B179" s="3">
        <v>45403</v>
      </c>
      <c r="C179" s="5">
        <v>3220</v>
      </c>
      <c r="D179" t="s">
        <v>6</v>
      </c>
      <c r="E179" t="s">
        <v>13</v>
      </c>
      <c r="F179" s="3">
        <f>Tabella1_2[[#This Row],[DATA FATTURA]]+60</f>
        <v>45463</v>
      </c>
      <c r="G179" s="5">
        <f>Tabella1_2[[#This Row],[IMPORTO]]*0.22</f>
        <v>708.4</v>
      </c>
      <c r="H179" s="5">
        <f>Tabella1_2[[#This Row],[IMPORTO]]+Tabella1_2[[#This Row],[IVA]]</f>
        <v>3928.4</v>
      </c>
      <c r="I179" t="s">
        <v>22</v>
      </c>
    </row>
    <row r="180" spans="1:9" x14ac:dyDescent="0.3">
      <c r="A180">
        <v>364</v>
      </c>
      <c r="B180" s="3">
        <v>45403</v>
      </c>
      <c r="C180" s="5">
        <v>2950</v>
      </c>
      <c r="D180" t="s">
        <v>3</v>
      </c>
      <c r="E180" t="s">
        <v>12</v>
      </c>
      <c r="F180" s="3">
        <f>Tabella1_2[[#This Row],[DATA FATTURA]]+60</f>
        <v>45463</v>
      </c>
      <c r="G180" s="5">
        <f>Tabella1_2[[#This Row],[IMPORTO]]*0.22</f>
        <v>649</v>
      </c>
      <c r="H180" s="5">
        <f>Tabella1_2[[#This Row],[IMPORTO]]+Tabella1_2[[#This Row],[IVA]]</f>
        <v>3599</v>
      </c>
      <c r="I180" t="s">
        <v>22</v>
      </c>
    </row>
    <row r="181" spans="1:9" x14ac:dyDescent="0.3">
      <c r="A181">
        <v>363</v>
      </c>
      <c r="B181" s="3">
        <v>45403</v>
      </c>
      <c r="C181" s="5">
        <v>2900</v>
      </c>
      <c r="D181" t="s">
        <v>7</v>
      </c>
      <c r="E181" t="s">
        <v>12</v>
      </c>
      <c r="F181" s="3">
        <f>Tabella1_2[[#This Row],[DATA FATTURA]]+60</f>
        <v>45463</v>
      </c>
      <c r="G181" s="5">
        <f>Tabella1_2[[#This Row],[IMPORTO]]*0.22</f>
        <v>638</v>
      </c>
      <c r="H181" s="5">
        <f>Tabella1_2[[#This Row],[IMPORTO]]+Tabella1_2[[#This Row],[IVA]]</f>
        <v>3538</v>
      </c>
      <c r="I181" t="s">
        <v>22</v>
      </c>
    </row>
    <row r="182" spans="1:9" x14ac:dyDescent="0.3">
      <c r="A182">
        <v>299</v>
      </c>
      <c r="B182" s="3">
        <v>45403</v>
      </c>
      <c r="C182" s="5">
        <v>1100</v>
      </c>
      <c r="D182" t="s">
        <v>23</v>
      </c>
      <c r="E182" t="s">
        <v>12</v>
      </c>
      <c r="F182" s="3">
        <f>Tabella1_2[[#This Row],[DATA FATTURA]]+60</f>
        <v>45463</v>
      </c>
      <c r="G182" s="5">
        <f>Tabella1_2[[#This Row],[IMPORTO]]*0.22</f>
        <v>242</v>
      </c>
      <c r="H182" s="5">
        <f>Tabella1_2[[#This Row],[IMPORTO]]+Tabella1_2[[#This Row],[IVA]]</f>
        <v>1342</v>
      </c>
      <c r="I182" t="s">
        <v>22</v>
      </c>
    </row>
    <row r="183" spans="1:9" x14ac:dyDescent="0.3">
      <c r="A183">
        <v>116</v>
      </c>
      <c r="B183" s="3">
        <v>45403</v>
      </c>
      <c r="C183" s="5">
        <v>2400</v>
      </c>
      <c r="D183" t="s">
        <v>5</v>
      </c>
      <c r="E183" t="s">
        <v>14</v>
      </c>
      <c r="F183" s="3">
        <f>Tabella1_2[[#This Row],[DATA FATTURA]]+60</f>
        <v>45463</v>
      </c>
      <c r="G183" s="5">
        <f>Tabella1_2[[#This Row],[IMPORTO]]*0.22</f>
        <v>528</v>
      </c>
      <c r="H183" s="5">
        <f>Tabella1_2[[#This Row],[IMPORTO]]+Tabella1_2[[#This Row],[IVA]]</f>
        <v>2928</v>
      </c>
      <c r="I183" t="s">
        <v>22</v>
      </c>
    </row>
    <row r="184" spans="1:9" x14ac:dyDescent="0.3">
      <c r="A184">
        <v>86</v>
      </c>
      <c r="B184" s="3">
        <v>45403</v>
      </c>
      <c r="C184" s="5">
        <v>1800</v>
      </c>
      <c r="D184" t="s">
        <v>3</v>
      </c>
      <c r="E184" t="s">
        <v>12</v>
      </c>
      <c r="F184" s="3">
        <f>Tabella1_2[[#This Row],[DATA FATTURA]]+60</f>
        <v>45463</v>
      </c>
      <c r="G184" s="5">
        <f>Tabella1_2[[#This Row],[IMPORTO]]*0.22</f>
        <v>396</v>
      </c>
      <c r="H184" s="5">
        <f>Tabella1_2[[#This Row],[IMPORTO]]+Tabella1_2[[#This Row],[IVA]]</f>
        <v>2196</v>
      </c>
      <c r="I184" t="s">
        <v>22</v>
      </c>
    </row>
    <row r="185" spans="1:9" x14ac:dyDescent="0.3">
      <c r="A185">
        <v>352</v>
      </c>
      <c r="B185" s="3">
        <v>45402</v>
      </c>
      <c r="C185" s="5">
        <v>2350</v>
      </c>
      <c r="D185" t="s">
        <v>8</v>
      </c>
      <c r="E185" t="s">
        <v>12</v>
      </c>
      <c r="F185" s="3">
        <f>Tabella1_2[[#This Row],[DATA FATTURA]]+60</f>
        <v>45462</v>
      </c>
      <c r="G185" s="5">
        <f>Tabella1_2[[#This Row],[IMPORTO]]*0.22</f>
        <v>517</v>
      </c>
      <c r="H185" s="5">
        <f>Tabella1_2[[#This Row],[IMPORTO]]+Tabella1_2[[#This Row],[IVA]]</f>
        <v>2867</v>
      </c>
      <c r="I185" t="s">
        <v>22</v>
      </c>
    </row>
    <row r="186" spans="1:9" x14ac:dyDescent="0.3">
      <c r="A186">
        <v>493</v>
      </c>
      <c r="B186" s="3">
        <v>45402</v>
      </c>
      <c r="C186" s="5">
        <v>4700</v>
      </c>
      <c r="D186" t="s">
        <v>9</v>
      </c>
      <c r="E186" t="s">
        <v>13</v>
      </c>
      <c r="F186" s="3">
        <f>Tabella1_2[[#This Row],[DATA FATTURA]]+60</f>
        <v>45462</v>
      </c>
      <c r="G186" s="5">
        <f>Tabella1_2[[#This Row],[IMPORTO]]*0.22</f>
        <v>1034</v>
      </c>
      <c r="H186" s="5">
        <f>Tabella1_2[[#This Row],[IMPORTO]]+Tabella1_2[[#This Row],[IVA]]</f>
        <v>5734</v>
      </c>
      <c r="I186" t="s">
        <v>22</v>
      </c>
    </row>
    <row r="187" spans="1:9" x14ac:dyDescent="0.3">
      <c r="A187">
        <v>5</v>
      </c>
      <c r="B187" s="3">
        <v>45402</v>
      </c>
      <c r="C187" s="5">
        <v>180</v>
      </c>
      <c r="D187" t="s">
        <v>3</v>
      </c>
      <c r="E187" t="s">
        <v>12</v>
      </c>
      <c r="F187" s="3">
        <f>Tabella1_2[[#This Row],[DATA FATTURA]]+60</f>
        <v>45462</v>
      </c>
      <c r="G187" s="5">
        <f>Tabella1_2[[#This Row],[IMPORTO]]*0.22</f>
        <v>39.6</v>
      </c>
      <c r="H187" s="5">
        <f>Tabella1_2[[#This Row],[IMPORTO]]+Tabella1_2[[#This Row],[IVA]]</f>
        <v>219.6</v>
      </c>
      <c r="I187" t="s">
        <v>22</v>
      </c>
    </row>
    <row r="188" spans="1:9" x14ac:dyDescent="0.3">
      <c r="A188">
        <v>261</v>
      </c>
      <c r="B188" s="3">
        <v>45402</v>
      </c>
      <c r="C188" s="5">
        <v>5300</v>
      </c>
      <c r="D188" t="s">
        <v>7</v>
      </c>
      <c r="E188" t="s">
        <v>13</v>
      </c>
      <c r="F188" s="3">
        <f>Tabella1_2[[#This Row],[DATA FATTURA]]+60</f>
        <v>45462</v>
      </c>
      <c r="G188" s="5">
        <f>Tabella1_2[[#This Row],[IMPORTO]]*0.22</f>
        <v>1166</v>
      </c>
      <c r="H188" s="5">
        <f>Tabella1_2[[#This Row],[IMPORTO]]+Tabella1_2[[#This Row],[IVA]]</f>
        <v>6466</v>
      </c>
      <c r="I188" t="s">
        <v>22</v>
      </c>
    </row>
    <row r="189" spans="1:9" x14ac:dyDescent="0.3">
      <c r="A189">
        <v>246</v>
      </c>
      <c r="B189" s="3">
        <v>45402</v>
      </c>
      <c r="C189" s="5">
        <v>5000</v>
      </c>
      <c r="D189" t="s">
        <v>6</v>
      </c>
      <c r="E189" t="s">
        <v>11</v>
      </c>
      <c r="F189" s="3">
        <f>Tabella1_2[[#This Row],[DATA FATTURA]]+60</f>
        <v>45462</v>
      </c>
      <c r="G189" s="5">
        <f>Tabella1_2[[#This Row],[IMPORTO]]*0.22</f>
        <v>1100</v>
      </c>
      <c r="H189" s="5">
        <f>Tabella1_2[[#This Row],[IMPORTO]]+Tabella1_2[[#This Row],[IVA]]</f>
        <v>6100</v>
      </c>
      <c r="I189" t="s">
        <v>22</v>
      </c>
    </row>
    <row r="190" spans="1:9" x14ac:dyDescent="0.3">
      <c r="A190">
        <v>372</v>
      </c>
      <c r="B190" s="3">
        <v>45402</v>
      </c>
      <c r="C190" s="5">
        <v>3350</v>
      </c>
      <c r="D190" t="s">
        <v>8</v>
      </c>
      <c r="E190" t="s">
        <v>11</v>
      </c>
      <c r="F190" s="3">
        <f>Tabella1_2[[#This Row],[DATA FATTURA]]+60</f>
        <v>45462</v>
      </c>
      <c r="G190" s="5">
        <f>Tabella1_2[[#This Row],[IMPORTO]]*0.22</f>
        <v>737</v>
      </c>
      <c r="H190" s="5">
        <f>Tabella1_2[[#This Row],[IMPORTO]]+Tabella1_2[[#This Row],[IVA]]</f>
        <v>4087</v>
      </c>
      <c r="I190" t="s">
        <v>22</v>
      </c>
    </row>
    <row r="191" spans="1:9" x14ac:dyDescent="0.3">
      <c r="A191">
        <v>107</v>
      </c>
      <c r="B191" s="3">
        <v>45402</v>
      </c>
      <c r="C191" s="5">
        <v>2220</v>
      </c>
      <c r="D191" t="s">
        <v>3</v>
      </c>
      <c r="E191" t="s">
        <v>13</v>
      </c>
      <c r="F191" s="3">
        <f>Tabella1_2[[#This Row],[DATA FATTURA]]+60</f>
        <v>45462</v>
      </c>
      <c r="G191" s="5">
        <f>Tabella1_2[[#This Row],[IMPORTO]]*0.22</f>
        <v>488.4</v>
      </c>
      <c r="H191" s="5">
        <f>Tabella1_2[[#This Row],[IMPORTO]]+Tabella1_2[[#This Row],[IVA]]</f>
        <v>2708.4</v>
      </c>
      <c r="I191" t="s">
        <v>22</v>
      </c>
    </row>
    <row r="192" spans="1:9" x14ac:dyDescent="0.3">
      <c r="A192">
        <v>91</v>
      </c>
      <c r="B192" s="3">
        <v>45402</v>
      </c>
      <c r="C192" s="5">
        <v>1900</v>
      </c>
      <c r="D192" t="s">
        <v>7</v>
      </c>
      <c r="E192" t="s">
        <v>14</v>
      </c>
      <c r="F192" s="3">
        <f>Tabella1_2[[#This Row],[DATA FATTURA]]+60</f>
        <v>45462</v>
      </c>
      <c r="G192" s="5">
        <f>Tabella1_2[[#This Row],[IMPORTO]]*0.22</f>
        <v>418</v>
      </c>
      <c r="H192" s="5">
        <f>Tabella1_2[[#This Row],[IMPORTO]]+Tabella1_2[[#This Row],[IVA]]</f>
        <v>2318</v>
      </c>
      <c r="I192" t="s">
        <v>22</v>
      </c>
    </row>
    <row r="193" spans="1:9" x14ac:dyDescent="0.3">
      <c r="A193">
        <v>481</v>
      </c>
      <c r="B193" s="3">
        <v>45402</v>
      </c>
      <c r="C193" s="5">
        <v>5900</v>
      </c>
      <c r="D193" t="s">
        <v>3</v>
      </c>
      <c r="E193" t="s">
        <v>12</v>
      </c>
      <c r="F193" s="3">
        <f>Tabella1_2[[#This Row],[DATA FATTURA]]+60</f>
        <v>45462</v>
      </c>
      <c r="G193" s="5">
        <f>Tabella1_2[[#This Row],[IMPORTO]]*0.22</f>
        <v>1298</v>
      </c>
      <c r="H193" s="5">
        <f>Tabella1_2[[#This Row],[IMPORTO]]+Tabella1_2[[#This Row],[IVA]]</f>
        <v>7198</v>
      </c>
      <c r="I193" t="s">
        <v>22</v>
      </c>
    </row>
    <row r="194" spans="1:9" x14ac:dyDescent="0.3">
      <c r="A194">
        <v>219</v>
      </c>
      <c r="B194" s="3">
        <v>45402</v>
      </c>
      <c r="C194" s="5">
        <v>4460</v>
      </c>
      <c r="D194" t="s">
        <v>8</v>
      </c>
      <c r="E194" t="s">
        <v>13</v>
      </c>
      <c r="F194" s="3">
        <f>Tabella1_2[[#This Row],[DATA FATTURA]]+60</f>
        <v>45462</v>
      </c>
      <c r="G194" s="5">
        <f>Tabella1_2[[#This Row],[IMPORTO]]*0.22</f>
        <v>981.2</v>
      </c>
      <c r="H194" s="5">
        <f>Tabella1_2[[#This Row],[IMPORTO]]+Tabella1_2[[#This Row],[IVA]]</f>
        <v>5441.2</v>
      </c>
      <c r="I194" t="s">
        <v>22</v>
      </c>
    </row>
    <row r="195" spans="1:9" x14ac:dyDescent="0.3">
      <c r="A195">
        <v>218</v>
      </c>
      <c r="B195" s="3">
        <v>45402</v>
      </c>
      <c r="C195" s="5">
        <v>4440</v>
      </c>
      <c r="D195" t="s">
        <v>5</v>
      </c>
      <c r="E195" t="s">
        <v>11</v>
      </c>
      <c r="F195" s="3">
        <f>Tabella1_2[[#This Row],[DATA FATTURA]]+60</f>
        <v>45462</v>
      </c>
      <c r="G195" s="5">
        <f>Tabella1_2[[#This Row],[IMPORTO]]*0.22</f>
        <v>976.8</v>
      </c>
      <c r="H195" s="5">
        <f>Tabella1_2[[#This Row],[IMPORTO]]+Tabella1_2[[#This Row],[IVA]]</f>
        <v>5416.8</v>
      </c>
      <c r="I195" t="s">
        <v>22</v>
      </c>
    </row>
    <row r="196" spans="1:9" x14ac:dyDescent="0.3">
      <c r="A196">
        <v>479</v>
      </c>
      <c r="B196" s="3">
        <v>45402</v>
      </c>
      <c r="C196" s="5">
        <v>6100</v>
      </c>
      <c r="D196" t="s">
        <v>5</v>
      </c>
      <c r="E196" t="s">
        <v>13</v>
      </c>
      <c r="F196" s="3">
        <f>Tabella1_2[[#This Row],[DATA FATTURA]]+60</f>
        <v>45462</v>
      </c>
      <c r="G196" s="5">
        <f>Tabella1_2[[#This Row],[IMPORTO]]*0.22</f>
        <v>1342</v>
      </c>
      <c r="H196" s="5">
        <f>Tabella1_2[[#This Row],[IMPORTO]]+Tabella1_2[[#This Row],[IVA]]</f>
        <v>7442</v>
      </c>
      <c r="I196" t="s">
        <v>22</v>
      </c>
    </row>
    <row r="197" spans="1:9" x14ac:dyDescent="0.3">
      <c r="A197">
        <v>463</v>
      </c>
      <c r="B197" s="3">
        <v>45402</v>
      </c>
      <c r="C197" s="5">
        <v>7700</v>
      </c>
      <c r="D197" t="s">
        <v>6</v>
      </c>
      <c r="E197" t="s">
        <v>11</v>
      </c>
      <c r="F197" s="3">
        <f>Tabella1_2[[#This Row],[DATA FATTURA]]+60</f>
        <v>45462</v>
      </c>
      <c r="G197" s="5">
        <f>Tabella1_2[[#This Row],[IMPORTO]]*0.22</f>
        <v>1694</v>
      </c>
      <c r="H197" s="5">
        <f>Tabella1_2[[#This Row],[IMPORTO]]+Tabella1_2[[#This Row],[IVA]]</f>
        <v>9394</v>
      </c>
      <c r="I197" t="s">
        <v>22</v>
      </c>
    </row>
    <row r="198" spans="1:9" x14ac:dyDescent="0.3">
      <c r="A198">
        <v>459</v>
      </c>
      <c r="B198" s="3">
        <v>45402</v>
      </c>
      <c r="C198" s="5">
        <v>2345</v>
      </c>
      <c r="D198" t="s">
        <v>9</v>
      </c>
      <c r="E198" t="s">
        <v>13</v>
      </c>
      <c r="F198" s="3">
        <f>Tabella1_2[[#This Row],[DATA FATTURA]]+60</f>
        <v>45462</v>
      </c>
      <c r="G198" s="5">
        <f>Tabella1_2[[#This Row],[IMPORTO]]*0.22</f>
        <v>515.9</v>
      </c>
      <c r="H198" s="5">
        <f>Tabella1_2[[#This Row],[IMPORTO]]+Tabella1_2[[#This Row],[IVA]]</f>
        <v>2860.9</v>
      </c>
      <c r="I198" t="s">
        <v>22</v>
      </c>
    </row>
    <row r="199" spans="1:9" x14ac:dyDescent="0.3">
      <c r="A199">
        <v>13</v>
      </c>
      <c r="B199" s="3">
        <v>45402</v>
      </c>
      <c r="C199" s="5">
        <v>340</v>
      </c>
      <c r="D199" t="s">
        <v>4</v>
      </c>
      <c r="E199" t="s">
        <v>12</v>
      </c>
      <c r="F199" s="3">
        <f>Tabella1_2[[#This Row],[DATA FATTURA]]+60</f>
        <v>45462</v>
      </c>
      <c r="G199" s="5">
        <f>Tabella1_2[[#This Row],[IMPORTO]]*0.22</f>
        <v>74.8</v>
      </c>
      <c r="H199" s="5">
        <f>Tabella1_2[[#This Row],[IMPORTO]]+Tabella1_2[[#This Row],[IVA]]</f>
        <v>414.8</v>
      </c>
      <c r="I199" t="s">
        <v>22</v>
      </c>
    </row>
    <row r="200" spans="1:9" x14ac:dyDescent="0.3">
      <c r="A200">
        <v>208</v>
      </c>
      <c r="B200" s="3">
        <v>45402</v>
      </c>
      <c r="C200" s="5">
        <v>4240</v>
      </c>
      <c r="D200" t="s">
        <v>6</v>
      </c>
      <c r="E200" t="s">
        <v>11</v>
      </c>
      <c r="F200" s="3">
        <f>Tabella1_2[[#This Row],[DATA FATTURA]]+60</f>
        <v>45462</v>
      </c>
      <c r="G200" s="5">
        <f>Tabella1_2[[#This Row],[IMPORTO]]*0.22</f>
        <v>932.8</v>
      </c>
      <c r="H200" s="5">
        <f>Tabella1_2[[#This Row],[IMPORTO]]+Tabella1_2[[#This Row],[IVA]]</f>
        <v>5172.8</v>
      </c>
      <c r="I200" t="s">
        <v>22</v>
      </c>
    </row>
    <row r="201" spans="1:9" x14ac:dyDescent="0.3">
      <c r="A201">
        <v>129</v>
      </c>
      <c r="B201" s="3">
        <v>45402</v>
      </c>
      <c r="C201" s="5">
        <v>2660</v>
      </c>
      <c r="D201" t="s">
        <v>23</v>
      </c>
      <c r="E201" t="s">
        <v>13</v>
      </c>
      <c r="F201" s="3">
        <f>Tabella1_2[[#This Row],[DATA FATTURA]]+60</f>
        <v>45462</v>
      </c>
      <c r="G201" s="5">
        <f>Tabella1_2[[#This Row],[IMPORTO]]*0.22</f>
        <v>585.20000000000005</v>
      </c>
      <c r="H201" s="5">
        <f>Tabella1_2[[#This Row],[IMPORTO]]+Tabella1_2[[#This Row],[IVA]]</f>
        <v>3245.2</v>
      </c>
      <c r="I201" t="s">
        <v>22</v>
      </c>
    </row>
    <row r="202" spans="1:9" x14ac:dyDescent="0.3">
      <c r="A202">
        <v>73</v>
      </c>
      <c r="B202" s="3">
        <v>45402</v>
      </c>
      <c r="C202" s="5">
        <v>1540</v>
      </c>
      <c r="D202" t="s">
        <v>3</v>
      </c>
      <c r="E202" t="s">
        <v>13</v>
      </c>
      <c r="F202" s="3">
        <f>Tabella1_2[[#This Row],[DATA FATTURA]]+60</f>
        <v>45462</v>
      </c>
      <c r="G202" s="5">
        <f>Tabella1_2[[#This Row],[IMPORTO]]*0.22</f>
        <v>338.8</v>
      </c>
      <c r="H202" s="5">
        <f>Tabella1_2[[#This Row],[IMPORTO]]+Tabella1_2[[#This Row],[IVA]]</f>
        <v>1878.8</v>
      </c>
      <c r="I202" t="s">
        <v>22</v>
      </c>
    </row>
    <row r="203" spans="1:9" x14ac:dyDescent="0.3">
      <c r="A203">
        <v>403</v>
      </c>
      <c r="B203" s="3">
        <v>45402</v>
      </c>
      <c r="C203" s="5">
        <v>4900</v>
      </c>
      <c r="D203" t="s">
        <v>8</v>
      </c>
      <c r="E203" t="s">
        <v>13</v>
      </c>
      <c r="F203" s="3">
        <f>Tabella1_2[[#This Row],[DATA FATTURA]]+60</f>
        <v>45462</v>
      </c>
      <c r="G203" s="5">
        <f>Tabella1_2[[#This Row],[IMPORTO]]*0.22</f>
        <v>1078</v>
      </c>
      <c r="H203" s="5">
        <f>Tabella1_2[[#This Row],[IMPORTO]]+Tabella1_2[[#This Row],[IVA]]</f>
        <v>5978</v>
      </c>
      <c r="I203" t="s">
        <v>22</v>
      </c>
    </row>
    <row r="204" spans="1:9" x14ac:dyDescent="0.3">
      <c r="A204">
        <v>68</v>
      </c>
      <c r="B204" s="3">
        <v>45402</v>
      </c>
      <c r="C204" s="5">
        <v>1440</v>
      </c>
      <c r="D204" t="s">
        <v>9</v>
      </c>
      <c r="E204" t="s">
        <v>11</v>
      </c>
      <c r="F204" s="3">
        <f>Tabella1_2[[#This Row],[DATA FATTURA]]+60</f>
        <v>45462</v>
      </c>
      <c r="G204" s="5">
        <f>Tabella1_2[[#This Row],[IMPORTO]]*0.22</f>
        <v>316.8</v>
      </c>
      <c r="H204" s="5">
        <f>Tabella1_2[[#This Row],[IMPORTO]]+Tabella1_2[[#This Row],[IVA]]</f>
        <v>1756.8</v>
      </c>
      <c r="I204" t="s">
        <v>22</v>
      </c>
    </row>
    <row r="205" spans="1:9" x14ac:dyDescent="0.3">
      <c r="A205">
        <v>149</v>
      </c>
      <c r="B205" s="3">
        <v>45402</v>
      </c>
      <c r="C205" s="5">
        <v>3060</v>
      </c>
      <c r="D205" t="s">
        <v>4</v>
      </c>
      <c r="E205" t="s">
        <v>13</v>
      </c>
      <c r="F205" s="3">
        <f>Tabella1_2[[#This Row],[DATA FATTURA]]+60</f>
        <v>45462</v>
      </c>
      <c r="G205" s="5">
        <f>Tabella1_2[[#This Row],[IMPORTO]]*0.22</f>
        <v>673.2</v>
      </c>
      <c r="H205" s="5">
        <f>Tabella1_2[[#This Row],[IMPORTO]]+Tabella1_2[[#This Row],[IVA]]</f>
        <v>3733.2</v>
      </c>
      <c r="I205" t="s">
        <v>22</v>
      </c>
    </row>
    <row r="206" spans="1:9" x14ac:dyDescent="0.3">
      <c r="A206">
        <v>183</v>
      </c>
      <c r="B206" s="3">
        <v>45402</v>
      </c>
      <c r="C206" s="5">
        <v>3740</v>
      </c>
      <c r="D206" t="s">
        <v>4</v>
      </c>
      <c r="E206" t="s">
        <v>11</v>
      </c>
      <c r="F206" s="3">
        <f>Tabella1_2[[#This Row],[DATA FATTURA]]+60</f>
        <v>45462</v>
      </c>
      <c r="G206" s="5">
        <f>Tabella1_2[[#This Row],[IMPORTO]]*0.22</f>
        <v>822.8</v>
      </c>
      <c r="H206" s="5">
        <f>Tabella1_2[[#This Row],[IMPORTO]]+Tabella1_2[[#This Row],[IVA]]</f>
        <v>4562.8</v>
      </c>
      <c r="I206" t="s">
        <v>22</v>
      </c>
    </row>
    <row r="207" spans="1:9" x14ac:dyDescent="0.3">
      <c r="A207">
        <v>181</v>
      </c>
      <c r="B207" s="3">
        <v>45402</v>
      </c>
      <c r="C207" s="5">
        <v>3700</v>
      </c>
      <c r="D207" t="s">
        <v>23</v>
      </c>
      <c r="E207" t="s">
        <v>12</v>
      </c>
      <c r="F207" s="3">
        <f>Tabella1_2[[#This Row],[DATA FATTURA]]+60</f>
        <v>45462</v>
      </c>
      <c r="G207" s="5">
        <f>Tabella1_2[[#This Row],[IMPORTO]]*0.22</f>
        <v>814</v>
      </c>
      <c r="H207" s="5">
        <f>Tabella1_2[[#This Row],[IMPORTO]]+Tabella1_2[[#This Row],[IVA]]</f>
        <v>4514</v>
      </c>
      <c r="I207" t="s">
        <v>22</v>
      </c>
    </row>
    <row r="208" spans="1:9" x14ac:dyDescent="0.3">
      <c r="A208">
        <v>415</v>
      </c>
      <c r="B208" s="3">
        <v>45402</v>
      </c>
      <c r="C208" s="5">
        <v>5500</v>
      </c>
      <c r="D208" t="s">
        <v>3</v>
      </c>
      <c r="E208" t="s">
        <v>13</v>
      </c>
      <c r="F208" s="3">
        <f>Tabella1_2[[#This Row],[DATA FATTURA]]+60</f>
        <v>45462</v>
      </c>
      <c r="G208" s="5">
        <f>Tabella1_2[[#This Row],[IMPORTO]]*0.22</f>
        <v>1210</v>
      </c>
      <c r="H208" s="5">
        <f>Tabella1_2[[#This Row],[IMPORTO]]+Tabella1_2[[#This Row],[IVA]]</f>
        <v>6710</v>
      </c>
      <c r="I208" t="s">
        <v>22</v>
      </c>
    </row>
    <row r="209" spans="1:9" x14ac:dyDescent="0.3">
      <c r="A209">
        <v>56</v>
      </c>
      <c r="B209" s="3">
        <v>45402</v>
      </c>
      <c r="C209" s="5">
        <v>1200</v>
      </c>
      <c r="D209" t="s">
        <v>3</v>
      </c>
      <c r="E209" t="s">
        <v>12</v>
      </c>
      <c r="F209" s="3">
        <f>Tabella1_2[[#This Row],[DATA FATTURA]]+60</f>
        <v>45462</v>
      </c>
      <c r="G209" s="5">
        <f>Tabella1_2[[#This Row],[IMPORTO]]*0.22</f>
        <v>264</v>
      </c>
      <c r="H209" s="5">
        <f>Tabella1_2[[#This Row],[IMPORTO]]+Tabella1_2[[#This Row],[IVA]]</f>
        <v>1464</v>
      </c>
      <c r="I209" t="s">
        <v>22</v>
      </c>
    </row>
    <row r="210" spans="1:9" x14ac:dyDescent="0.3">
      <c r="A210">
        <v>298</v>
      </c>
      <c r="B210" s="3">
        <v>45402</v>
      </c>
      <c r="C210" s="5">
        <v>900</v>
      </c>
      <c r="D210" t="s">
        <v>8</v>
      </c>
      <c r="E210" t="s">
        <v>14</v>
      </c>
      <c r="F210" s="3">
        <f>Tabella1_2[[#This Row],[DATA FATTURA]]+60</f>
        <v>45462</v>
      </c>
      <c r="G210" s="5">
        <f>Tabella1_2[[#This Row],[IMPORTO]]*0.22</f>
        <v>198</v>
      </c>
      <c r="H210" s="5">
        <f>Tabella1_2[[#This Row],[IMPORTO]]+Tabella1_2[[#This Row],[IVA]]</f>
        <v>1098</v>
      </c>
      <c r="I210" t="s">
        <v>22</v>
      </c>
    </row>
    <row r="211" spans="1:9" x14ac:dyDescent="0.3">
      <c r="A211">
        <v>412</v>
      </c>
      <c r="B211" s="3">
        <v>45402</v>
      </c>
      <c r="C211" s="5">
        <v>5350</v>
      </c>
      <c r="D211" t="s">
        <v>6</v>
      </c>
      <c r="E211" t="s">
        <v>12</v>
      </c>
      <c r="F211" s="3">
        <f>Tabella1_2[[#This Row],[DATA FATTURA]]+60</f>
        <v>45462</v>
      </c>
      <c r="G211" s="5">
        <f>Tabella1_2[[#This Row],[IMPORTO]]*0.22</f>
        <v>1177</v>
      </c>
      <c r="H211" s="5">
        <f>Tabella1_2[[#This Row],[IMPORTO]]+Tabella1_2[[#This Row],[IVA]]</f>
        <v>6527</v>
      </c>
      <c r="I211" t="s">
        <v>22</v>
      </c>
    </row>
    <row r="212" spans="1:9" x14ac:dyDescent="0.3">
      <c r="A212">
        <v>291</v>
      </c>
      <c r="B212" s="3">
        <v>45402</v>
      </c>
      <c r="C212" s="5">
        <v>5900</v>
      </c>
      <c r="D212" t="s">
        <v>4</v>
      </c>
      <c r="E212" t="s">
        <v>13</v>
      </c>
      <c r="F212" s="3">
        <f>Tabella1_2[[#This Row],[DATA FATTURA]]+60</f>
        <v>45462</v>
      </c>
      <c r="G212" s="5">
        <f>Tabella1_2[[#This Row],[IMPORTO]]*0.22</f>
        <v>1298</v>
      </c>
      <c r="H212" s="5">
        <f>Tabella1_2[[#This Row],[IMPORTO]]+Tabella1_2[[#This Row],[IVA]]</f>
        <v>7198</v>
      </c>
      <c r="I212" t="s">
        <v>22</v>
      </c>
    </row>
    <row r="213" spans="1:9" x14ac:dyDescent="0.3">
      <c r="A213">
        <v>65</v>
      </c>
      <c r="B213" s="3">
        <v>45402</v>
      </c>
      <c r="C213" s="5">
        <v>1380</v>
      </c>
      <c r="D213" t="s">
        <v>5</v>
      </c>
      <c r="E213" t="s">
        <v>13</v>
      </c>
      <c r="F213" s="3">
        <f>Tabella1_2[[#This Row],[DATA FATTURA]]+60</f>
        <v>45462</v>
      </c>
      <c r="G213" s="5">
        <f>Tabella1_2[[#This Row],[IMPORTO]]*0.22</f>
        <v>303.60000000000002</v>
      </c>
      <c r="H213" s="5">
        <f>Tabella1_2[[#This Row],[IMPORTO]]+Tabella1_2[[#This Row],[IVA]]</f>
        <v>1683.6</v>
      </c>
      <c r="I213" t="s">
        <v>22</v>
      </c>
    </row>
    <row r="214" spans="1:9" x14ac:dyDescent="0.3">
      <c r="A214">
        <v>441</v>
      </c>
      <c r="B214" s="3">
        <v>45402</v>
      </c>
      <c r="C214" s="5">
        <v>6800</v>
      </c>
      <c r="D214" t="s">
        <v>23</v>
      </c>
      <c r="E214" t="s">
        <v>14</v>
      </c>
      <c r="F214" s="3">
        <f>Tabella1_2[[#This Row],[DATA FATTURA]]+60</f>
        <v>45462</v>
      </c>
      <c r="G214" s="5">
        <f>Tabella1_2[[#This Row],[IMPORTO]]*0.22</f>
        <v>1496</v>
      </c>
      <c r="H214" s="5">
        <f>Tabella1_2[[#This Row],[IMPORTO]]+Tabella1_2[[#This Row],[IVA]]</f>
        <v>8296</v>
      </c>
      <c r="I214" t="s">
        <v>22</v>
      </c>
    </row>
    <row r="215" spans="1:9" x14ac:dyDescent="0.3">
      <c r="A215">
        <v>263</v>
      </c>
      <c r="B215" s="3">
        <v>45402</v>
      </c>
      <c r="C215" s="5">
        <v>5340</v>
      </c>
      <c r="D215" t="s">
        <v>6</v>
      </c>
      <c r="E215" t="s">
        <v>13</v>
      </c>
      <c r="F215" s="3">
        <f>Tabella1_2[[#This Row],[DATA FATTURA]]+60</f>
        <v>45462</v>
      </c>
      <c r="G215" s="5">
        <f>Tabella1_2[[#This Row],[IMPORTO]]*0.22</f>
        <v>1174.8</v>
      </c>
      <c r="H215" s="5">
        <f>Tabella1_2[[#This Row],[IMPORTO]]+Tabella1_2[[#This Row],[IVA]]</f>
        <v>6514.8</v>
      </c>
      <c r="I215" t="s">
        <v>22</v>
      </c>
    </row>
    <row r="216" spans="1:9" x14ac:dyDescent="0.3">
      <c r="A216">
        <v>41</v>
      </c>
      <c r="B216" s="3">
        <v>45402</v>
      </c>
      <c r="C216" s="5">
        <v>900</v>
      </c>
      <c r="D216" t="s">
        <v>3</v>
      </c>
      <c r="E216" t="s">
        <v>12</v>
      </c>
      <c r="F216" s="3">
        <f>Tabella1_2[[#This Row],[DATA FATTURA]]+60</f>
        <v>45462</v>
      </c>
      <c r="G216" s="5">
        <f>Tabella1_2[[#This Row],[IMPORTO]]*0.22</f>
        <v>198</v>
      </c>
      <c r="H216" s="5">
        <f>Tabella1_2[[#This Row],[IMPORTO]]+Tabella1_2[[#This Row],[IVA]]</f>
        <v>1098</v>
      </c>
      <c r="I216" t="s">
        <v>22</v>
      </c>
    </row>
    <row r="217" spans="1:9" x14ac:dyDescent="0.3">
      <c r="A217">
        <v>39</v>
      </c>
      <c r="B217" s="3">
        <v>45402</v>
      </c>
      <c r="C217" s="5">
        <v>860</v>
      </c>
      <c r="D217" t="s">
        <v>3</v>
      </c>
      <c r="E217" t="s">
        <v>13</v>
      </c>
      <c r="F217" s="3">
        <f>Tabella1_2[[#This Row],[DATA FATTURA]]+60</f>
        <v>45462</v>
      </c>
      <c r="G217" s="5">
        <f>Tabella1_2[[#This Row],[IMPORTO]]*0.22</f>
        <v>189.2</v>
      </c>
      <c r="H217" s="5">
        <f>Tabella1_2[[#This Row],[IMPORTO]]+Tabella1_2[[#This Row],[IVA]]</f>
        <v>1049.2</v>
      </c>
      <c r="I217" t="s">
        <v>22</v>
      </c>
    </row>
    <row r="218" spans="1:9" x14ac:dyDescent="0.3">
      <c r="A218">
        <v>79</v>
      </c>
      <c r="B218" s="3">
        <v>45402</v>
      </c>
      <c r="C218" s="5">
        <v>1660</v>
      </c>
      <c r="D218" t="s">
        <v>23</v>
      </c>
      <c r="E218" t="s">
        <v>13</v>
      </c>
      <c r="F218" s="3">
        <f>Tabella1_2[[#This Row],[DATA FATTURA]]+60</f>
        <v>45462</v>
      </c>
      <c r="G218" s="5">
        <f>Tabella1_2[[#This Row],[IMPORTO]]*0.22</f>
        <v>365.2</v>
      </c>
      <c r="H218" s="5">
        <f>Tabella1_2[[#This Row],[IMPORTO]]+Tabella1_2[[#This Row],[IVA]]</f>
        <v>2025.2</v>
      </c>
      <c r="I218" t="s">
        <v>22</v>
      </c>
    </row>
    <row r="219" spans="1:9" x14ac:dyDescent="0.3">
      <c r="A219">
        <v>82</v>
      </c>
      <c r="B219" s="3">
        <v>45402</v>
      </c>
      <c r="C219" s="5">
        <v>1720</v>
      </c>
      <c r="D219" t="s">
        <v>5</v>
      </c>
      <c r="E219" t="s">
        <v>11</v>
      </c>
      <c r="F219" s="3">
        <f>Tabella1_2[[#This Row],[DATA FATTURA]]+60</f>
        <v>45462</v>
      </c>
      <c r="G219" s="5">
        <f>Tabella1_2[[#This Row],[IMPORTO]]*0.22</f>
        <v>378.4</v>
      </c>
      <c r="H219" s="5">
        <f>Tabella1_2[[#This Row],[IMPORTO]]+Tabella1_2[[#This Row],[IVA]]</f>
        <v>2098.4</v>
      </c>
      <c r="I219" t="s">
        <v>22</v>
      </c>
    </row>
    <row r="220" spans="1:9" x14ac:dyDescent="0.3">
      <c r="A220">
        <v>106</v>
      </c>
      <c r="B220" s="3">
        <v>45402</v>
      </c>
      <c r="C220" s="5">
        <v>2200</v>
      </c>
      <c r="D220" t="s">
        <v>6</v>
      </c>
      <c r="E220" t="s">
        <v>11</v>
      </c>
      <c r="F220" s="3">
        <f>Tabella1_2[[#This Row],[DATA FATTURA]]+60</f>
        <v>45462</v>
      </c>
      <c r="G220" s="5">
        <f>Tabella1_2[[#This Row],[IMPORTO]]*0.22</f>
        <v>484</v>
      </c>
      <c r="H220" s="5">
        <f>Tabella1_2[[#This Row],[IMPORTO]]+Tabella1_2[[#This Row],[IVA]]</f>
        <v>2684</v>
      </c>
      <c r="I220" t="s">
        <v>22</v>
      </c>
    </row>
    <row r="221" spans="1:9" x14ac:dyDescent="0.3">
      <c r="A221">
        <v>237</v>
      </c>
      <c r="B221" s="3">
        <v>45401</v>
      </c>
      <c r="C221" s="5">
        <v>4820</v>
      </c>
      <c r="D221" t="s">
        <v>23</v>
      </c>
      <c r="E221" t="s">
        <v>12</v>
      </c>
      <c r="F221" s="3">
        <f>Tabella1_2[[#This Row],[DATA FATTURA]]+60</f>
        <v>45461</v>
      </c>
      <c r="G221" s="5">
        <f>Tabella1_2[[#This Row],[IMPORTO]]*0.22</f>
        <v>1060.4000000000001</v>
      </c>
      <c r="H221" s="5">
        <f>Tabella1_2[[#This Row],[IMPORTO]]+Tabella1_2[[#This Row],[IVA]]</f>
        <v>5880.4</v>
      </c>
      <c r="I221" t="s">
        <v>22</v>
      </c>
    </row>
    <row r="222" spans="1:9" x14ac:dyDescent="0.3">
      <c r="A222">
        <v>348</v>
      </c>
      <c r="B222" s="3">
        <v>45401</v>
      </c>
      <c r="C222" s="5">
        <v>2150</v>
      </c>
      <c r="D222" t="s">
        <v>6</v>
      </c>
      <c r="E222" t="s">
        <v>11</v>
      </c>
      <c r="F222" s="3">
        <f>Tabella1_2[[#This Row],[DATA FATTURA]]+60</f>
        <v>45461</v>
      </c>
      <c r="G222" s="5">
        <f>Tabella1_2[[#This Row],[IMPORTO]]*0.22</f>
        <v>473</v>
      </c>
      <c r="H222" s="5">
        <f>Tabella1_2[[#This Row],[IMPORTO]]+Tabella1_2[[#This Row],[IVA]]</f>
        <v>2623</v>
      </c>
      <c r="I222" t="s">
        <v>22</v>
      </c>
    </row>
    <row r="223" spans="1:9" x14ac:dyDescent="0.3">
      <c r="A223">
        <v>419</v>
      </c>
      <c r="B223" s="3">
        <v>45401</v>
      </c>
      <c r="C223" s="5">
        <v>5700</v>
      </c>
      <c r="D223" t="s">
        <v>23</v>
      </c>
      <c r="E223" t="s">
        <v>12</v>
      </c>
      <c r="F223" s="3">
        <f>Tabella1_2[[#This Row],[DATA FATTURA]]+60</f>
        <v>45461</v>
      </c>
      <c r="G223" s="5">
        <f>Tabella1_2[[#This Row],[IMPORTO]]*0.22</f>
        <v>1254</v>
      </c>
      <c r="H223" s="5">
        <f>Tabella1_2[[#This Row],[IMPORTO]]+Tabella1_2[[#This Row],[IVA]]</f>
        <v>6954</v>
      </c>
      <c r="I223" t="s">
        <v>22</v>
      </c>
    </row>
    <row r="224" spans="1:9" x14ac:dyDescent="0.3">
      <c r="A224">
        <v>378</v>
      </c>
      <c r="B224" s="3">
        <v>45401</v>
      </c>
      <c r="C224" s="5">
        <v>3650</v>
      </c>
      <c r="D224" t="s">
        <v>6</v>
      </c>
      <c r="E224" t="s">
        <v>12</v>
      </c>
      <c r="F224" s="3">
        <f>Tabella1_2[[#This Row],[DATA FATTURA]]+60</f>
        <v>45461</v>
      </c>
      <c r="G224" s="5">
        <f>Tabella1_2[[#This Row],[IMPORTO]]*0.22</f>
        <v>803</v>
      </c>
      <c r="H224" s="5">
        <f>Tabella1_2[[#This Row],[IMPORTO]]+Tabella1_2[[#This Row],[IVA]]</f>
        <v>4453</v>
      </c>
      <c r="I224" t="s">
        <v>22</v>
      </c>
    </row>
    <row r="225" spans="1:9" x14ac:dyDescent="0.3">
      <c r="A225">
        <v>357</v>
      </c>
      <c r="B225" s="3">
        <v>45401</v>
      </c>
      <c r="C225" s="5">
        <v>2600</v>
      </c>
      <c r="D225" t="s">
        <v>9</v>
      </c>
      <c r="E225" t="s">
        <v>14</v>
      </c>
      <c r="F225" s="3">
        <f>Tabella1_2[[#This Row],[DATA FATTURA]]+60</f>
        <v>45461</v>
      </c>
      <c r="G225" s="5">
        <f>Tabella1_2[[#This Row],[IMPORTO]]*0.22</f>
        <v>572</v>
      </c>
      <c r="H225" s="5">
        <f>Tabella1_2[[#This Row],[IMPORTO]]+Tabella1_2[[#This Row],[IVA]]</f>
        <v>3172</v>
      </c>
      <c r="I225" t="s">
        <v>22</v>
      </c>
    </row>
    <row r="226" spans="1:9" x14ac:dyDescent="0.3">
      <c r="A226">
        <v>395</v>
      </c>
      <c r="B226" s="3">
        <v>45401</v>
      </c>
      <c r="C226" s="5">
        <v>4500</v>
      </c>
      <c r="D226" t="s">
        <v>6</v>
      </c>
      <c r="E226" t="s">
        <v>13</v>
      </c>
      <c r="F226" s="3">
        <f>Tabella1_2[[#This Row],[DATA FATTURA]]+60</f>
        <v>45461</v>
      </c>
      <c r="G226" s="5">
        <f>Tabella1_2[[#This Row],[IMPORTO]]*0.22</f>
        <v>990</v>
      </c>
      <c r="H226" s="5">
        <f>Tabella1_2[[#This Row],[IMPORTO]]+Tabella1_2[[#This Row],[IVA]]</f>
        <v>5490</v>
      </c>
      <c r="I226" t="s">
        <v>22</v>
      </c>
    </row>
    <row r="227" spans="1:9" x14ac:dyDescent="0.3">
      <c r="A227">
        <v>464</v>
      </c>
      <c r="B227" s="3">
        <v>45401</v>
      </c>
      <c r="C227" s="5">
        <v>7600</v>
      </c>
      <c r="D227" t="s">
        <v>3</v>
      </c>
      <c r="E227" t="s">
        <v>12</v>
      </c>
      <c r="F227" s="3">
        <f>Tabella1_2[[#This Row],[DATA FATTURA]]+60</f>
        <v>45461</v>
      </c>
      <c r="G227" s="5">
        <f>Tabella1_2[[#This Row],[IMPORTO]]*0.22</f>
        <v>1672</v>
      </c>
      <c r="H227" s="5">
        <f>Tabella1_2[[#This Row],[IMPORTO]]+Tabella1_2[[#This Row],[IVA]]</f>
        <v>9272</v>
      </c>
      <c r="I227" t="s">
        <v>22</v>
      </c>
    </row>
    <row r="228" spans="1:9" x14ac:dyDescent="0.3">
      <c r="A228">
        <v>290</v>
      </c>
      <c r="B228" s="3">
        <v>45401</v>
      </c>
      <c r="C228" s="5">
        <v>5880</v>
      </c>
      <c r="D228" t="s">
        <v>3</v>
      </c>
      <c r="E228" t="s">
        <v>13</v>
      </c>
      <c r="F228" s="3">
        <f>Tabella1_2[[#This Row],[DATA FATTURA]]+60</f>
        <v>45461</v>
      </c>
      <c r="G228" s="5">
        <f>Tabella1_2[[#This Row],[IMPORTO]]*0.22</f>
        <v>1293.5999999999999</v>
      </c>
      <c r="H228" s="5">
        <f>Tabella1_2[[#This Row],[IMPORTO]]+Tabella1_2[[#This Row],[IVA]]</f>
        <v>7173.6</v>
      </c>
      <c r="I228" t="s">
        <v>22</v>
      </c>
    </row>
    <row r="229" spans="1:9" x14ac:dyDescent="0.3">
      <c r="A229">
        <v>250</v>
      </c>
      <c r="B229" s="3">
        <v>45401</v>
      </c>
      <c r="C229" s="5">
        <v>5080</v>
      </c>
      <c r="D229" t="s">
        <v>8</v>
      </c>
      <c r="E229" t="s">
        <v>11</v>
      </c>
      <c r="F229" s="3">
        <f>Tabella1_2[[#This Row],[DATA FATTURA]]+60</f>
        <v>45461</v>
      </c>
      <c r="G229" s="5">
        <f>Tabella1_2[[#This Row],[IMPORTO]]*0.22</f>
        <v>1117.5999999999999</v>
      </c>
      <c r="H229" s="5">
        <f>Tabella1_2[[#This Row],[IMPORTO]]+Tabella1_2[[#This Row],[IVA]]</f>
        <v>6197.6</v>
      </c>
      <c r="I229" t="s">
        <v>22</v>
      </c>
    </row>
    <row r="230" spans="1:9" x14ac:dyDescent="0.3">
      <c r="A230">
        <v>321</v>
      </c>
      <c r="B230" s="3">
        <v>45401</v>
      </c>
      <c r="C230" s="5">
        <v>800</v>
      </c>
      <c r="D230" t="s">
        <v>8</v>
      </c>
      <c r="E230" t="s">
        <v>12</v>
      </c>
      <c r="F230" s="3">
        <f>Tabella1_2[[#This Row],[DATA FATTURA]]+60</f>
        <v>45461</v>
      </c>
      <c r="G230" s="5">
        <f>Tabella1_2[[#This Row],[IMPORTO]]*0.22</f>
        <v>176</v>
      </c>
      <c r="H230" s="5">
        <f>Tabella1_2[[#This Row],[IMPORTO]]+Tabella1_2[[#This Row],[IVA]]</f>
        <v>976</v>
      </c>
      <c r="I230" t="s">
        <v>22</v>
      </c>
    </row>
    <row r="231" spans="1:9" x14ac:dyDescent="0.3">
      <c r="A231">
        <v>62</v>
      </c>
      <c r="B231" s="3">
        <v>45401</v>
      </c>
      <c r="C231" s="5">
        <v>1320</v>
      </c>
      <c r="D231" t="s">
        <v>23</v>
      </c>
      <c r="E231" t="s">
        <v>12</v>
      </c>
      <c r="F231" s="3">
        <f>Tabella1_2[[#This Row],[DATA FATTURA]]+60</f>
        <v>45461</v>
      </c>
      <c r="G231" s="5">
        <f>Tabella1_2[[#This Row],[IMPORTO]]*0.22</f>
        <v>290.39999999999998</v>
      </c>
      <c r="H231" s="5">
        <f>Tabella1_2[[#This Row],[IMPORTO]]+Tabella1_2[[#This Row],[IVA]]</f>
        <v>1610.4</v>
      </c>
      <c r="I231" t="s">
        <v>22</v>
      </c>
    </row>
    <row r="232" spans="1:9" x14ac:dyDescent="0.3">
      <c r="A232">
        <v>216</v>
      </c>
      <c r="B232" s="3">
        <v>45401</v>
      </c>
      <c r="C232" s="5">
        <v>4400</v>
      </c>
      <c r="D232" t="s">
        <v>8</v>
      </c>
      <c r="E232" t="s">
        <v>12</v>
      </c>
      <c r="F232" s="3">
        <f>Tabella1_2[[#This Row],[DATA FATTURA]]+60</f>
        <v>45461</v>
      </c>
      <c r="G232" s="5">
        <f>Tabella1_2[[#This Row],[IMPORTO]]*0.22</f>
        <v>968</v>
      </c>
      <c r="H232" s="5">
        <f>Tabella1_2[[#This Row],[IMPORTO]]+Tabella1_2[[#This Row],[IVA]]</f>
        <v>5368</v>
      </c>
      <c r="I232" t="s">
        <v>22</v>
      </c>
    </row>
    <row r="233" spans="1:9" x14ac:dyDescent="0.3">
      <c r="A233">
        <v>144</v>
      </c>
      <c r="B233" s="3">
        <v>45401</v>
      </c>
      <c r="C233" s="5">
        <v>2960</v>
      </c>
      <c r="D233" t="s">
        <v>6</v>
      </c>
      <c r="E233" t="s">
        <v>14</v>
      </c>
      <c r="F233" s="3">
        <f>Tabella1_2[[#This Row],[DATA FATTURA]]+60</f>
        <v>45461</v>
      </c>
      <c r="G233" s="5">
        <f>Tabella1_2[[#This Row],[IMPORTO]]*0.22</f>
        <v>651.20000000000005</v>
      </c>
      <c r="H233" s="5">
        <f>Tabella1_2[[#This Row],[IMPORTO]]+Tabella1_2[[#This Row],[IVA]]</f>
        <v>3611.2</v>
      </c>
      <c r="I233" t="s">
        <v>22</v>
      </c>
    </row>
    <row r="234" spans="1:9" x14ac:dyDescent="0.3">
      <c r="A234">
        <v>31</v>
      </c>
      <c r="B234" s="3">
        <v>45401</v>
      </c>
      <c r="C234" s="5">
        <v>700</v>
      </c>
      <c r="D234" t="s">
        <v>5</v>
      </c>
      <c r="E234" t="s">
        <v>13</v>
      </c>
      <c r="F234" s="3">
        <f>Tabella1_2[[#This Row],[DATA FATTURA]]+60</f>
        <v>45461</v>
      </c>
      <c r="G234" s="5">
        <f>Tabella1_2[[#This Row],[IMPORTO]]*0.22</f>
        <v>154</v>
      </c>
      <c r="H234" s="5">
        <f>Tabella1_2[[#This Row],[IMPORTO]]+Tabella1_2[[#This Row],[IVA]]</f>
        <v>854</v>
      </c>
      <c r="I234" t="s">
        <v>22</v>
      </c>
    </row>
    <row r="235" spans="1:9" x14ac:dyDescent="0.3">
      <c r="A235">
        <v>63</v>
      </c>
      <c r="B235" s="3">
        <v>45401</v>
      </c>
      <c r="C235" s="5">
        <v>1340</v>
      </c>
      <c r="D235" t="s">
        <v>8</v>
      </c>
      <c r="E235" t="s">
        <v>14</v>
      </c>
      <c r="F235" s="3">
        <f>Tabella1_2[[#This Row],[DATA FATTURA]]+60</f>
        <v>45461</v>
      </c>
      <c r="G235" s="5">
        <f>Tabella1_2[[#This Row],[IMPORTO]]*0.22</f>
        <v>294.8</v>
      </c>
      <c r="H235" s="5">
        <f>Tabella1_2[[#This Row],[IMPORTO]]+Tabella1_2[[#This Row],[IVA]]</f>
        <v>1634.8</v>
      </c>
      <c r="I235" t="s">
        <v>22</v>
      </c>
    </row>
    <row r="236" spans="1:9" x14ac:dyDescent="0.3">
      <c r="A236">
        <v>204</v>
      </c>
      <c r="B236" s="3">
        <v>45401</v>
      </c>
      <c r="C236" s="5">
        <v>4160</v>
      </c>
      <c r="D236" t="s">
        <v>9</v>
      </c>
      <c r="E236" t="s">
        <v>11</v>
      </c>
      <c r="F236" s="3">
        <f>Tabella1_2[[#This Row],[DATA FATTURA]]+60</f>
        <v>45461</v>
      </c>
      <c r="G236" s="5">
        <f>Tabella1_2[[#This Row],[IMPORTO]]*0.22</f>
        <v>915.2</v>
      </c>
      <c r="H236" s="5">
        <f>Tabella1_2[[#This Row],[IMPORTO]]+Tabella1_2[[#This Row],[IVA]]</f>
        <v>5075.2</v>
      </c>
      <c r="I236" t="s">
        <v>22</v>
      </c>
    </row>
    <row r="237" spans="1:9" x14ac:dyDescent="0.3">
      <c r="A237">
        <v>81</v>
      </c>
      <c r="B237" s="3">
        <v>45401</v>
      </c>
      <c r="C237" s="5">
        <v>1700</v>
      </c>
      <c r="D237" t="s">
        <v>4</v>
      </c>
      <c r="E237" t="s">
        <v>13</v>
      </c>
      <c r="F237" s="3">
        <f>Tabella1_2[[#This Row],[DATA FATTURA]]+60</f>
        <v>45461</v>
      </c>
      <c r="G237" s="5">
        <f>Tabella1_2[[#This Row],[IMPORTO]]*0.22</f>
        <v>374</v>
      </c>
      <c r="H237" s="5">
        <f>Tabella1_2[[#This Row],[IMPORTO]]+Tabella1_2[[#This Row],[IVA]]</f>
        <v>2074</v>
      </c>
      <c r="I237" t="s">
        <v>22</v>
      </c>
    </row>
    <row r="238" spans="1:9" x14ac:dyDescent="0.3">
      <c r="A238">
        <v>134</v>
      </c>
      <c r="B238" s="3">
        <v>45401</v>
      </c>
      <c r="C238" s="5">
        <v>2760</v>
      </c>
      <c r="D238" t="s">
        <v>8</v>
      </c>
      <c r="E238" t="s">
        <v>11</v>
      </c>
      <c r="F238" s="3">
        <f>Tabella1_2[[#This Row],[DATA FATTURA]]+60</f>
        <v>45461</v>
      </c>
      <c r="G238" s="5">
        <f>Tabella1_2[[#This Row],[IMPORTO]]*0.22</f>
        <v>607.20000000000005</v>
      </c>
      <c r="H238" s="5">
        <f>Tabella1_2[[#This Row],[IMPORTO]]+Tabella1_2[[#This Row],[IVA]]</f>
        <v>3367.2</v>
      </c>
      <c r="I238" t="s">
        <v>22</v>
      </c>
    </row>
    <row r="239" spans="1:9" x14ac:dyDescent="0.3">
      <c r="A239">
        <v>25</v>
      </c>
      <c r="B239" s="3">
        <v>45401</v>
      </c>
      <c r="C239" s="5">
        <v>580</v>
      </c>
      <c r="D239" t="s">
        <v>6</v>
      </c>
      <c r="E239" t="s">
        <v>13</v>
      </c>
      <c r="F239" s="3">
        <f>Tabella1_2[[#This Row],[DATA FATTURA]]+60</f>
        <v>45461</v>
      </c>
      <c r="G239" s="5">
        <f>Tabella1_2[[#This Row],[IMPORTO]]*0.22</f>
        <v>127.6</v>
      </c>
      <c r="H239" s="5">
        <f>Tabella1_2[[#This Row],[IMPORTO]]+Tabella1_2[[#This Row],[IVA]]</f>
        <v>707.6</v>
      </c>
      <c r="I239" t="s">
        <v>22</v>
      </c>
    </row>
    <row r="240" spans="1:9" x14ac:dyDescent="0.3">
      <c r="A240">
        <v>201</v>
      </c>
      <c r="B240" s="3">
        <v>45401</v>
      </c>
      <c r="C240" s="5">
        <v>4100</v>
      </c>
      <c r="D240" t="s">
        <v>5</v>
      </c>
      <c r="E240" t="s">
        <v>12</v>
      </c>
      <c r="F240" s="3">
        <f>Tabella1_2[[#This Row],[DATA FATTURA]]+60</f>
        <v>45461</v>
      </c>
      <c r="G240" s="5">
        <f>Tabella1_2[[#This Row],[IMPORTO]]*0.22</f>
        <v>902</v>
      </c>
      <c r="H240" s="5">
        <f>Tabella1_2[[#This Row],[IMPORTO]]+Tabella1_2[[#This Row],[IVA]]</f>
        <v>5002</v>
      </c>
      <c r="I240" t="s">
        <v>22</v>
      </c>
    </row>
    <row r="241" spans="1:9" x14ac:dyDescent="0.3">
      <c r="A241">
        <v>47</v>
      </c>
      <c r="B241" s="3">
        <v>45401</v>
      </c>
      <c r="C241" s="5">
        <v>1020</v>
      </c>
      <c r="D241" t="s">
        <v>4</v>
      </c>
      <c r="E241" t="s">
        <v>12</v>
      </c>
      <c r="F241" s="3">
        <f>Tabella1_2[[#This Row],[DATA FATTURA]]+60</f>
        <v>45461</v>
      </c>
      <c r="G241" s="5">
        <f>Tabella1_2[[#This Row],[IMPORTO]]*0.22</f>
        <v>224.4</v>
      </c>
      <c r="H241" s="5">
        <f>Tabella1_2[[#This Row],[IMPORTO]]+Tabella1_2[[#This Row],[IVA]]</f>
        <v>1244.4000000000001</v>
      </c>
      <c r="I241" t="s">
        <v>22</v>
      </c>
    </row>
    <row r="242" spans="1:9" x14ac:dyDescent="0.3">
      <c r="A242">
        <v>168</v>
      </c>
      <c r="B242" s="3">
        <v>45401</v>
      </c>
      <c r="C242" s="5">
        <v>3440</v>
      </c>
      <c r="D242" t="s">
        <v>8</v>
      </c>
      <c r="E242" t="s">
        <v>12</v>
      </c>
      <c r="F242" s="3">
        <f>Tabella1_2[[#This Row],[DATA FATTURA]]+60</f>
        <v>45461</v>
      </c>
      <c r="G242" s="5">
        <f>Tabella1_2[[#This Row],[IMPORTO]]*0.22</f>
        <v>756.8</v>
      </c>
      <c r="H242" s="5">
        <f>Tabella1_2[[#This Row],[IMPORTO]]+Tabella1_2[[#This Row],[IVA]]</f>
        <v>4196.8</v>
      </c>
      <c r="I242" t="s">
        <v>22</v>
      </c>
    </row>
    <row r="243" spans="1:9" x14ac:dyDescent="0.3">
      <c r="A243">
        <v>155</v>
      </c>
      <c r="B243" s="3">
        <v>45401</v>
      </c>
      <c r="C243" s="5">
        <v>3180</v>
      </c>
      <c r="D243" t="s">
        <v>4</v>
      </c>
      <c r="E243" t="s">
        <v>11</v>
      </c>
      <c r="F243" s="3">
        <f>Tabella1_2[[#This Row],[DATA FATTURA]]+60</f>
        <v>45461</v>
      </c>
      <c r="G243" s="5">
        <f>Tabella1_2[[#This Row],[IMPORTO]]*0.22</f>
        <v>699.6</v>
      </c>
      <c r="H243" s="5">
        <f>Tabella1_2[[#This Row],[IMPORTO]]+Tabella1_2[[#This Row],[IVA]]</f>
        <v>3879.6</v>
      </c>
      <c r="I243" t="s">
        <v>22</v>
      </c>
    </row>
    <row r="244" spans="1:9" x14ac:dyDescent="0.3">
      <c r="A244">
        <v>268</v>
      </c>
      <c r="B244" s="3">
        <v>45400</v>
      </c>
      <c r="C244" s="5">
        <v>5440</v>
      </c>
      <c r="D244" t="s">
        <v>4</v>
      </c>
      <c r="E244" t="s">
        <v>12</v>
      </c>
      <c r="F244" s="3">
        <f>Tabella1_2[[#This Row],[DATA FATTURA]]+60</f>
        <v>45460</v>
      </c>
      <c r="G244" s="5">
        <f>Tabella1_2[[#This Row],[IMPORTO]]*0.22</f>
        <v>1196.8</v>
      </c>
      <c r="H244" s="5">
        <f>Tabella1_2[[#This Row],[IMPORTO]]+Tabella1_2[[#This Row],[IVA]]</f>
        <v>6636.8</v>
      </c>
      <c r="I244" t="s">
        <v>22</v>
      </c>
    </row>
    <row r="245" spans="1:9" x14ac:dyDescent="0.3">
      <c r="A245">
        <v>122</v>
      </c>
      <c r="B245" s="3">
        <v>45400</v>
      </c>
      <c r="C245" s="5">
        <v>2520</v>
      </c>
      <c r="D245" t="s">
        <v>5</v>
      </c>
      <c r="E245" t="s">
        <v>13</v>
      </c>
      <c r="F245" s="3">
        <f>Tabella1_2[[#This Row],[DATA FATTURA]]+60</f>
        <v>45460</v>
      </c>
      <c r="G245" s="5">
        <f>Tabella1_2[[#This Row],[IMPORTO]]*0.22</f>
        <v>554.4</v>
      </c>
      <c r="H245" s="5">
        <f>Tabella1_2[[#This Row],[IMPORTO]]+Tabella1_2[[#This Row],[IVA]]</f>
        <v>3074.4</v>
      </c>
      <c r="I245" t="s">
        <v>22</v>
      </c>
    </row>
    <row r="246" spans="1:9" x14ac:dyDescent="0.3">
      <c r="A246">
        <v>358</v>
      </c>
      <c r="B246" s="3">
        <v>45400</v>
      </c>
      <c r="C246" s="5">
        <v>2650</v>
      </c>
      <c r="D246" t="s">
        <v>3</v>
      </c>
      <c r="E246" t="s">
        <v>11</v>
      </c>
      <c r="F246" s="3">
        <f>Tabella1_2[[#This Row],[DATA FATTURA]]+60</f>
        <v>45460</v>
      </c>
      <c r="G246" s="5">
        <f>Tabella1_2[[#This Row],[IMPORTO]]*0.22</f>
        <v>583</v>
      </c>
      <c r="H246" s="5">
        <f>Tabella1_2[[#This Row],[IMPORTO]]+Tabella1_2[[#This Row],[IVA]]</f>
        <v>3233</v>
      </c>
      <c r="I246" t="s">
        <v>22</v>
      </c>
    </row>
    <row r="247" spans="1:9" x14ac:dyDescent="0.3">
      <c r="A247">
        <v>446</v>
      </c>
      <c r="B247" s="3">
        <v>45400</v>
      </c>
      <c r="C247" s="5">
        <v>7050</v>
      </c>
      <c r="D247" t="s">
        <v>6</v>
      </c>
      <c r="E247" t="s">
        <v>11</v>
      </c>
      <c r="F247" s="3">
        <f>Tabella1_2[[#This Row],[DATA FATTURA]]+60</f>
        <v>45460</v>
      </c>
      <c r="G247" s="5">
        <f>Tabella1_2[[#This Row],[IMPORTO]]*0.22</f>
        <v>1551</v>
      </c>
      <c r="H247" s="5">
        <f>Tabella1_2[[#This Row],[IMPORTO]]+Tabella1_2[[#This Row],[IVA]]</f>
        <v>8601</v>
      </c>
      <c r="I247" t="s">
        <v>22</v>
      </c>
    </row>
    <row r="248" spans="1:9" x14ac:dyDescent="0.3">
      <c r="A248">
        <v>317</v>
      </c>
      <c r="B248" s="3">
        <v>45400</v>
      </c>
      <c r="C248" s="5">
        <v>600</v>
      </c>
      <c r="D248" t="s">
        <v>23</v>
      </c>
      <c r="E248" t="s">
        <v>13</v>
      </c>
      <c r="F248" s="3">
        <f>Tabella1_2[[#This Row],[DATA FATTURA]]+60</f>
        <v>45460</v>
      </c>
      <c r="G248" s="5">
        <f>Tabella1_2[[#This Row],[IMPORTO]]*0.22</f>
        <v>132</v>
      </c>
      <c r="H248" s="5">
        <f>Tabella1_2[[#This Row],[IMPORTO]]+Tabella1_2[[#This Row],[IVA]]</f>
        <v>732</v>
      </c>
      <c r="I248" t="s">
        <v>22</v>
      </c>
    </row>
    <row r="249" spans="1:9" x14ac:dyDescent="0.3">
      <c r="A249">
        <v>266</v>
      </c>
      <c r="B249" s="3">
        <v>45400</v>
      </c>
      <c r="C249" s="5">
        <v>5400</v>
      </c>
      <c r="D249" t="s">
        <v>23</v>
      </c>
      <c r="E249" t="s">
        <v>12</v>
      </c>
      <c r="F249" s="3">
        <f>Tabella1_2[[#This Row],[DATA FATTURA]]+60</f>
        <v>45460</v>
      </c>
      <c r="G249" s="5">
        <f>Tabella1_2[[#This Row],[IMPORTO]]*0.22</f>
        <v>1188</v>
      </c>
      <c r="H249" s="5">
        <f>Tabella1_2[[#This Row],[IMPORTO]]+Tabella1_2[[#This Row],[IVA]]</f>
        <v>6588</v>
      </c>
      <c r="I249" t="s">
        <v>22</v>
      </c>
    </row>
    <row r="250" spans="1:9" x14ac:dyDescent="0.3">
      <c r="A250">
        <v>469</v>
      </c>
      <c r="B250" s="3">
        <v>45400</v>
      </c>
      <c r="C250" s="5">
        <v>7100</v>
      </c>
      <c r="D250" t="s">
        <v>23</v>
      </c>
      <c r="E250" t="s">
        <v>14</v>
      </c>
      <c r="F250" s="3">
        <f>Tabella1_2[[#This Row],[DATA FATTURA]]+60</f>
        <v>45460</v>
      </c>
      <c r="G250" s="5">
        <f>Tabella1_2[[#This Row],[IMPORTO]]*0.22</f>
        <v>1562</v>
      </c>
      <c r="H250" s="5">
        <f>Tabella1_2[[#This Row],[IMPORTO]]+Tabella1_2[[#This Row],[IVA]]</f>
        <v>8662</v>
      </c>
      <c r="I250" t="s">
        <v>22</v>
      </c>
    </row>
    <row r="251" spans="1:9" x14ac:dyDescent="0.3">
      <c r="A251">
        <v>166</v>
      </c>
      <c r="B251" s="3">
        <v>45400</v>
      </c>
      <c r="C251" s="5">
        <v>3400</v>
      </c>
      <c r="D251" t="s">
        <v>4</v>
      </c>
      <c r="E251" t="s">
        <v>11</v>
      </c>
      <c r="F251" s="3">
        <f>Tabella1_2[[#This Row],[DATA FATTURA]]+60</f>
        <v>45460</v>
      </c>
      <c r="G251" s="5">
        <f>Tabella1_2[[#This Row],[IMPORTO]]*0.22</f>
        <v>748</v>
      </c>
      <c r="H251" s="5">
        <f>Tabella1_2[[#This Row],[IMPORTO]]+Tabella1_2[[#This Row],[IVA]]</f>
        <v>4148</v>
      </c>
      <c r="I251" t="s">
        <v>22</v>
      </c>
    </row>
    <row r="252" spans="1:9" x14ac:dyDescent="0.3">
      <c r="A252">
        <v>17</v>
      </c>
      <c r="B252" s="3">
        <v>45400</v>
      </c>
      <c r="C252" s="5">
        <v>420</v>
      </c>
      <c r="D252" t="s">
        <v>9</v>
      </c>
      <c r="E252" t="s">
        <v>13</v>
      </c>
      <c r="F252" s="3">
        <f>Tabella1_2[[#This Row],[DATA FATTURA]]+60</f>
        <v>45460</v>
      </c>
      <c r="G252" s="5">
        <f>Tabella1_2[[#This Row],[IMPORTO]]*0.22</f>
        <v>92.4</v>
      </c>
      <c r="H252" s="5">
        <f>Tabella1_2[[#This Row],[IMPORTO]]+Tabella1_2[[#This Row],[IVA]]</f>
        <v>512.4</v>
      </c>
      <c r="I252" t="s">
        <v>22</v>
      </c>
    </row>
    <row r="253" spans="1:9" x14ac:dyDescent="0.3">
      <c r="A253">
        <v>159</v>
      </c>
      <c r="B253" s="3">
        <v>45400</v>
      </c>
      <c r="C253" s="5">
        <v>3260</v>
      </c>
      <c r="D253" t="s">
        <v>7</v>
      </c>
      <c r="E253" t="s">
        <v>12</v>
      </c>
      <c r="F253" s="3">
        <f>Tabella1_2[[#This Row],[DATA FATTURA]]+60</f>
        <v>45460</v>
      </c>
      <c r="G253" s="5">
        <f>Tabella1_2[[#This Row],[IMPORTO]]*0.22</f>
        <v>717.2</v>
      </c>
      <c r="H253" s="5">
        <f>Tabella1_2[[#This Row],[IMPORTO]]+Tabella1_2[[#This Row],[IVA]]</f>
        <v>3977.2</v>
      </c>
      <c r="I253" t="s">
        <v>22</v>
      </c>
    </row>
    <row r="254" spans="1:9" x14ac:dyDescent="0.3">
      <c r="A254">
        <v>143</v>
      </c>
      <c r="B254" s="3">
        <v>45400</v>
      </c>
      <c r="C254" s="5">
        <v>2940</v>
      </c>
      <c r="D254" t="s">
        <v>3</v>
      </c>
      <c r="E254" t="s">
        <v>13</v>
      </c>
      <c r="F254" s="3">
        <f>Tabella1_2[[#This Row],[DATA FATTURA]]+60</f>
        <v>45460</v>
      </c>
      <c r="G254" s="5">
        <f>Tabella1_2[[#This Row],[IMPORTO]]*0.22</f>
        <v>646.79999999999995</v>
      </c>
      <c r="H254" s="5">
        <f>Tabella1_2[[#This Row],[IMPORTO]]+Tabella1_2[[#This Row],[IVA]]</f>
        <v>3586.8</v>
      </c>
      <c r="I254" t="s">
        <v>22</v>
      </c>
    </row>
    <row r="255" spans="1:9" x14ac:dyDescent="0.3">
      <c r="A255">
        <v>280</v>
      </c>
      <c r="B255" s="3">
        <v>45400</v>
      </c>
      <c r="C255" s="5">
        <v>5680</v>
      </c>
      <c r="D255" t="s">
        <v>6</v>
      </c>
      <c r="E255" t="s">
        <v>12</v>
      </c>
      <c r="F255" s="3">
        <f>Tabella1_2[[#This Row],[DATA FATTURA]]+60</f>
        <v>45460</v>
      </c>
      <c r="G255" s="5">
        <f>Tabella1_2[[#This Row],[IMPORTO]]*0.22</f>
        <v>1249.5999999999999</v>
      </c>
      <c r="H255" s="5">
        <f>Tabella1_2[[#This Row],[IMPORTO]]+Tabella1_2[[#This Row],[IVA]]</f>
        <v>6929.6</v>
      </c>
      <c r="I255" t="s">
        <v>22</v>
      </c>
    </row>
    <row r="256" spans="1:9" x14ac:dyDescent="0.3">
      <c r="A256">
        <v>333</v>
      </c>
      <c r="B256" s="3">
        <v>45400</v>
      </c>
      <c r="C256" s="5">
        <v>1400</v>
      </c>
      <c r="D256" t="s">
        <v>23</v>
      </c>
      <c r="E256" t="s">
        <v>13</v>
      </c>
      <c r="F256" s="3">
        <f>Tabella1_2[[#This Row],[DATA FATTURA]]+60</f>
        <v>45460</v>
      </c>
      <c r="G256" s="5">
        <f>Tabella1_2[[#This Row],[IMPORTO]]*0.22</f>
        <v>308</v>
      </c>
      <c r="H256" s="5">
        <f>Tabella1_2[[#This Row],[IMPORTO]]+Tabella1_2[[#This Row],[IVA]]</f>
        <v>1708</v>
      </c>
      <c r="I256" t="s">
        <v>22</v>
      </c>
    </row>
    <row r="257" spans="1:9" x14ac:dyDescent="0.3">
      <c r="A257">
        <v>474</v>
      </c>
      <c r="B257" s="3">
        <v>45400</v>
      </c>
      <c r="C257" s="5">
        <v>6600</v>
      </c>
      <c r="D257" t="s">
        <v>8</v>
      </c>
      <c r="E257" t="s">
        <v>11</v>
      </c>
      <c r="F257" s="3">
        <f>Tabella1_2[[#This Row],[DATA FATTURA]]+60</f>
        <v>45460</v>
      </c>
      <c r="G257" s="5">
        <f>Tabella1_2[[#This Row],[IMPORTO]]*0.22</f>
        <v>1452</v>
      </c>
      <c r="H257" s="5">
        <f>Tabella1_2[[#This Row],[IMPORTO]]+Tabella1_2[[#This Row],[IVA]]</f>
        <v>8052</v>
      </c>
      <c r="I257" t="s">
        <v>22</v>
      </c>
    </row>
    <row r="258" spans="1:9" x14ac:dyDescent="0.3">
      <c r="A258">
        <v>126</v>
      </c>
      <c r="B258" s="3">
        <v>45400</v>
      </c>
      <c r="C258" s="5">
        <v>2600</v>
      </c>
      <c r="D258" t="s">
        <v>3</v>
      </c>
      <c r="E258" t="s">
        <v>12</v>
      </c>
      <c r="F258" s="3">
        <f>Tabella1_2[[#This Row],[DATA FATTURA]]+60</f>
        <v>45460</v>
      </c>
      <c r="G258" s="5">
        <f>Tabella1_2[[#This Row],[IMPORTO]]*0.22</f>
        <v>572</v>
      </c>
      <c r="H258" s="5">
        <f>Tabella1_2[[#This Row],[IMPORTO]]+Tabella1_2[[#This Row],[IVA]]</f>
        <v>3172</v>
      </c>
      <c r="I258" t="s">
        <v>22</v>
      </c>
    </row>
    <row r="259" spans="1:9" x14ac:dyDescent="0.3">
      <c r="A259">
        <v>161</v>
      </c>
      <c r="B259" s="3">
        <v>45400</v>
      </c>
      <c r="C259" s="5">
        <v>3300</v>
      </c>
      <c r="D259" t="s">
        <v>6</v>
      </c>
      <c r="E259" t="s">
        <v>14</v>
      </c>
      <c r="F259" s="3">
        <f>Tabella1_2[[#This Row],[DATA FATTURA]]+60</f>
        <v>45460</v>
      </c>
      <c r="G259" s="5">
        <f>Tabella1_2[[#This Row],[IMPORTO]]*0.22</f>
        <v>726</v>
      </c>
      <c r="H259" s="5">
        <f>Tabella1_2[[#This Row],[IMPORTO]]+Tabella1_2[[#This Row],[IVA]]</f>
        <v>4026</v>
      </c>
      <c r="I259" t="s">
        <v>22</v>
      </c>
    </row>
    <row r="260" spans="1:9" x14ac:dyDescent="0.3">
      <c r="A260">
        <v>278</v>
      </c>
      <c r="B260" s="3">
        <v>45400</v>
      </c>
      <c r="C260" s="5">
        <v>5640</v>
      </c>
      <c r="D260" t="s">
        <v>7</v>
      </c>
      <c r="E260" t="s">
        <v>11</v>
      </c>
      <c r="F260" s="3">
        <f>Tabella1_2[[#This Row],[DATA FATTURA]]+60</f>
        <v>45460</v>
      </c>
      <c r="G260" s="5">
        <f>Tabella1_2[[#This Row],[IMPORTO]]*0.22</f>
        <v>1240.8</v>
      </c>
      <c r="H260" s="5">
        <f>Tabella1_2[[#This Row],[IMPORTO]]+Tabella1_2[[#This Row],[IVA]]</f>
        <v>6880.8</v>
      </c>
      <c r="I260" t="s">
        <v>22</v>
      </c>
    </row>
    <row r="261" spans="1:9" x14ac:dyDescent="0.3">
      <c r="A261">
        <v>94</v>
      </c>
      <c r="B261" s="3">
        <v>45400</v>
      </c>
      <c r="C261" s="5">
        <v>1960</v>
      </c>
      <c r="D261" t="s">
        <v>8</v>
      </c>
      <c r="E261" t="s">
        <v>13</v>
      </c>
      <c r="F261" s="3">
        <f>Tabella1_2[[#This Row],[DATA FATTURA]]+60</f>
        <v>45460</v>
      </c>
      <c r="G261" s="5">
        <f>Tabella1_2[[#This Row],[IMPORTO]]*0.22</f>
        <v>431.2</v>
      </c>
      <c r="H261" s="5">
        <f>Tabella1_2[[#This Row],[IMPORTO]]+Tabella1_2[[#This Row],[IVA]]</f>
        <v>2391.1999999999998</v>
      </c>
      <c r="I261" t="s">
        <v>22</v>
      </c>
    </row>
    <row r="262" spans="1:9" x14ac:dyDescent="0.3">
      <c r="A262">
        <v>217</v>
      </c>
      <c r="B262" s="3">
        <v>45400</v>
      </c>
      <c r="C262" s="5">
        <v>4420</v>
      </c>
      <c r="D262" t="s">
        <v>4</v>
      </c>
      <c r="E262" t="s">
        <v>14</v>
      </c>
      <c r="F262" s="3">
        <f>Tabella1_2[[#This Row],[DATA FATTURA]]+60</f>
        <v>45460</v>
      </c>
      <c r="G262" s="5">
        <f>Tabella1_2[[#This Row],[IMPORTO]]*0.22</f>
        <v>972.4</v>
      </c>
      <c r="H262" s="5">
        <f>Tabella1_2[[#This Row],[IMPORTO]]+Tabella1_2[[#This Row],[IVA]]</f>
        <v>5392.4</v>
      </c>
      <c r="I262" t="s">
        <v>22</v>
      </c>
    </row>
    <row r="263" spans="1:9" x14ac:dyDescent="0.3">
      <c r="A263">
        <v>404</v>
      </c>
      <c r="B263" s="3">
        <v>45400</v>
      </c>
      <c r="C263" s="5">
        <v>4950</v>
      </c>
      <c r="D263" t="s">
        <v>4</v>
      </c>
      <c r="E263" t="s">
        <v>11</v>
      </c>
      <c r="F263" s="3">
        <f>Tabella1_2[[#This Row],[DATA FATTURA]]+60</f>
        <v>45460</v>
      </c>
      <c r="G263" s="5">
        <f>Tabella1_2[[#This Row],[IMPORTO]]*0.22</f>
        <v>1089</v>
      </c>
      <c r="H263" s="5">
        <f>Tabella1_2[[#This Row],[IMPORTO]]+Tabella1_2[[#This Row],[IVA]]</f>
        <v>6039</v>
      </c>
      <c r="I263" t="s">
        <v>22</v>
      </c>
    </row>
    <row r="264" spans="1:9" x14ac:dyDescent="0.3">
      <c r="A264">
        <v>498</v>
      </c>
      <c r="B264" s="3">
        <v>45400</v>
      </c>
      <c r="C264" s="5">
        <v>4200</v>
      </c>
      <c r="D264" t="s">
        <v>3</v>
      </c>
      <c r="E264" t="s">
        <v>11</v>
      </c>
      <c r="F264" s="3">
        <f>Tabella1_2[[#This Row],[DATA FATTURA]]+60</f>
        <v>45460</v>
      </c>
      <c r="G264" s="5">
        <f>Tabella1_2[[#This Row],[IMPORTO]]*0.22</f>
        <v>924</v>
      </c>
      <c r="H264" s="5">
        <f>Tabella1_2[[#This Row],[IMPORTO]]+Tabella1_2[[#This Row],[IVA]]</f>
        <v>5124</v>
      </c>
      <c r="I264" t="s">
        <v>22</v>
      </c>
    </row>
    <row r="265" spans="1:9" x14ac:dyDescent="0.3">
      <c r="A265">
        <v>460</v>
      </c>
      <c r="B265" s="3">
        <v>45400</v>
      </c>
      <c r="C265" s="5">
        <v>8000</v>
      </c>
      <c r="D265" t="s">
        <v>3</v>
      </c>
      <c r="E265" t="s">
        <v>11</v>
      </c>
      <c r="F265" s="3">
        <f>Tabella1_2[[#This Row],[DATA FATTURA]]+60</f>
        <v>45460</v>
      </c>
      <c r="G265" s="5">
        <f>Tabella1_2[[#This Row],[IMPORTO]]*0.22</f>
        <v>1760</v>
      </c>
      <c r="H265" s="5">
        <f>Tabella1_2[[#This Row],[IMPORTO]]+Tabella1_2[[#This Row],[IVA]]</f>
        <v>9760</v>
      </c>
      <c r="I265" t="s">
        <v>22</v>
      </c>
    </row>
    <row r="266" spans="1:9" x14ac:dyDescent="0.3">
      <c r="A266">
        <v>245</v>
      </c>
      <c r="B266" s="3">
        <v>45400</v>
      </c>
      <c r="C266" s="5">
        <v>4980</v>
      </c>
      <c r="D266" t="s">
        <v>3</v>
      </c>
      <c r="E266" t="s">
        <v>14</v>
      </c>
      <c r="F266" s="3">
        <f>Tabella1_2[[#This Row],[DATA FATTURA]]+60</f>
        <v>45460</v>
      </c>
      <c r="G266" s="5">
        <f>Tabella1_2[[#This Row],[IMPORTO]]*0.22</f>
        <v>1095.5999999999999</v>
      </c>
      <c r="H266" s="5">
        <f>Tabella1_2[[#This Row],[IMPORTO]]+Tabella1_2[[#This Row],[IVA]]</f>
        <v>6075.6</v>
      </c>
      <c r="I266" t="s">
        <v>22</v>
      </c>
    </row>
    <row r="267" spans="1:9" x14ac:dyDescent="0.3">
      <c r="A267">
        <v>26</v>
      </c>
      <c r="B267" s="3">
        <v>45400</v>
      </c>
      <c r="C267" s="5">
        <v>600</v>
      </c>
      <c r="D267" t="s">
        <v>8</v>
      </c>
      <c r="E267" t="s">
        <v>11</v>
      </c>
      <c r="F267" s="3">
        <f>Tabella1_2[[#This Row],[DATA FATTURA]]+60</f>
        <v>45460</v>
      </c>
      <c r="G267" s="5">
        <f>Tabella1_2[[#This Row],[IMPORTO]]*0.22</f>
        <v>132</v>
      </c>
      <c r="H267" s="5">
        <f>Tabella1_2[[#This Row],[IMPORTO]]+Tabella1_2[[#This Row],[IVA]]</f>
        <v>732</v>
      </c>
      <c r="I267" t="s">
        <v>22</v>
      </c>
    </row>
    <row r="268" spans="1:9" x14ac:dyDescent="0.3">
      <c r="A268">
        <v>410</v>
      </c>
      <c r="B268" s="3">
        <v>45400</v>
      </c>
      <c r="C268" s="5">
        <v>5250</v>
      </c>
      <c r="D268" t="s">
        <v>4</v>
      </c>
      <c r="E268" t="s">
        <v>14</v>
      </c>
      <c r="F268" s="3">
        <f>Tabella1_2[[#This Row],[DATA FATTURA]]+60</f>
        <v>45460</v>
      </c>
      <c r="G268" s="5">
        <f>Tabella1_2[[#This Row],[IMPORTO]]*0.22</f>
        <v>1155</v>
      </c>
      <c r="H268" s="5">
        <f>Tabella1_2[[#This Row],[IMPORTO]]+Tabella1_2[[#This Row],[IVA]]</f>
        <v>6405</v>
      </c>
      <c r="I268" t="s">
        <v>22</v>
      </c>
    </row>
    <row r="269" spans="1:9" x14ac:dyDescent="0.3">
      <c r="A269">
        <v>416</v>
      </c>
      <c r="B269" s="3">
        <v>45400</v>
      </c>
      <c r="C269" s="5">
        <v>5550</v>
      </c>
      <c r="D269" t="s">
        <v>6</v>
      </c>
      <c r="E269" t="s">
        <v>13</v>
      </c>
      <c r="F269" s="3">
        <f>Tabella1_2[[#This Row],[DATA FATTURA]]+60</f>
        <v>45460</v>
      </c>
      <c r="G269" s="5">
        <f>Tabella1_2[[#This Row],[IMPORTO]]*0.22</f>
        <v>1221</v>
      </c>
      <c r="H269" s="5">
        <f>Tabella1_2[[#This Row],[IMPORTO]]+Tabella1_2[[#This Row],[IVA]]</f>
        <v>6771</v>
      </c>
      <c r="I269" t="s">
        <v>22</v>
      </c>
    </row>
    <row r="270" spans="1:9" x14ac:dyDescent="0.3">
      <c r="A270">
        <v>450</v>
      </c>
      <c r="B270" s="3">
        <v>45400</v>
      </c>
      <c r="C270" s="5">
        <v>7250</v>
      </c>
      <c r="D270" t="s">
        <v>6</v>
      </c>
      <c r="E270" t="s">
        <v>12</v>
      </c>
      <c r="F270" s="3">
        <f>Tabella1_2[[#This Row],[DATA FATTURA]]+60</f>
        <v>45460</v>
      </c>
      <c r="G270" s="5">
        <f>Tabella1_2[[#This Row],[IMPORTO]]*0.22</f>
        <v>1595</v>
      </c>
      <c r="H270" s="5">
        <f>Tabella1_2[[#This Row],[IMPORTO]]+Tabella1_2[[#This Row],[IVA]]</f>
        <v>8845</v>
      </c>
      <c r="I270" t="s">
        <v>22</v>
      </c>
    </row>
    <row r="271" spans="1:9" x14ac:dyDescent="0.3">
      <c r="A271">
        <v>50</v>
      </c>
      <c r="B271" s="3">
        <v>45400</v>
      </c>
      <c r="C271" s="5">
        <v>1080</v>
      </c>
      <c r="D271" t="s">
        <v>23</v>
      </c>
      <c r="E271" t="s">
        <v>11</v>
      </c>
      <c r="F271" s="3">
        <f>Tabella1_2[[#This Row],[DATA FATTURA]]+60</f>
        <v>45460</v>
      </c>
      <c r="G271" s="5">
        <f>Tabella1_2[[#This Row],[IMPORTO]]*0.22</f>
        <v>237.6</v>
      </c>
      <c r="H271" s="5">
        <f>Tabella1_2[[#This Row],[IMPORTO]]+Tabella1_2[[#This Row],[IVA]]</f>
        <v>1317.6</v>
      </c>
      <c r="I271" t="s">
        <v>22</v>
      </c>
    </row>
    <row r="272" spans="1:9" x14ac:dyDescent="0.3">
      <c r="A272">
        <v>423</v>
      </c>
      <c r="B272" s="3">
        <v>45399</v>
      </c>
      <c r="C272" s="5">
        <v>5900</v>
      </c>
      <c r="D272" t="s">
        <v>8</v>
      </c>
      <c r="E272" t="s">
        <v>13</v>
      </c>
      <c r="F272" s="3">
        <f>Tabella1_2[[#This Row],[DATA FATTURA]]+60</f>
        <v>45459</v>
      </c>
      <c r="G272" s="5">
        <f>Tabella1_2[[#This Row],[IMPORTO]]*0.22</f>
        <v>1298</v>
      </c>
      <c r="H272" s="5">
        <f>Tabella1_2[[#This Row],[IMPORTO]]+Tabella1_2[[#This Row],[IVA]]</f>
        <v>7198</v>
      </c>
      <c r="I272" t="s">
        <v>22</v>
      </c>
    </row>
    <row r="273" spans="1:9" x14ac:dyDescent="0.3">
      <c r="A273">
        <v>444</v>
      </c>
      <c r="B273" s="3">
        <v>45399</v>
      </c>
      <c r="C273" s="5">
        <v>6950</v>
      </c>
      <c r="D273" t="s">
        <v>4</v>
      </c>
      <c r="E273" t="s">
        <v>13</v>
      </c>
      <c r="F273" s="3">
        <f>Tabella1_2[[#This Row],[DATA FATTURA]]+60</f>
        <v>45459</v>
      </c>
      <c r="G273" s="5">
        <f>Tabella1_2[[#This Row],[IMPORTO]]*0.22</f>
        <v>1529</v>
      </c>
      <c r="H273" s="5">
        <f>Tabella1_2[[#This Row],[IMPORTO]]+Tabella1_2[[#This Row],[IVA]]</f>
        <v>8479</v>
      </c>
      <c r="I273" t="s">
        <v>22</v>
      </c>
    </row>
    <row r="274" spans="1:9" x14ac:dyDescent="0.3">
      <c r="A274">
        <v>158</v>
      </c>
      <c r="B274" s="3">
        <v>45399</v>
      </c>
      <c r="C274" s="5">
        <v>3240</v>
      </c>
      <c r="D274" t="s">
        <v>3</v>
      </c>
      <c r="E274" t="s">
        <v>14</v>
      </c>
      <c r="F274" s="3">
        <f>Tabella1_2[[#This Row],[DATA FATTURA]]+60</f>
        <v>45459</v>
      </c>
      <c r="G274" s="5">
        <f>Tabella1_2[[#This Row],[IMPORTO]]*0.22</f>
        <v>712.8</v>
      </c>
      <c r="H274" s="5">
        <f>Tabella1_2[[#This Row],[IMPORTO]]+Tabella1_2[[#This Row],[IVA]]</f>
        <v>3952.8</v>
      </c>
      <c r="I274" t="s">
        <v>22</v>
      </c>
    </row>
    <row r="275" spans="1:9" x14ac:dyDescent="0.3">
      <c r="A275">
        <v>476</v>
      </c>
      <c r="B275" s="3">
        <v>45399</v>
      </c>
      <c r="C275" s="5">
        <v>6400</v>
      </c>
      <c r="D275" t="s">
        <v>9</v>
      </c>
      <c r="E275" t="s">
        <v>12</v>
      </c>
      <c r="F275" s="3">
        <f>Tabella1_2[[#This Row],[DATA FATTURA]]+60</f>
        <v>45459</v>
      </c>
      <c r="G275" s="5">
        <f>Tabella1_2[[#This Row],[IMPORTO]]*0.22</f>
        <v>1408</v>
      </c>
      <c r="H275" s="5">
        <f>Tabella1_2[[#This Row],[IMPORTO]]+Tabella1_2[[#This Row],[IVA]]</f>
        <v>7808</v>
      </c>
      <c r="I275" t="s">
        <v>22</v>
      </c>
    </row>
    <row r="276" spans="1:9" x14ac:dyDescent="0.3">
      <c r="A276">
        <v>428</v>
      </c>
      <c r="B276" s="3">
        <v>45399</v>
      </c>
      <c r="C276" s="5">
        <v>6150</v>
      </c>
      <c r="D276" t="s">
        <v>5</v>
      </c>
      <c r="E276" t="s">
        <v>11</v>
      </c>
      <c r="F276" s="3">
        <f>Tabella1_2[[#This Row],[DATA FATTURA]]+60</f>
        <v>45459</v>
      </c>
      <c r="G276" s="5">
        <f>Tabella1_2[[#This Row],[IMPORTO]]*0.22</f>
        <v>1353</v>
      </c>
      <c r="H276" s="5">
        <f>Tabella1_2[[#This Row],[IMPORTO]]+Tabella1_2[[#This Row],[IVA]]</f>
        <v>7503</v>
      </c>
      <c r="I276" t="s">
        <v>22</v>
      </c>
    </row>
    <row r="277" spans="1:9" x14ac:dyDescent="0.3">
      <c r="A277">
        <v>480</v>
      </c>
      <c r="B277" s="3">
        <v>45399</v>
      </c>
      <c r="C277" s="5">
        <v>6000</v>
      </c>
      <c r="D277" t="s">
        <v>6</v>
      </c>
      <c r="E277" t="s">
        <v>14</v>
      </c>
      <c r="F277" s="3">
        <f>Tabella1_2[[#This Row],[DATA FATTURA]]+60</f>
        <v>45459</v>
      </c>
      <c r="G277" s="5">
        <f>Tabella1_2[[#This Row],[IMPORTO]]*0.22</f>
        <v>1320</v>
      </c>
      <c r="H277" s="5">
        <f>Tabella1_2[[#This Row],[IMPORTO]]+Tabella1_2[[#This Row],[IVA]]</f>
        <v>7320</v>
      </c>
      <c r="I277" t="s">
        <v>22</v>
      </c>
    </row>
    <row r="278" spans="1:9" x14ac:dyDescent="0.3">
      <c r="A278">
        <v>451</v>
      </c>
      <c r="B278" s="3">
        <v>45399</v>
      </c>
      <c r="C278" s="5">
        <v>7300</v>
      </c>
      <c r="D278" t="s">
        <v>8</v>
      </c>
      <c r="E278" t="s">
        <v>13</v>
      </c>
      <c r="F278" s="3">
        <f>Tabella1_2[[#This Row],[DATA FATTURA]]+60</f>
        <v>45459</v>
      </c>
      <c r="G278" s="5">
        <f>Tabella1_2[[#This Row],[IMPORTO]]*0.22</f>
        <v>1606</v>
      </c>
      <c r="H278" s="5">
        <f>Tabella1_2[[#This Row],[IMPORTO]]+Tabella1_2[[#This Row],[IVA]]</f>
        <v>8906</v>
      </c>
      <c r="I278" t="s">
        <v>22</v>
      </c>
    </row>
    <row r="279" spans="1:9" x14ac:dyDescent="0.3">
      <c r="A279">
        <v>425</v>
      </c>
      <c r="B279" s="3">
        <v>45399</v>
      </c>
      <c r="C279" s="5">
        <v>6000</v>
      </c>
      <c r="D279" t="s">
        <v>9</v>
      </c>
      <c r="E279" t="s">
        <v>12</v>
      </c>
      <c r="F279" s="3">
        <f>Tabella1_2[[#This Row],[DATA FATTURA]]+60</f>
        <v>45459</v>
      </c>
      <c r="G279" s="5">
        <f>Tabella1_2[[#This Row],[IMPORTO]]*0.22</f>
        <v>1320</v>
      </c>
      <c r="H279" s="5">
        <f>Tabella1_2[[#This Row],[IMPORTO]]+Tabella1_2[[#This Row],[IVA]]</f>
        <v>7320</v>
      </c>
      <c r="I279" t="s">
        <v>22</v>
      </c>
    </row>
    <row r="280" spans="1:9" x14ac:dyDescent="0.3">
      <c r="A280">
        <v>426</v>
      </c>
      <c r="B280" s="3">
        <v>45399</v>
      </c>
      <c r="C280" s="5">
        <v>6050</v>
      </c>
      <c r="D280" t="s">
        <v>3</v>
      </c>
      <c r="E280" t="s">
        <v>12</v>
      </c>
      <c r="F280" s="3">
        <f>Tabella1_2[[#This Row],[DATA FATTURA]]+60</f>
        <v>45459</v>
      </c>
      <c r="G280" s="5">
        <f>Tabella1_2[[#This Row],[IMPORTO]]*0.22</f>
        <v>1331</v>
      </c>
      <c r="H280" s="5">
        <f>Tabella1_2[[#This Row],[IMPORTO]]+Tabella1_2[[#This Row],[IVA]]</f>
        <v>7381</v>
      </c>
      <c r="I280" t="s">
        <v>22</v>
      </c>
    </row>
    <row r="281" spans="1:9" x14ac:dyDescent="0.3">
      <c r="A281">
        <v>20</v>
      </c>
      <c r="B281" s="3">
        <v>45399</v>
      </c>
      <c r="C281" s="5">
        <v>480</v>
      </c>
      <c r="D281" t="s">
        <v>5</v>
      </c>
      <c r="E281" t="s">
        <v>12</v>
      </c>
      <c r="F281" s="3">
        <f>Tabella1_2[[#This Row],[DATA FATTURA]]+60</f>
        <v>45459</v>
      </c>
      <c r="G281" s="5">
        <f>Tabella1_2[[#This Row],[IMPORTO]]*0.22</f>
        <v>105.6</v>
      </c>
      <c r="H281" s="5">
        <f>Tabella1_2[[#This Row],[IMPORTO]]+Tabella1_2[[#This Row],[IVA]]</f>
        <v>585.6</v>
      </c>
      <c r="I281" t="s">
        <v>22</v>
      </c>
    </row>
    <row r="282" spans="1:9" x14ac:dyDescent="0.3">
      <c r="A282">
        <v>365</v>
      </c>
      <c r="B282" s="3">
        <v>45399</v>
      </c>
      <c r="C282" s="5">
        <v>3000</v>
      </c>
      <c r="D282" t="s">
        <v>6</v>
      </c>
      <c r="E282" t="s">
        <v>11</v>
      </c>
      <c r="F282" s="3">
        <f>Tabella1_2[[#This Row],[DATA FATTURA]]+60</f>
        <v>45459</v>
      </c>
      <c r="G282" s="5">
        <f>Tabella1_2[[#This Row],[IMPORTO]]*0.22</f>
        <v>660</v>
      </c>
      <c r="H282" s="5">
        <f>Tabella1_2[[#This Row],[IMPORTO]]+Tabella1_2[[#This Row],[IVA]]</f>
        <v>3660</v>
      </c>
      <c r="I282" t="s">
        <v>22</v>
      </c>
    </row>
    <row r="283" spans="1:9" x14ac:dyDescent="0.3">
      <c r="A283">
        <v>76</v>
      </c>
      <c r="B283" s="3">
        <v>45399</v>
      </c>
      <c r="C283" s="5">
        <v>1600</v>
      </c>
      <c r="D283" t="s">
        <v>6</v>
      </c>
      <c r="E283" t="s">
        <v>12</v>
      </c>
      <c r="F283" s="3">
        <f>Tabella1_2[[#This Row],[DATA FATTURA]]+60</f>
        <v>45459</v>
      </c>
      <c r="G283" s="5">
        <f>Tabella1_2[[#This Row],[IMPORTO]]*0.22</f>
        <v>352</v>
      </c>
      <c r="H283" s="5">
        <f>Tabella1_2[[#This Row],[IMPORTO]]+Tabella1_2[[#This Row],[IVA]]</f>
        <v>1952</v>
      </c>
      <c r="I283" t="s">
        <v>22</v>
      </c>
    </row>
    <row r="284" spans="1:9" x14ac:dyDescent="0.3">
      <c r="A284">
        <v>399</v>
      </c>
      <c r="B284" s="3">
        <v>45399</v>
      </c>
      <c r="C284" s="5">
        <v>4700</v>
      </c>
      <c r="D284" t="s">
        <v>6</v>
      </c>
      <c r="E284" t="s">
        <v>14</v>
      </c>
      <c r="F284" s="3">
        <f>Tabella1_2[[#This Row],[DATA FATTURA]]+60</f>
        <v>45459</v>
      </c>
      <c r="G284" s="5">
        <f>Tabella1_2[[#This Row],[IMPORTO]]*0.22</f>
        <v>1034</v>
      </c>
      <c r="H284" s="5">
        <f>Tabella1_2[[#This Row],[IMPORTO]]+Tabella1_2[[#This Row],[IVA]]</f>
        <v>5734</v>
      </c>
      <c r="I284" t="s">
        <v>22</v>
      </c>
    </row>
    <row r="285" spans="1:9" x14ac:dyDescent="0.3">
      <c r="A285">
        <v>371</v>
      </c>
      <c r="B285" s="3">
        <v>45399</v>
      </c>
      <c r="C285" s="5">
        <v>3300</v>
      </c>
      <c r="D285" t="s">
        <v>5</v>
      </c>
      <c r="E285" t="s">
        <v>14</v>
      </c>
      <c r="F285" s="3">
        <f>Tabella1_2[[#This Row],[DATA FATTURA]]+60</f>
        <v>45459</v>
      </c>
      <c r="G285" s="5">
        <f>Tabella1_2[[#This Row],[IMPORTO]]*0.22</f>
        <v>726</v>
      </c>
      <c r="H285" s="5">
        <f>Tabella1_2[[#This Row],[IMPORTO]]+Tabella1_2[[#This Row],[IVA]]</f>
        <v>4026</v>
      </c>
      <c r="I285" t="s">
        <v>22</v>
      </c>
    </row>
    <row r="286" spans="1:9" x14ac:dyDescent="0.3">
      <c r="A286">
        <v>465</v>
      </c>
      <c r="B286" s="3">
        <v>45399</v>
      </c>
      <c r="C286" s="5">
        <v>7500</v>
      </c>
      <c r="D286" t="s">
        <v>7</v>
      </c>
      <c r="E286" t="s">
        <v>13</v>
      </c>
      <c r="F286" s="3">
        <f>Tabella1_2[[#This Row],[DATA FATTURA]]+60</f>
        <v>45459</v>
      </c>
      <c r="G286" s="5">
        <f>Tabella1_2[[#This Row],[IMPORTO]]*0.22</f>
        <v>1650</v>
      </c>
      <c r="H286" s="5">
        <f>Tabella1_2[[#This Row],[IMPORTO]]+Tabella1_2[[#This Row],[IVA]]</f>
        <v>9150</v>
      </c>
      <c r="I286" t="s">
        <v>22</v>
      </c>
    </row>
    <row r="287" spans="1:9" x14ac:dyDescent="0.3">
      <c r="A287">
        <v>466</v>
      </c>
      <c r="B287" s="3">
        <v>45399</v>
      </c>
      <c r="C287" s="5">
        <v>7400</v>
      </c>
      <c r="D287" t="s">
        <v>3</v>
      </c>
      <c r="E287" t="s">
        <v>14</v>
      </c>
      <c r="F287" s="3">
        <f>Tabella1_2[[#This Row],[DATA FATTURA]]+60</f>
        <v>45459</v>
      </c>
      <c r="G287" s="5">
        <f>Tabella1_2[[#This Row],[IMPORTO]]*0.22</f>
        <v>1628</v>
      </c>
      <c r="H287" s="5">
        <f>Tabella1_2[[#This Row],[IMPORTO]]+Tabella1_2[[#This Row],[IVA]]</f>
        <v>9028</v>
      </c>
      <c r="I287" t="s">
        <v>22</v>
      </c>
    </row>
    <row r="288" spans="1:9" x14ac:dyDescent="0.3">
      <c r="A288">
        <v>400</v>
      </c>
      <c r="B288" s="3">
        <v>45399</v>
      </c>
      <c r="C288" s="5">
        <v>4750</v>
      </c>
      <c r="D288" t="s">
        <v>8</v>
      </c>
      <c r="E288" t="s">
        <v>11</v>
      </c>
      <c r="F288" s="3">
        <f>Tabella1_2[[#This Row],[DATA FATTURA]]+60</f>
        <v>45459</v>
      </c>
      <c r="G288" s="5">
        <f>Tabella1_2[[#This Row],[IMPORTO]]*0.22</f>
        <v>1045</v>
      </c>
      <c r="H288" s="5">
        <f>Tabella1_2[[#This Row],[IMPORTO]]+Tabella1_2[[#This Row],[IVA]]</f>
        <v>5795</v>
      </c>
      <c r="I288" t="s">
        <v>22</v>
      </c>
    </row>
    <row r="289" spans="1:9" x14ac:dyDescent="0.3">
      <c r="A289">
        <v>343</v>
      </c>
      <c r="B289" s="3">
        <v>45399</v>
      </c>
      <c r="C289" s="5">
        <v>1900</v>
      </c>
      <c r="D289" t="s">
        <v>5</v>
      </c>
      <c r="E289" t="s">
        <v>14</v>
      </c>
      <c r="F289" s="3">
        <f>Tabella1_2[[#This Row],[DATA FATTURA]]+60</f>
        <v>45459</v>
      </c>
      <c r="G289" s="5">
        <f>Tabella1_2[[#This Row],[IMPORTO]]*0.22</f>
        <v>418</v>
      </c>
      <c r="H289" s="5">
        <f>Tabella1_2[[#This Row],[IMPORTO]]+Tabella1_2[[#This Row],[IVA]]</f>
        <v>2318</v>
      </c>
      <c r="I289" t="s">
        <v>22</v>
      </c>
    </row>
    <row r="290" spans="1:9" x14ac:dyDescent="0.3">
      <c r="A290">
        <v>138</v>
      </c>
      <c r="B290" s="3">
        <v>45399</v>
      </c>
      <c r="C290" s="5">
        <v>2840</v>
      </c>
      <c r="D290" t="s">
        <v>4</v>
      </c>
      <c r="E290" t="s">
        <v>11</v>
      </c>
      <c r="F290" s="3">
        <f>Tabella1_2[[#This Row],[DATA FATTURA]]+60</f>
        <v>45459</v>
      </c>
      <c r="G290" s="5">
        <f>Tabella1_2[[#This Row],[IMPORTO]]*0.22</f>
        <v>624.79999999999995</v>
      </c>
      <c r="H290" s="5">
        <f>Tabella1_2[[#This Row],[IMPORTO]]+Tabella1_2[[#This Row],[IVA]]</f>
        <v>3464.8</v>
      </c>
      <c r="I290" t="s">
        <v>22</v>
      </c>
    </row>
    <row r="291" spans="1:9" x14ac:dyDescent="0.3">
      <c r="A291">
        <v>24</v>
      </c>
      <c r="B291" s="3">
        <v>45399</v>
      </c>
      <c r="C291" s="5">
        <v>560</v>
      </c>
      <c r="D291" t="s">
        <v>3</v>
      </c>
      <c r="E291" t="s">
        <v>13</v>
      </c>
      <c r="F291" s="3">
        <f>Tabella1_2[[#This Row],[DATA FATTURA]]+60</f>
        <v>45459</v>
      </c>
      <c r="G291" s="5">
        <f>Tabella1_2[[#This Row],[IMPORTO]]*0.22</f>
        <v>123.2</v>
      </c>
      <c r="H291" s="5">
        <f>Tabella1_2[[#This Row],[IMPORTO]]+Tabella1_2[[#This Row],[IVA]]</f>
        <v>683.2</v>
      </c>
      <c r="I291" t="s">
        <v>22</v>
      </c>
    </row>
    <row r="292" spans="1:9" x14ac:dyDescent="0.3">
      <c r="A292">
        <v>405</v>
      </c>
      <c r="B292" s="3">
        <v>45399</v>
      </c>
      <c r="C292" s="5">
        <v>5000</v>
      </c>
      <c r="D292" t="s">
        <v>5</v>
      </c>
      <c r="E292" t="s">
        <v>12</v>
      </c>
      <c r="F292" s="3">
        <f>Tabella1_2[[#This Row],[DATA FATTURA]]+60</f>
        <v>45459</v>
      </c>
      <c r="G292" s="5">
        <f>Tabella1_2[[#This Row],[IMPORTO]]*0.22</f>
        <v>1100</v>
      </c>
      <c r="H292" s="5">
        <f>Tabella1_2[[#This Row],[IMPORTO]]+Tabella1_2[[#This Row],[IVA]]</f>
        <v>6100</v>
      </c>
      <c r="I292" t="s">
        <v>22</v>
      </c>
    </row>
    <row r="293" spans="1:9" x14ac:dyDescent="0.3">
      <c r="A293">
        <v>125</v>
      </c>
      <c r="B293" s="3">
        <v>45399</v>
      </c>
      <c r="C293" s="5">
        <v>2580</v>
      </c>
      <c r="D293" t="s">
        <v>7</v>
      </c>
      <c r="E293" t="s">
        <v>12</v>
      </c>
      <c r="F293" s="3">
        <f>Tabella1_2[[#This Row],[DATA FATTURA]]+60</f>
        <v>45459</v>
      </c>
      <c r="G293" s="5">
        <f>Tabella1_2[[#This Row],[IMPORTO]]*0.22</f>
        <v>567.6</v>
      </c>
      <c r="H293" s="5">
        <f>Tabella1_2[[#This Row],[IMPORTO]]+Tabella1_2[[#This Row],[IVA]]</f>
        <v>3147.6</v>
      </c>
      <c r="I293" t="s">
        <v>22</v>
      </c>
    </row>
    <row r="294" spans="1:9" x14ac:dyDescent="0.3">
      <c r="A294">
        <v>133</v>
      </c>
      <c r="B294" s="3">
        <v>45399</v>
      </c>
      <c r="C294" s="5">
        <v>2740</v>
      </c>
      <c r="D294" t="s">
        <v>5</v>
      </c>
      <c r="E294" t="s">
        <v>14</v>
      </c>
      <c r="F294" s="3">
        <f>Tabella1_2[[#This Row],[DATA FATTURA]]+60</f>
        <v>45459</v>
      </c>
      <c r="G294" s="5">
        <f>Tabella1_2[[#This Row],[IMPORTO]]*0.22</f>
        <v>602.79999999999995</v>
      </c>
      <c r="H294" s="5">
        <f>Tabella1_2[[#This Row],[IMPORTO]]+Tabella1_2[[#This Row],[IVA]]</f>
        <v>3342.8</v>
      </c>
      <c r="I294" t="s">
        <v>22</v>
      </c>
    </row>
    <row r="295" spans="1:9" x14ac:dyDescent="0.3">
      <c r="A295">
        <v>494</v>
      </c>
      <c r="B295" s="3">
        <v>45399</v>
      </c>
      <c r="C295" s="5">
        <v>4600</v>
      </c>
      <c r="D295" t="s">
        <v>3</v>
      </c>
      <c r="E295" t="s">
        <v>14</v>
      </c>
      <c r="F295" s="3">
        <f>Tabella1_2[[#This Row],[DATA FATTURA]]+60</f>
        <v>45459</v>
      </c>
      <c r="G295" s="5">
        <f>Tabella1_2[[#This Row],[IMPORTO]]*0.22</f>
        <v>1012</v>
      </c>
      <c r="H295" s="5">
        <f>Tabella1_2[[#This Row],[IMPORTO]]+Tabella1_2[[#This Row],[IVA]]</f>
        <v>5612</v>
      </c>
      <c r="I295" t="s">
        <v>22</v>
      </c>
    </row>
    <row r="296" spans="1:9" x14ac:dyDescent="0.3">
      <c r="A296">
        <v>289</v>
      </c>
      <c r="B296" s="3">
        <v>45399</v>
      </c>
      <c r="C296" s="5">
        <v>5860</v>
      </c>
      <c r="D296" t="s">
        <v>9</v>
      </c>
      <c r="E296" t="s">
        <v>13</v>
      </c>
      <c r="F296" s="3">
        <f>Tabella1_2[[#This Row],[DATA FATTURA]]+60</f>
        <v>45459</v>
      </c>
      <c r="G296" s="5">
        <f>Tabella1_2[[#This Row],[IMPORTO]]*0.22</f>
        <v>1289.2</v>
      </c>
      <c r="H296" s="5">
        <f>Tabella1_2[[#This Row],[IMPORTO]]+Tabella1_2[[#This Row],[IVA]]</f>
        <v>7149.2</v>
      </c>
      <c r="I296" t="s">
        <v>22</v>
      </c>
    </row>
    <row r="297" spans="1:9" x14ac:dyDescent="0.3">
      <c r="A297">
        <v>232</v>
      </c>
      <c r="B297" s="3">
        <v>45399</v>
      </c>
      <c r="C297" s="5">
        <v>4720</v>
      </c>
      <c r="D297" t="s">
        <v>23</v>
      </c>
      <c r="E297" t="s">
        <v>11</v>
      </c>
      <c r="F297" s="3">
        <f>Tabella1_2[[#This Row],[DATA FATTURA]]+60</f>
        <v>45459</v>
      </c>
      <c r="G297" s="5">
        <f>Tabella1_2[[#This Row],[IMPORTO]]*0.22</f>
        <v>1038.4000000000001</v>
      </c>
      <c r="H297" s="5">
        <f>Tabella1_2[[#This Row],[IMPORTO]]+Tabella1_2[[#This Row],[IVA]]</f>
        <v>5758.4</v>
      </c>
      <c r="I297" t="s">
        <v>22</v>
      </c>
    </row>
    <row r="298" spans="1:9" x14ac:dyDescent="0.3">
      <c r="A298">
        <v>286</v>
      </c>
      <c r="B298" s="3">
        <v>45399</v>
      </c>
      <c r="C298" s="5">
        <v>5800</v>
      </c>
      <c r="D298" t="s">
        <v>5</v>
      </c>
      <c r="E298" t="s">
        <v>12</v>
      </c>
      <c r="F298" s="3">
        <f>Tabella1_2[[#This Row],[DATA FATTURA]]+60</f>
        <v>45459</v>
      </c>
      <c r="G298" s="5">
        <f>Tabella1_2[[#This Row],[IMPORTO]]*0.22</f>
        <v>1276</v>
      </c>
      <c r="H298" s="5">
        <f>Tabella1_2[[#This Row],[IMPORTO]]+Tabella1_2[[#This Row],[IVA]]</f>
        <v>7076</v>
      </c>
      <c r="I298" t="s">
        <v>22</v>
      </c>
    </row>
    <row r="299" spans="1:9" x14ac:dyDescent="0.3">
      <c r="A299">
        <v>203</v>
      </c>
      <c r="B299" s="3">
        <v>45399</v>
      </c>
      <c r="C299" s="5">
        <v>4140</v>
      </c>
      <c r="D299" t="s">
        <v>23</v>
      </c>
      <c r="E299" t="s">
        <v>14</v>
      </c>
      <c r="F299" s="3">
        <f>Tabella1_2[[#This Row],[DATA FATTURA]]+60</f>
        <v>45459</v>
      </c>
      <c r="G299" s="5">
        <f>Tabella1_2[[#This Row],[IMPORTO]]*0.22</f>
        <v>910.8</v>
      </c>
      <c r="H299" s="5">
        <f>Tabella1_2[[#This Row],[IMPORTO]]+Tabella1_2[[#This Row],[IVA]]</f>
        <v>5050.8</v>
      </c>
      <c r="I299" t="s">
        <v>22</v>
      </c>
    </row>
    <row r="300" spans="1:9" x14ac:dyDescent="0.3">
      <c r="A300">
        <v>112</v>
      </c>
      <c r="B300" s="3">
        <v>45399</v>
      </c>
      <c r="C300" s="5">
        <v>2320</v>
      </c>
      <c r="D300" t="s">
        <v>23</v>
      </c>
      <c r="E300" t="s">
        <v>12</v>
      </c>
      <c r="F300" s="3">
        <f>Tabella1_2[[#This Row],[DATA FATTURA]]+60</f>
        <v>45459</v>
      </c>
      <c r="G300" s="5">
        <f>Tabella1_2[[#This Row],[IMPORTO]]*0.22</f>
        <v>510.4</v>
      </c>
      <c r="H300" s="5">
        <f>Tabella1_2[[#This Row],[IMPORTO]]+Tabella1_2[[#This Row],[IVA]]</f>
        <v>2830.4</v>
      </c>
      <c r="I300" t="s">
        <v>22</v>
      </c>
    </row>
    <row r="301" spans="1:9" x14ac:dyDescent="0.3">
      <c r="A301">
        <v>212</v>
      </c>
      <c r="B301" s="3">
        <v>45399</v>
      </c>
      <c r="C301" s="5">
        <v>4320</v>
      </c>
      <c r="D301" t="s">
        <v>6</v>
      </c>
      <c r="E301" t="s">
        <v>12</v>
      </c>
      <c r="F301" s="3">
        <f>Tabella1_2[[#This Row],[DATA FATTURA]]+60</f>
        <v>45459</v>
      </c>
      <c r="G301" s="5">
        <f>Tabella1_2[[#This Row],[IMPORTO]]*0.22</f>
        <v>950.4</v>
      </c>
      <c r="H301" s="5">
        <f>Tabella1_2[[#This Row],[IMPORTO]]+Tabella1_2[[#This Row],[IVA]]</f>
        <v>5270.4</v>
      </c>
      <c r="I301" t="s">
        <v>22</v>
      </c>
    </row>
    <row r="302" spans="1:9" x14ac:dyDescent="0.3">
      <c r="A302">
        <v>373</v>
      </c>
      <c r="B302" s="3">
        <v>45398</v>
      </c>
      <c r="C302" s="5">
        <v>3400</v>
      </c>
      <c r="D302" t="s">
        <v>23</v>
      </c>
      <c r="E302" t="s">
        <v>13</v>
      </c>
      <c r="F302" s="3">
        <f>Tabella1_2[[#This Row],[DATA FATTURA]]+60</f>
        <v>45458</v>
      </c>
      <c r="G302" s="5">
        <f>Tabella1_2[[#This Row],[IMPORTO]]*0.22</f>
        <v>748</v>
      </c>
      <c r="H302" s="5">
        <f>Tabella1_2[[#This Row],[IMPORTO]]+Tabella1_2[[#This Row],[IVA]]</f>
        <v>4148</v>
      </c>
      <c r="I302" t="s">
        <v>22</v>
      </c>
    </row>
    <row r="303" spans="1:9" x14ac:dyDescent="0.3">
      <c r="A303">
        <v>470</v>
      </c>
      <c r="B303" s="3">
        <v>45398</v>
      </c>
      <c r="C303" s="5">
        <v>7000</v>
      </c>
      <c r="D303" t="s">
        <v>23</v>
      </c>
      <c r="E303" t="s">
        <v>11</v>
      </c>
      <c r="F303" s="3">
        <f>Tabella1_2[[#This Row],[DATA FATTURA]]+60</f>
        <v>45458</v>
      </c>
      <c r="G303" s="5">
        <f>Tabella1_2[[#This Row],[IMPORTO]]*0.22</f>
        <v>1540</v>
      </c>
      <c r="H303" s="5">
        <f>Tabella1_2[[#This Row],[IMPORTO]]+Tabella1_2[[#This Row],[IVA]]</f>
        <v>8540</v>
      </c>
      <c r="I303" t="s">
        <v>22</v>
      </c>
    </row>
    <row r="304" spans="1:9" x14ac:dyDescent="0.3">
      <c r="A304">
        <v>103</v>
      </c>
      <c r="B304" s="3">
        <v>45398</v>
      </c>
      <c r="C304" s="5">
        <v>2140</v>
      </c>
      <c r="D304" t="s">
        <v>3</v>
      </c>
      <c r="E304" t="s">
        <v>12</v>
      </c>
      <c r="F304" s="3">
        <f>Tabella1_2[[#This Row],[DATA FATTURA]]+60</f>
        <v>45458</v>
      </c>
      <c r="G304" s="5">
        <f>Tabella1_2[[#This Row],[IMPORTO]]*0.22</f>
        <v>470.8</v>
      </c>
      <c r="H304" s="5">
        <f>Tabella1_2[[#This Row],[IMPORTO]]+Tabella1_2[[#This Row],[IVA]]</f>
        <v>2610.8000000000002</v>
      </c>
      <c r="I304" t="s">
        <v>22</v>
      </c>
    </row>
    <row r="305" spans="1:9" x14ac:dyDescent="0.3">
      <c r="A305">
        <v>269</v>
      </c>
      <c r="B305" s="3">
        <v>45398</v>
      </c>
      <c r="C305" s="5">
        <v>5460</v>
      </c>
      <c r="D305" t="s">
        <v>5</v>
      </c>
      <c r="E305" t="s">
        <v>13</v>
      </c>
      <c r="F305" s="3">
        <f>Tabella1_2[[#This Row],[DATA FATTURA]]+60</f>
        <v>45458</v>
      </c>
      <c r="G305" s="5">
        <f>Tabella1_2[[#This Row],[IMPORTO]]*0.22</f>
        <v>1201.2</v>
      </c>
      <c r="H305" s="5">
        <f>Tabella1_2[[#This Row],[IMPORTO]]+Tabella1_2[[#This Row],[IVA]]</f>
        <v>6661.2</v>
      </c>
      <c r="I305" t="s">
        <v>22</v>
      </c>
    </row>
    <row r="306" spans="1:9" x14ac:dyDescent="0.3">
      <c r="A306">
        <v>191</v>
      </c>
      <c r="B306" s="3">
        <v>45398</v>
      </c>
      <c r="C306" s="5">
        <v>3900</v>
      </c>
      <c r="D306" t="s">
        <v>6</v>
      </c>
      <c r="E306" t="s">
        <v>13</v>
      </c>
      <c r="F306" s="3">
        <f>Tabella1_2[[#This Row],[DATA FATTURA]]+60</f>
        <v>45458</v>
      </c>
      <c r="G306" s="5">
        <f>Tabella1_2[[#This Row],[IMPORTO]]*0.22</f>
        <v>858</v>
      </c>
      <c r="H306" s="5">
        <f>Tabella1_2[[#This Row],[IMPORTO]]+Tabella1_2[[#This Row],[IVA]]</f>
        <v>4758</v>
      </c>
      <c r="I306" t="s">
        <v>22</v>
      </c>
    </row>
    <row r="307" spans="1:9" x14ac:dyDescent="0.3">
      <c r="A307">
        <v>276</v>
      </c>
      <c r="B307" s="3">
        <v>45398</v>
      </c>
      <c r="C307" s="5">
        <v>5600</v>
      </c>
      <c r="D307" t="s">
        <v>6</v>
      </c>
      <c r="E307" t="s">
        <v>13</v>
      </c>
      <c r="F307" s="3">
        <f>Tabella1_2[[#This Row],[DATA FATTURA]]+60</f>
        <v>45458</v>
      </c>
      <c r="G307" s="5">
        <f>Tabella1_2[[#This Row],[IMPORTO]]*0.22</f>
        <v>1232</v>
      </c>
      <c r="H307" s="5">
        <f>Tabella1_2[[#This Row],[IMPORTO]]+Tabella1_2[[#This Row],[IVA]]</f>
        <v>6832</v>
      </c>
      <c r="I307" t="s">
        <v>22</v>
      </c>
    </row>
    <row r="308" spans="1:9" x14ac:dyDescent="0.3">
      <c r="A308">
        <v>336</v>
      </c>
      <c r="B308" s="3">
        <v>45398</v>
      </c>
      <c r="C308" s="5">
        <v>1550</v>
      </c>
      <c r="D308" t="s">
        <v>4</v>
      </c>
      <c r="E308" t="s">
        <v>12</v>
      </c>
      <c r="F308" s="3">
        <f>Tabella1_2[[#This Row],[DATA FATTURA]]+60</f>
        <v>45458</v>
      </c>
      <c r="G308" s="5">
        <f>Tabella1_2[[#This Row],[IMPORTO]]*0.22</f>
        <v>341</v>
      </c>
      <c r="H308" s="5">
        <f>Tabella1_2[[#This Row],[IMPORTO]]+Tabella1_2[[#This Row],[IVA]]</f>
        <v>1891</v>
      </c>
      <c r="I308" t="s">
        <v>22</v>
      </c>
    </row>
    <row r="309" spans="1:9" x14ac:dyDescent="0.3">
      <c r="A309">
        <v>180</v>
      </c>
      <c r="B309" s="3">
        <v>45398</v>
      </c>
      <c r="C309" s="5">
        <v>3680</v>
      </c>
      <c r="D309" t="s">
        <v>23</v>
      </c>
      <c r="E309" t="s">
        <v>11</v>
      </c>
      <c r="F309" s="3">
        <f>Tabella1_2[[#This Row],[DATA FATTURA]]+60</f>
        <v>45458</v>
      </c>
      <c r="G309" s="5">
        <f>Tabella1_2[[#This Row],[IMPORTO]]*0.22</f>
        <v>809.6</v>
      </c>
      <c r="H309" s="5">
        <f>Tabella1_2[[#This Row],[IMPORTO]]+Tabella1_2[[#This Row],[IVA]]</f>
        <v>4489.6000000000004</v>
      </c>
      <c r="I309" t="s">
        <v>22</v>
      </c>
    </row>
    <row r="310" spans="1:9" x14ac:dyDescent="0.3">
      <c r="A310">
        <v>471</v>
      </c>
      <c r="B310" s="3">
        <v>45398</v>
      </c>
      <c r="C310" s="5">
        <v>6900</v>
      </c>
      <c r="D310" t="s">
        <v>8</v>
      </c>
      <c r="E310" t="s">
        <v>13</v>
      </c>
      <c r="F310" s="3">
        <f>Tabella1_2[[#This Row],[DATA FATTURA]]+60</f>
        <v>45458</v>
      </c>
      <c r="G310" s="5">
        <f>Tabella1_2[[#This Row],[IMPORTO]]*0.22</f>
        <v>1518</v>
      </c>
      <c r="H310" s="5">
        <f>Tabella1_2[[#This Row],[IMPORTO]]+Tabella1_2[[#This Row],[IVA]]</f>
        <v>8418</v>
      </c>
      <c r="I310" t="s">
        <v>22</v>
      </c>
    </row>
    <row r="311" spans="1:9" x14ac:dyDescent="0.3">
      <c r="A311">
        <v>42</v>
      </c>
      <c r="B311" s="3">
        <v>45398</v>
      </c>
      <c r="C311" s="5">
        <v>920</v>
      </c>
      <c r="D311" t="s">
        <v>6</v>
      </c>
      <c r="E311" t="s">
        <v>12</v>
      </c>
      <c r="F311" s="3">
        <f>Tabella1_2[[#This Row],[DATA FATTURA]]+60</f>
        <v>45458</v>
      </c>
      <c r="G311" s="5">
        <f>Tabella1_2[[#This Row],[IMPORTO]]*0.22</f>
        <v>202.4</v>
      </c>
      <c r="H311" s="5">
        <f>Tabella1_2[[#This Row],[IMPORTO]]+Tabella1_2[[#This Row],[IVA]]</f>
        <v>1122.4000000000001</v>
      </c>
      <c r="I311" t="s">
        <v>22</v>
      </c>
    </row>
    <row r="312" spans="1:9" x14ac:dyDescent="0.3">
      <c r="A312">
        <v>135</v>
      </c>
      <c r="B312" s="3">
        <v>45398</v>
      </c>
      <c r="C312" s="5">
        <v>2780</v>
      </c>
      <c r="D312" t="s">
        <v>23</v>
      </c>
      <c r="E312" t="s">
        <v>13</v>
      </c>
      <c r="F312" s="3">
        <f>Tabella1_2[[#This Row],[DATA FATTURA]]+60</f>
        <v>45458</v>
      </c>
      <c r="G312" s="5">
        <f>Tabella1_2[[#This Row],[IMPORTO]]*0.22</f>
        <v>611.6</v>
      </c>
      <c r="H312" s="5">
        <f>Tabella1_2[[#This Row],[IMPORTO]]+Tabella1_2[[#This Row],[IVA]]</f>
        <v>3391.6</v>
      </c>
      <c r="I312" t="s">
        <v>22</v>
      </c>
    </row>
    <row r="313" spans="1:9" x14ac:dyDescent="0.3">
      <c r="A313">
        <v>64</v>
      </c>
      <c r="B313" s="3">
        <v>45398</v>
      </c>
      <c r="C313" s="5">
        <v>1360</v>
      </c>
      <c r="D313" t="s">
        <v>4</v>
      </c>
      <c r="E313" t="s">
        <v>11</v>
      </c>
      <c r="F313" s="3">
        <f>Tabella1_2[[#This Row],[DATA FATTURA]]+60</f>
        <v>45458</v>
      </c>
      <c r="G313" s="5">
        <f>Tabella1_2[[#This Row],[IMPORTO]]*0.22</f>
        <v>299.2</v>
      </c>
      <c r="H313" s="5">
        <f>Tabella1_2[[#This Row],[IMPORTO]]+Tabella1_2[[#This Row],[IVA]]</f>
        <v>1659.2</v>
      </c>
      <c r="I313" t="s">
        <v>22</v>
      </c>
    </row>
    <row r="314" spans="1:9" x14ac:dyDescent="0.3">
      <c r="A314">
        <v>57</v>
      </c>
      <c r="B314" s="3">
        <v>45398</v>
      </c>
      <c r="C314" s="5">
        <v>1220</v>
      </c>
      <c r="D314" t="s">
        <v>7</v>
      </c>
      <c r="E314" t="s">
        <v>11</v>
      </c>
      <c r="F314" s="3">
        <f>Tabella1_2[[#This Row],[DATA FATTURA]]+60</f>
        <v>45458</v>
      </c>
      <c r="G314" s="5">
        <f>Tabella1_2[[#This Row],[IMPORTO]]*0.22</f>
        <v>268.39999999999998</v>
      </c>
      <c r="H314" s="5">
        <f>Tabella1_2[[#This Row],[IMPORTO]]+Tabella1_2[[#This Row],[IVA]]</f>
        <v>1488.4</v>
      </c>
      <c r="I314" t="s">
        <v>22</v>
      </c>
    </row>
    <row r="315" spans="1:9" x14ac:dyDescent="0.3">
      <c r="A315">
        <v>409</v>
      </c>
      <c r="B315" s="3">
        <v>45398</v>
      </c>
      <c r="C315" s="5">
        <v>5200</v>
      </c>
      <c r="D315" t="s">
        <v>3</v>
      </c>
      <c r="E315" t="s">
        <v>13</v>
      </c>
      <c r="F315" s="3">
        <f>Tabella1_2[[#This Row],[DATA FATTURA]]+60</f>
        <v>45458</v>
      </c>
      <c r="G315" s="5">
        <f>Tabella1_2[[#This Row],[IMPORTO]]*0.22</f>
        <v>1144</v>
      </c>
      <c r="H315" s="5">
        <f>Tabella1_2[[#This Row],[IMPORTO]]+Tabella1_2[[#This Row],[IVA]]</f>
        <v>6344</v>
      </c>
      <c r="I315" t="s">
        <v>22</v>
      </c>
    </row>
    <row r="316" spans="1:9" x14ac:dyDescent="0.3">
      <c r="A316">
        <v>220</v>
      </c>
      <c r="B316" s="3">
        <v>45398</v>
      </c>
      <c r="C316" s="5">
        <v>4480</v>
      </c>
      <c r="D316" t="s">
        <v>23</v>
      </c>
      <c r="E316" t="s">
        <v>13</v>
      </c>
      <c r="F316" s="3">
        <f>Tabella1_2[[#This Row],[DATA FATTURA]]+60</f>
        <v>45458</v>
      </c>
      <c r="G316" s="5">
        <f>Tabella1_2[[#This Row],[IMPORTO]]*0.22</f>
        <v>985.6</v>
      </c>
      <c r="H316" s="5">
        <f>Tabella1_2[[#This Row],[IMPORTO]]+Tabella1_2[[#This Row],[IVA]]</f>
        <v>5465.6</v>
      </c>
      <c r="I316" t="s">
        <v>22</v>
      </c>
    </row>
    <row r="317" spans="1:9" x14ac:dyDescent="0.3">
      <c r="A317">
        <v>33</v>
      </c>
      <c r="B317" s="3">
        <v>45398</v>
      </c>
      <c r="C317" s="5">
        <v>740</v>
      </c>
      <c r="D317" t="s">
        <v>23</v>
      </c>
      <c r="E317" t="s">
        <v>12</v>
      </c>
      <c r="F317" s="3">
        <f>Tabella1_2[[#This Row],[DATA FATTURA]]+60</f>
        <v>45458</v>
      </c>
      <c r="G317" s="5">
        <f>Tabella1_2[[#This Row],[IMPORTO]]*0.22</f>
        <v>162.80000000000001</v>
      </c>
      <c r="H317" s="5">
        <f>Tabella1_2[[#This Row],[IMPORTO]]+Tabella1_2[[#This Row],[IVA]]</f>
        <v>902.8</v>
      </c>
      <c r="I317" t="s">
        <v>22</v>
      </c>
    </row>
    <row r="318" spans="1:9" x14ac:dyDescent="0.3">
      <c r="A318">
        <v>431</v>
      </c>
      <c r="B318" s="3">
        <v>45398</v>
      </c>
      <c r="C318" s="5">
        <v>6300</v>
      </c>
      <c r="D318" t="s">
        <v>7</v>
      </c>
      <c r="E318" t="s">
        <v>13</v>
      </c>
      <c r="F318" s="3">
        <f>Tabella1_2[[#This Row],[DATA FATTURA]]+60</f>
        <v>45458</v>
      </c>
      <c r="G318" s="5">
        <f>Tabella1_2[[#This Row],[IMPORTO]]*0.22</f>
        <v>1386</v>
      </c>
      <c r="H318" s="5">
        <f>Tabella1_2[[#This Row],[IMPORTO]]+Tabella1_2[[#This Row],[IVA]]</f>
        <v>7686</v>
      </c>
      <c r="I318" t="s">
        <v>22</v>
      </c>
    </row>
    <row r="319" spans="1:9" x14ac:dyDescent="0.3">
      <c r="A319">
        <v>255</v>
      </c>
      <c r="B319" s="3">
        <v>45398</v>
      </c>
      <c r="C319" s="5">
        <v>5180</v>
      </c>
      <c r="D319" t="s">
        <v>9</v>
      </c>
      <c r="E319" t="s">
        <v>13</v>
      </c>
      <c r="F319" s="3">
        <f>Tabella1_2[[#This Row],[DATA FATTURA]]+60</f>
        <v>45458</v>
      </c>
      <c r="G319" s="5">
        <f>Tabella1_2[[#This Row],[IMPORTO]]*0.22</f>
        <v>1139.5999999999999</v>
      </c>
      <c r="H319" s="5">
        <f>Tabella1_2[[#This Row],[IMPORTO]]+Tabella1_2[[#This Row],[IVA]]</f>
        <v>6319.6</v>
      </c>
      <c r="I319" t="s">
        <v>22</v>
      </c>
    </row>
    <row r="320" spans="1:9" x14ac:dyDescent="0.3">
      <c r="A320">
        <v>384</v>
      </c>
      <c r="B320" s="3">
        <v>45398</v>
      </c>
      <c r="C320" s="5">
        <v>3950</v>
      </c>
      <c r="D320" t="s">
        <v>23</v>
      </c>
      <c r="E320" t="s">
        <v>12</v>
      </c>
      <c r="F320" s="3">
        <f>Tabella1_2[[#This Row],[DATA FATTURA]]+60</f>
        <v>45458</v>
      </c>
      <c r="G320" s="5">
        <f>Tabella1_2[[#This Row],[IMPORTO]]*0.22</f>
        <v>869</v>
      </c>
      <c r="H320" s="5">
        <f>Tabella1_2[[#This Row],[IMPORTO]]+Tabella1_2[[#This Row],[IVA]]</f>
        <v>4819</v>
      </c>
      <c r="I320" t="s">
        <v>22</v>
      </c>
    </row>
    <row r="321" spans="1:9" x14ac:dyDescent="0.3">
      <c r="A321">
        <v>90</v>
      </c>
      <c r="B321" s="3">
        <v>45398</v>
      </c>
      <c r="C321" s="5">
        <v>1880</v>
      </c>
      <c r="D321" t="s">
        <v>3</v>
      </c>
      <c r="E321" t="s">
        <v>12</v>
      </c>
      <c r="F321" s="3">
        <f>Tabella1_2[[#This Row],[DATA FATTURA]]+60</f>
        <v>45458</v>
      </c>
      <c r="G321" s="5">
        <f>Tabella1_2[[#This Row],[IMPORTO]]*0.22</f>
        <v>413.6</v>
      </c>
      <c r="H321" s="5">
        <f>Tabella1_2[[#This Row],[IMPORTO]]+Tabella1_2[[#This Row],[IVA]]</f>
        <v>2293.6</v>
      </c>
      <c r="I321" t="s">
        <v>22</v>
      </c>
    </row>
    <row r="322" spans="1:9" x14ac:dyDescent="0.3">
      <c r="A322">
        <v>452</v>
      </c>
      <c r="B322" s="3">
        <v>45398</v>
      </c>
      <c r="C322" s="5">
        <v>7350</v>
      </c>
      <c r="D322" t="s">
        <v>23</v>
      </c>
      <c r="E322" t="s">
        <v>14</v>
      </c>
      <c r="F322" s="3">
        <f>Tabella1_2[[#This Row],[DATA FATTURA]]+60</f>
        <v>45458</v>
      </c>
      <c r="G322" s="5">
        <f>Tabella1_2[[#This Row],[IMPORTO]]*0.22</f>
        <v>1617</v>
      </c>
      <c r="H322" s="5">
        <f>Tabella1_2[[#This Row],[IMPORTO]]+Tabella1_2[[#This Row],[IVA]]</f>
        <v>8967</v>
      </c>
      <c r="I322" t="s">
        <v>22</v>
      </c>
    </row>
    <row r="323" spans="1:9" x14ac:dyDescent="0.3">
      <c r="A323">
        <v>398</v>
      </c>
      <c r="B323" s="3">
        <v>45398</v>
      </c>
      <c r="C323" s="5">
        <v>4650</v>
      </c>
      <c r="D323" t="s">
        <v>3</v>
      </c>
      <c r="E323" t="s">
        <v>12</v>
      </c>
      <c r="F323" s="3">
        <f>Tabella1_2[[#This Row],[DATA FATTURA]]+60</f>
        <v>45458</v>
      </c>
      <c r="G323" s="5">
        <f>Tabella1_2[[#This Row],[IMPORTO]]*0.22</f>
        <v>1023</v>
      </c>
      <c r="H323" s="5">
        <f>Tabella1_2[[#This Row],[IMPORTO]]+Tabella1_2[[#This Row],[IVA]]</f>
        <v>5673</v>
      </c>
      <c r="I323" t="s">
        <v>22</v>
      </c>
    </row>
    <row r="324" spans="1:9" x14ac:dyDescent="0.3">
      <c r="A324">
        <v>389</v>
      </c>
      <c r="B324" s="3">
        <v>45398</v>
      </c>
      <c r="C324" s="5">
        <v>4200</v>
      </c>
      <c r="D324" t="s">
        <v>8</v>
      </c>
      <c r="E324" t="s">
        <v>13</v>
      </c>
      <c r="F324" s="3">
        <f>Tabella1_2[[#This Row],[DATA FATTURA]]+60</f>
        <v>45458</v>
      </c>
      <c r="G324" s="5">
        <f>Tabella1_2[[#This Row],[IMPORTO]]*0.22</f>
        <v>924</v>
      </c>
      <c r="H324" s="5">
        <f>Tabella1_2[[#This Row],[IMPORTO]]+Tabella1_2[[#This Row],[IVA]]</f>
        <v>5124</v>
      </c>
      <c r="I324" t="s">
        <v>22</v>
      </c>
    </row>
    <row r="325" spans="1:9" x14ac:dyDescent="0.3">
      <c r="A325">
        <v>386</v>
      </c>
      <c r="B325" s="3">
        <v>45398</v>
      </c>
      <c r="C325" s="5">
        <v>4050</v>
      </c>
      <c r="D325" t="s">
        <v>8</v>
      </c>
      <c r="E325" t="s">
        <v>11</v>
      </c>
      <c r="F325" s="3">
        <f>Tabella1_2[[#This Row],[DATA FATTURA]]+60</f>
        <v>45458</v>
      </c>
      <c r="G325" s="5">
        <f>Tabella1_2[[#This Row],[IMPORTO]]*0.22</f>
        <v>891</v>
      </c>
      <c r="H325" s="5">
        <f>Tabella1_2[[#This Row],[IMPORTO]]+Tabella1_2[[#This Row],[IVA]]</f>
        <v>4941</v>
      </c>
      <c r="I325" t="s">
        <v>22</v>
      </c>
    </row>
    <row r="326" spans="1:9" x14ac:dyDescent="0.3">
      <c r="A326">
        <v>179</v>
      </c>
      <c r="B326" s="3">
        <v>45398</v>
      </c>
      <c r="C326" s="5">
        <v>3660</v>
      </c>
      <c r="D326" t="s">
        <v>8</v>
      </c>
      <c r="E326" t="s">
        <v>13</v>
      </c>
      <c r="F326" s="3">
        <f>Tabella1_2[[#This Row],[DATA FATTURA]]+60</f>
        <v>45458</v>
      </c>
      <c r="G326" s="5">
        <f>Tabella1_2[[#This Row],[IMPORTO]]*0.22</f>
        <v>805.2</v>
      </c>
      <c r="H326" s="5">
        <f>Tabella1_2[[#This Row],[IMPORTO]]+Tabella1_2[[#This Row],[IVA]]</f>
        <v>4465.2</v>
      </c>
      <c r="I326" t="s">
        <v>22</v>
      </c>
    </row>
    <row r="327" spans="1:9" x14ac:dyDescent="0.3">
      <c r="A327">
        <v>307</v>
      </c>
      <c r="B327" s="3">
        <v>45398</v>
      </c>
      <c r="C327" s="5">
        <v>2700</v>
      </c>
      <c r="D327" t="s">
        <v>3</v>
      </c>
      <c r="E327" t="s">
        <v>12</v>
      </c>
      <c r="F327" s="3">
        <f>Tabella1_2[[#This Row],[DATA FATTURA]]+60</f>
        <v>45458</v>
      </c>
      <c r="G327" s="5">
        <f>Tabella1_2[[#This Row],[IMPORTO]]*0.22</f>
        <v>594</v>
      </c>
      <c r="H327" s="5">
        <f>Tabella1_2[[#This Row],[IMPORTO]]+Tabella1_2[[#This Row],[IVA]]</f>
        <v>3294</v>
      </c>
      <c r="I327" t="s">
        <v>22</v>
      </c>
    </row>
    <row r="328" spans="1:9" x14ac:dyDescent="0.3">
      <c r="A328">
        <v>319</v>
      </c>
      <c r="B328" s="3">
        <v>45398</v>
      </c>
      <c r="C328" s="5">
        <v>700</v>
      </c>
      <c r="D328" t="s">
        <v>4</v>
      </c>
      <c r="E328" t="s">
        <v>13</v>
      </c>
      <c r="F328" s="3">
        <f>Tabella1_2[[#This Row],[DATA FATTURA]]+60</f>
        <v>45458</v>
      </c>
      <c r="G328" s="5">
        <f>Tabella1_2[[#This Row],[IMPORTO]]*0.22</f>
        <v>154</v>
      </c>
      <c r="H328" s="5">
        <f>Tabella1_2[[#This Row],[IMPORTO]]+Tabella1_2[[#This Row],[IVA]]</f>
        <v>854</v>
      </c>
      <c r="I328" t="s">
        <v>22</v>
      </c>
    </row>
    <row r="329" spans="1:9" x14ac:dyDescent="0.3">
      <c r="A329">
        <v>174</v>
      </c>
      <c r="B329" s="3">
        <v>45398</v>
      </c>
      <c r="C329" s="5">
        <v>3560</v>
      </c>
      <c r="D329" t="s">
        <v>6</v>
      </c>
      <c r="E329" t="s">
        <v>12</v>
      </c>
      <c r="F329" s="3">
        <f>Tabella1_2[[#This Row],[DATA FATTURA]]+60</f>
        <v>45458</v>
      </c>
      <c r="G329" s="5">
        <f>Tabella1_2[[#This Row],[IMPORTO]]*0.22</f>
        <v>783.2</v>
      </c>
      <c r="H329" s="5">
        <f>Tabella1_2[[#This Row],[IMPORTO]]+Tabella1_2[[#This Row],[IVA]]</f>
        <v>4343.2</v>
      </c>
      <c r="I329" t="s">
        <v>22</v>
      </c>
    </row>
    <row r="330" spans="1:9" x14ac:dyDescent="0.3">
      <c r="A330">
        <v>303</v>
      </c>
      <c r="B330" s="3">
        <v>45398</v>
      </c>
      <c r="C330" s="5">
        <v>1900</v>
      </c>
      <c r="D330" t="s">
        <v>5</v>
      </c>
      <c r="E330" t="s">
        <v>13</v>
      </c>
      <c r="F330" s="3">
        <f>Tabella1_2[[#This Row],[DATA FATTURA]]+60</f>
        <v>45458</v>
      </c>
      <c r="G330" s="5">
        <f>Tabella1_2[[#This Row],[IMPORTO]]*0.22</f>
        <v>418</v>
      </c>
      <c r="H330" s="5">
        <f>Tabella1_2[[#This Row],[IMPORTO]]+Tabella1_2[[#This Row],[IVA]]</f>
        <v>2318</v>
      </c>
      <c r="I330" t="s">
        <v>22</v>
      </c>
    </row>
    <row r="331" spans="1:9" x14ac:dyDescent="0.3">
      <c r="A331">
        <v>40</v>
      </c>
      <c r="B331" s="3">
        <v>45398</v>
      </c>
      <c r="C331" s="5">
        <v>880</v>
      </c>
      <c r="D331" t="s">
        <v>7</v>
      </c>
      <c r="E331" t="s">
        <v>11</v>
      </c>
      <c r="F331" s="3">
        <f>Tabella1_2[[#This Row],[DATA FATTURA]]+60</f>
        <v>45458</v>
      </c>
      <c r="G331" s="5">
        <f>Tabella1_2[[#This Row],[IMPORTO]]*0.22</f>
        <v>193.6</v>
      </c>
      <c r="H331" s="5">
        <f>Tabella1_2[[#This Row],[IMPORTO]]+Tabella1_2[[#This Row],[IVA]]</f>
        <v>1073.5999999999999</v>
      </c>
      <c r="I331" t="s">
        <v>22</v>
      </c>
    </row>
    <row r="332" spans="1:9" x14ac:dyDescent="0.3">
      <c r="A332">
        <v>449</v>
      </c>
      <c r="B332" s="3">
        <v>45398</v>
      </c>
      <c r="C332" s="5">
        <v>7200</v>
      </c>
      <c r="D332" t="s">
        <v>3</v>
      </c>
      <c r="E332" t="s">
        <v>11</v>
      </c>
      <c r="F332" s="3">
        <f>Tabella1_2[[#This Row],[DATA FATTURA]]+60</f>
        <v>45458</v>
      </c>
      <c r="G332" s="5">
        <f>Tabella1_2[[#This Row],[IMPORTO]]*0.22</f>
        <v>1584</v>
      </c>
      <c r="H332" s="5">
        <f>Tabella1_2[[#This Row],[IMPORTO]]+Tabella1_2[[#This Row],[IVA]]</f>
        <v>8784</v>
      </c>
      <c r="I332" t="s">
        <v>22</v>
      </c>
    </row>
    <row r="333" spans="1:9" x14ac:dyDescent="0.3">
      <c r="A333">
        <v>308</v>
      </c>
      <c r="B333" s="3">
        <v>45397</v>
      </c>
      <c r="C333" s="5">
        <v>2900</v>
      </c>
      <c r="D333" t="s">
        <v>4</v>
      </c>
      <c r="E333" t="s">
        <v>12</v>
      </c>
      <c r="F333" s="3">
        <f>Tabella1_2[[#This Row],[DATA FATTURA]]+60</f>
        <v>45457</v>
      </c>
      <c r="G333" s="5">
        <f>Tabella1_2[[#This Row],[IMPORTO]]*0.22</f>
        <v>638</v>
      </c>
      <c r="H333" s="5">
        <f>Tabella1_2[[#This Row],[IMPORTO]]+Tabella1_2[[#This Row],[IVA]]</f>
        <v>3538</v>
      </c>
      <c r="I333" t="s">
        <v>22</v>
      </c>
    </row>
    <row r="334" spans="1:9" x14ac:dyDescent="0.3">
      <c r="A334">
        <v>121</v>
      </c>
      <c r="B334" s="3">
        <v>45397</v>
      </c>
      <c r="C334" s="5">
        <v>2500</v>
      </c>
      <c r="D334" t="s">
        <v>4</v>
      </c>
      <c r="E334" t="s">
        <v>13</v>
      </c>
      <c r="F334" s="3">
        <f>Tabella1_2[[#This Row],[DATA FATTURA]]+60</f>
        <v>45457</v>
      </c>
      <c r="G334" s="5">
        <f>Tabella1_2[[#This Row],[IMPORTO]]*0.22</f>
        <v>550</v>
      </c>
      <c r="H334" s="5">
        <f>Tabella1_2[[#This Row],[IMPORTO]]+Tabella1_2[[#This Row],[IVA]]</f>
        <v>3050</v>
      </c>
      <c r="I334" t="s">
        <v>22</v>
      </c>
    </row>
    <row r="335" spans="1:9" x14ac:dyDescent="0.3">
      <c r="A335">
        <v>489</v>
      </c>
      <c r="B335" s="3">
        <v>45397</v>
      </c>
      <c r="C335" s="5">
        <v>5100</v>
      </c>
      <c r="D335" t="s">
        <v>4</v>
      </c>
      <c r="E335" t="s">
        <v>12</v>
      </c>
      <c r="F335" s="3">
        <f>Tabella1_2[[#This Row],[DATA FATTURA]]+60</f>
        <v>45457</v>
      </c>
      <c r="G335" s="5">
        <f>Tabella1_2[[#This Row],[IMPORTO]]*0.22</f>
        <v>1122</v>
      </c>
      <c r="H335" s="5">
        <f>Tabella1_2[[#This Row],[IMPORTO]]+Tabella1_2[[#This Row],[IVA]]</f>
        <v>6222</v>
      </c>
      <c r="I335" t="s">
        <v>22</v>
      </c>
    </row>
    <row r="336" spans="1:9" x14ac:dyDescent="0.3">
      <c r="A336">
        <v>99</v>
      </c>
      <c r="B336" s="3">
        <v>45397</v>
      </c>
      <c r="C336" s="5">
        <v>2060</v>
      </c>
      <c r="D336" t="s">
        <v>5</v>
      </c>
      <c r="E336" t="s">
        <v>11</v>
      </c>
      <c r="F336" s="3">
        <f>Tabella1_2[[#This Row],[DATA FATTURA]]+60</f>
        <v>45457</v>
      </c>
      <c r="G336" s="5">
        <f>Tabella1_2[[#This Row],[IMPORTO]]*0.22</f>
        <v>453.2</v>
      </c>
      <c r="H336" s="5">
        <f>Tabella1_2[[#This Row],[IMPORTO]]+Tabella1_2[[#This Row],[IVA]]</f>
        <v>2513.1999999999998</v>
      </c>
      <c r="I336" t="s">
        <v>22</v>
      </c>
    </row>
    <row r="337" spans="1:9" x14ac:dyDescent="0.3">
      <c r="A337">
        <v>392</v>
      </c>
      <c r="B337" s="3">
        <v>45397</v>
      </c>
      <c r="C337" s="5">
        <v>4350</v>
      </c>
      <c r="D337" t="s">
        <v>3</v>
      </c>
      <c r="E337" t="s">
        <v>12</v>
      </c>
      <c r="F337" s="3">
        <f>Tabella1_2[[#This Row],[DATA FATTURA]]+60</f>
        <v>45457</v>
      </c>
      <c r="G337" s="5">
        <f>Tabella1_2[[#This Row],[IMPORTO]]*0.22</f>
        <v>957</v>
      </c>
      <c r="H337" s="5">
        <f>Tabella1_2[[#This Row],[IMPORTO]]+Tabella1_2[[#This Row],[IVA]]</f>
        <v>5307</v>
      </c>
      <c r="I337" t="s">
        <v>22</v>
      </c>
    </row>
    <row r="338" spans="1:9" x14ac:dyDescent="0.3">
      <c r="A338">
        <v>124</v>
      </c>
      <c r="B338" s="3">
        <v>45397</v>
      </c>
      <c r="C338" s="5">
        <v>2560</v>
      </c>
      <c r="D338" t="s">
        <v>3</v>
      </c>
      <c r="E338" t="s">
        <v>11</v>
      </c>
      <c r="F338" s="3">
        <f>Tabella1_2[[#This Row],[DATA FATTURA]]+60</f>
        <v>45457</v>
      </c>
      <c r="G338" s="5">
        <f>Tabella1_2[[#This Row],[IMPORTO]]*0.22</f>
        <v>563.20000000000005</v>
      </c>
      <c r="H338" s="5">
        <f>Tabella1_2[[#This Row],[IMPORTO]]+Tabella1_2[[#This Row],[IVA]]</f>
        <v>3123.2</v>
      </c>
      <c r="I338" t="s">
        <v>22</v>
      </c>
    </row>
    <row r="339" spans="1:9" x14ac:dyDescent="0.3">
      <c r="A339">
        <v>118</v>
      </c>
      <c r="B339" s="3">
        <v>45397</v>
      </c>
      <c r="C339" s="5">
        <v>2440</v>
      </c>
      <c r="D339" t="s">
        <v>23</v>
      </c>
      <c r="E339" t="s">
        <v>12</v>
      </c>
      <c r="F339" s="3">
        <f>Tabella1_2[[#This Row],[DATA FATTURA]]+60</f>
        <v>45457</v>
      </c>
      <c r="G339" s="5">
        <f>Tabella1_2[[#This Row],[IMPORTO]]*0.22</f>
        <v>536.79999999999995</v>
      </c>
      <c r="H339" s="5">
        <f>Tabella1_2[[#This Row],[IMPORTO]]+Tabella1_2[[#This Row],[IVA]]</f>
        <v>2976.8</v>
      </c>
      <c r="I339" t="s">
        <v>22</v>
      </c>
    </row>
    <row r="340" spans="1:9" x14ac:dyDescent="0.3">
      <c r="A340">
        <v>369</v>
      </c>
      <c r="B340" s="3">
        <v>45397</v>
      </c>
      <c r="C340" s="5">
        <v>3200</v>
      </c>
      <c r="D340" t="s">
        <v>8</v>
      </c>
      <c r="E340" t="s">
        <v>12</v>
      </c>
      <c r="F340" s="3">
        <f>Tabella1_2[[#This Row],[DATA FATTURA]]+60</f>
        <v>45457</v>
      </c>
      <c r="G340" s="5">
        <f>Tabella1_2[[#This Row],[IMPORTO]]*0.22</f>
        <v>704</v>
      </c>
      <c r="H340" s="5">
        <f>Tabella1_2[[#This Row],[IMPORTO]]+Tabella1_2[[#This Row],[IVA]]</f>
        <v>3904</v>
      </c>
      <c r="I340" t="s">
        <v>22</v>
      </c>
    </row>
    <row r="341" spans="1:9" x14ac:dyDescent="0.3">
      <c r="A341">
        <v>193</v>
      </c>
      <c r="B341" s="3">
        <v>45397</v>
      </c>
      <c r="C341" s="5">
        <v>3940</v>
      </c>
      <c r="D341" t="s">
        <v>7</v>
      </c>
      <c r="E341" t="s">
        <v>13</v>
      </c>
      <c r="F341" s="3">
        <f>Tabella1_2[[#This Row],[DATA FATTURA]]+60</f>
        <v>45457</v>
      </c>
      <c r="G341" s="5">
        <f>Tabella1_2[[#This Row],[IMPORTO]]*0.22</f>
        <v>866.8</v>
      </c>
      <c r="H341" s="5">
        <f>Tabella1_2[[#This Row],[IMPORTO]]+Tabella1_2[[#This Row],[IVA]]</f>
        <v>4806.8</v>
      </c>
      <c r="I341" t="s">
        <v>22</v>
      </c>
    </row>
    <row r="342" spans="1:9" x14ac:dyDescent="0.3">
      <c r="A342">
        <v>102</v>
      </c>
      <c r="B342" s="3">
        <v>45397</v>
      </c>
      <c r="C342" s="5">
        <v>2120</v>
      </c>
      <c r="D342" t="s">
        <v>9</v>
      </c>
      <c r="E342" t="s">
        <v>14</v>
      </c>
      <c r="F342" s="3">
        <f>Tabella1_2[[#This Row],[DATA FATTURA]]+60</f>
        <v>45457</v>
      </c>
      <c r="G342" s="5">
        <f>Tabella1_2[[#This Row],[IMPORTO]]*0.22</f>
        <v>466.4</v>
      </c>
      <c r="H342" s="5">
        <f>Tabella1_2[[#This Row],[IMPORTO]]+Tabella1_2[[#This Row],[IVA]]</f>
        <v>2586.4</v>
      </c>
      <c r="I342" t="s">
        <v>22</v>
      </c>
    </row>
    <row r="343" spans="1:9" x14ac:dyDescent="0.3">
      <c r="A343">
        <v>260</v>
      </c>
      <c r="B343" s="3">
        <v>45397</v>
      </c>
      <c r="C343" s="5">
        <v>5280</v>
      </c>
      <c r="D343" t="s">
        <v>3</v>
      </c>
      <c r="E343" t="s">
        <v>11</v>
      </c>
      <c r="F343" s="3">
        <f>Tabella1_2[[#This Row],[DATA FATTURA]]+60</f>
        <v>45457</v>
      </c>
      <c r="G343" s="5">
        <f>Tabella1_2[[#This Row],[IMPORTO]]*0.22</f>
        <v>1161.5999999999999</v>
      </c>
      <c r="H343" s="5">
        <f>Tabella1_2[[#This Row],[IMPORTO]]+Tabella1_2[[#This Row],[IVA]]</f>
        <v>6441.6</v>
      </c>
      <c r="I343" t="s">
        <v>22</v>
      </c>
    </row>
    <row r="344" spans="1:9" x14ac:dyDescent="0.3">
      <c r="A344">
        <v>367</v>
      </c>
      <c r="B344" s="3">
        <v>45397</v>
      </c>
      <c r="C344" s="5">
        <v>3100</v>
      </c>
      <c r="D344" t="s">
        <v>23</v>
      </c>
      <c r="E344" t="s">
        <v>13</v>
      </c>
      <c r="F344" s="3">
        <f>Tabella1_2[[#This Row],[DATA FATTURA]]+60</f>
        <v>45457</v>
      </c>
      <c r="G344" s="5">
        <f>Tabella1_2[[#This Row],[IMPORTO]]*0.22</f>
        <v>682</v>
      </c>
      <c r="H344" s="5">
        <f>Tabella1_2[[#This Row],[IMPORTO]]+Tabella1_2[[#This Row],[IVA]]</f>
        <v>3782</v>
      </c>
      <c r="I344" t="s">
        <v>22</v>
      </c>
    </row>
    <row r="345" spans="1:9" x14ac:dyDescent="0.3">
      <c r="A345">
        <v>468</v>
      </c>
      <c r="B345" s="3">
        <v>45397</v>
      </c>
      <c r="C345" s="5">
        <v>7200</v>
      </c>
      <c r="D345" t="s">
        <v>8</v>
      </c>
      <c r="E345" t="s">
        <v>12</v>
      </c>
      <c r="F345" s="3">
        <f>Tabella1_2[[#This Row],[DATA FATTURA]]+60</f>
        <v>45457</v>
      </c>
      <c r="G345" s="5">
        <f>Tabella1_2[[#This Row],[IMPORTO]]*0.22</f>
        <v>1584</v>
      </c>
      <c r="H345" s="5">
        <f>Tabella1_2[[#This Row],[IMPORTO]]+Tabella1_2[[#This Row],[IVA]]</f>
        <v>8784</v>
      </c>
      <c r="I345" t="s">
        <v>22</v>
      </c>
    </row>
    <row r="346" spans="1:9" x14ac:dyDescent="0.3">
      <c r="A346">
        <v>267</v>
      </c>
      <c r="B346" s="3">
        <v>45397</v>
      </c>
      <c r="C346" s="5">
        <v>5420</v>
      </c>
      <c r="D346" t="s">
        <v>8</v>
      </c>
      <c r="E346" t="s">
        <v>11</v>
      </c>
      <c r="F346" s="3">
        <f>Tabella1_2[[#This Row],[DATA FATTURA]]+60</f>
        <v>45457</v>
      </c>
      <c r="G346" s="5">
        <f>Tabella1_2[[#This Row],[IMPORTO]]*0.22</f>
        <v>1192.4000000000001</v>
      </c>
      <c r="H346" s="5">
        <f>Tabella1_2[[#This Row],[IMPORTO]]+Tabella1_2[[#This Row],[IVA]]</f>
        <v>6612.4</v>
      </c>
      <c r="I346" t="s">
        <v>22</v>
      </c>
    </row>
    <row r="347" spans="1:9" x14ac:dyDescent="0.3">
      <c r="A347">
        <v>264</v>
      </c>
      <c r="B347" s="3">
        <v>45397</v>
      </c>
      <c r="C347" s="5">
        <v>5360</v>
      </c>
      <c r="D347" t="s">
        <v>8</v>
      </c>
      <c r="E347" t="s">
        <v>11</v>
      </c>
      <c r="F347" s="3">
        <f>Tabella1_2[[#This Row],[DATA FATTURA]]+60</f>
        <v>45457</v>
      </c>
      <c r="G347" s="5">
        <f>Tabella1_2[[#This Row],[IMPORTO]]*0.22</f>
        <v>1179.2</v>
      </c>
      <c r="H347" s="5">
        <f>Tabella1_2[[#This Row],[IMPORTO]]+Tabella1_2[[#This Row],[IVA]]</f>
        <v>6539.2</v>
      </c>
      <c r="I347" t="s">
        <v>22</v>
      </c>
    </row>
    <row r="348" spans="1:9" x14ac:dyDescent="0.3">
      <c r="A348">
        <v>437</v>
      </c>
      <c r="B348" s="3">
        <v>45397</v>
      </c>
      <c r="C348" s="5">
        <v>6600</v>
      </c>
      <c r="D348" t="s">
        <v>8</v>
      </c>
      <c r="E348" t="s">
        <v>13</v>
      </c>
      <c r="F348" s="3">
        <f>Tabella1_2[[#This Row],[DATA FATTURA]]+60</f>
        <v>45457</v>
      </c>
      <c r="G348" s="5">
        <f>Tabella1_2[[#This Row],[IMPORTO]]*0.22</f>
        <v>1452</v>
      </c>
      <c r="H348" s="5">
        <f>Tabella1_2[[#This Row],[IMPORTO]]+Tabella1_2[[#This Row],[IVA]]</f>
        <v>8052</v>
      </c>
      <c r="I348" t="s">
        <v>22</v>
      </c>
    </row>
    <row r="349" spans="1:9" x14ac:dyDescent="0.3">
      <c r="A349">
        <v>128</v>
      </c>
      <c r="B349" s="3">
        <v>45397</v>
      </c>
      <c r="C349" s="5">
        <v>2640</v>
      </c>
      <c r="D349" t="s">
        <v>8</v>
      </c>
      <c r="E349" t="s">
        <v>12</v>
      </c>
      <c r="F349" s="3">
        <f>Tabella1_2[[#This Row],[DATA FATTURA]]+60</f>
        <v>45457</v>
      </c>
      <c r="G349" s="5">
        <f>Tabella1_2[[#This Row],[IMPORTO]]*0.22</f>
        <v>580.79999999999995</v>
      </c>
      <c r="H349" s="5">
        <f>Tabella1_2[[#This Row],[IMPORTO]]+Tabella1_2[[#This Row],[IVA]]</f>
        <v>3220.8</v>
      </c>
      <c r="I349" t="s">
        <v>22</v>
      </c>
    </row>
    <row r="350" spans="1:9" x14ac:dyDescent="0.3">
      <c r="A350">
        <v>322</v>
      </c>
      <c r="B350" s="3">
        <v>45397</v>
      </c>
      <c r="C350" s="5">
        <v>850</v>
      </c>
      <c r="D350" t="s">
        <v>23</v>
      </c>
      <c r="E350" t="s">
        <v>12</v>
      </c>
      <c r="F350" s="3">
        <f>Tabella1_2[[#This Row],[DATA FATTURA]]+60</f>
        <v>45457</v>
      </c>
      <c r="G350" s="5">
        <f>Tabella1_2[[#This Row],[IMPORTO]]*0.22</f>
        <v>187</v>
      </c>
      <c r="H350" s="5">
        <f>Tabella1_2[[#This Row],[IMPORTO]]+Tabella1_2[[#This Row],[IVA]]</f>
        <v>1037</v>
      </c>
      <c r="I350" t="s">
        <v>22</v>
      </c>
    </row>
    <row r="351" spans="1:9" x14ac:dyDescent="0.3">
      <c r="A351">
        <v>7</v>
      </c>
      <c r="B351" s="3">
        <v>45397</v>
      </c>
      <c r="C351" s="5">
        <v>220</v>
      </c>
      <c r="D351" t="s">
        <v>3</v>
      </c>
      <c r="E351" t="s">
        <v>14</v>
      </c>
      <c r="F351" s="3">
        <f>Tabella1_2[[#This Row],[DATA FATTURA]]+60</f>
        <v>45457</v>
      </c>
      <c r="G351" s="5">
        <f>Tabella1_2[[#This Row],[IMPORTO]]*0.22</f>
        <v>48.4</v>
      </c>
      <c r="H351" s="5">
        <f>Tabella1_2[[#This Row],[IMPORTO]]+Tabella1_2[[#This Row],[IVA]]</f>
        <v>268.39999999999998</v>
      </c>
      <c r="I351" t="s">
        <v>22</v>
      </c>
    </row>
    <row r="352" spans="1:9" x14ac:dyDescent="0.3">
      <c r="A352">
        <v>145</v>
      </c>
      <c r="B352" s="3">
        <v>45397</v>
      </c>
      <c r="C352" s="5">
        <v>2980</v>
      </c>
      <c r="D352" t="s">
        <v>8</v>
      </c>
      <c r="E352" t="s">
        <v>12</v>
      </c>
      <c r="F352" s="3">
        <f>Tabella1_2[[#This Row],[DATA FATTURA]]+60</f>
        <v>45457</v>
      </c>
      <c r="G352" s="5">
        <f>Tabella1_2[[#This Row],[IMPORTO]]*0.22</f>
        <v>655.6</v>
      </c>
      <c r="H352" s="5">
        <f>Tabella1_2[[#This Row],[IMPORTO]]+Tabella1_2[[#This Row],[IVA]]</f>
        <v>3635.6</v>
      </c>
      <c r="I352" t="s">
        <v>22</v>
      </c>
    </row>
    <row r="353" spans="1:9" x14ac:dyDescent="0.3">
      <c r="A353">
        <v>295</v>
      </c>
      <c r="B353" s="3">
        <v>45397</v>
      </c>
      <c r="C353" s="5">
        <v>300</v>
      </c>
      <c r="D353" t="s">
        <v>7</v>
      </c>
      <c r="E353" t="s">
        <v>11</v>
      </c>
      <c r="F353" s="3">
        <f>Tabella1_2[[#This Row],[DATA FATTURA]]+60</f>
        <v>45457</v>
      </c>
      <c r="G353" s="5">
        <f>Tabella1_2[[#This Row],[IMPORTO]]*0.22</f>
        <v>66</v>
      </c>
      <c r="H353" s="5">
        <f>Tabella1_2[[#This Row],[IMPORTO]]+Tabella1_2[[#This Row],[IVA]]</f>
        <v>366</v>
      </c>
      <c r="I353" t="s">
        <v>22</v>
      </c>
    </row>
    <row r="354" spans="1:9" x14ac:dyDescent="0.3">
      <c r="A354">
        <v>4</v>
      </c>
      <c r="B354" s="3">
        <v>45397</v>
      </c>
      <c r="C354" s="5">
        <v>160</v>
      </c>
      <c r="D354" t="s">
        <v>6</v>
      </c>
      <c r="E354" t="s">
        <v>14</v>
      </c>
      <c r="F354" s="3">
        <f>Tabella1_2[[#This Row],[DATA FATTURA]]+60</f>
        <v>45457</v>
      </c>
      <c r="G354" s="5">
        <f>Tabella1_2[[#This Row],[IMPORTO]]*0.22</f>
        <v>35.200000000000003</v>
      </c>
      <c r="H354" s="5">
        <f>Tabella1_2[[#This Row],[IMPORTO]]+Tabella1_2[[#This Row],[IVA]]</f>
        <v>195.2</v>
      </c>
      <c r="I354" t="s">
        <v>22</v>
      </c>
    </row>
    <row r="355" spans="1:9" x14ac:dyDescent="0.3">
      <c r="A355">
        <v>243</v>
      </c>
      <c r="B355" s="3">
        <v>45397</v>
      </c>
      <c r="C355" s="5">
        <v>4940</v>
      </c>
      <c r="D355" t="s">
        <v>3</v>
      </c>
      <c r="E355" t="s">
        <v>12</v>
      </c>
      <c r="F355" s="3">
        <f>Tabella1_2[[#This Row],[DATA FATTURA]]+60</f>
        <v>45457</v>
      </c>
      <c r="G355" s="5">
        <f>Tabella1_2[[#This Row],[IMPORTO]]*0.22</f>
        <v>1086.8</v>
      </c>
      <c r="H355" s="5">
        <f>Tabella1_2[[#This Row],[IMPORTO]]+Tabella1_2[[#This Row],[IVA]]</f>
        <v>6026.8</v>
      </c>
      <c r="I355" t="s">
        <v>22</v>
      </c>
    </row>
    <row r="356" spans="1:9" x14ac:dyDescent="0.3">
      <c r="A356">
        <v>252</v>
      </c>
      <c r="B356" s="3">
        <v>45397</v>
      </c>
      <c r="C356" s="5">
        <v>5120</v>
      </c>
      <c r="D356" t="s">
        <v>5</v>
      </c>
      <c r="E356" t="s">
        <v>12</v>
      </c>
      <c r="F356" s="3">
        <f>Tabella1_2[[#This Row],[DATA FATTURA]]+60</f>
        <v>45457</v>
      </c>
      <c r="G356" s="5">
        <f>Tabella1_2[[#This Row],[IMPORTO]]*0.22</f>
        <v>1126.4000000000001</v>
      </c>
      <c r="H356" s="5">
        <f>Tabella1_2[[#This Row],[IMPORTO]]+Tabella1_2[[#This Row],[IVA]]</f>
        <v>6246.4</v>
      </c>
      <c r="I356" t="s">
        <v>22</v>
      </c>
    </row>
    <row r="357" spans="1:9" x14ac:dyDescent="0.3">
      <c r="A357">
        <v>337</v>
      </c>
      <c r="B357" s="3">
        <v>45397</v>
      </c>
      <c r="C357" s="5">
        <v>1600</v>
      </c>
      <c r="D357" t="s">
        <v>5</v>
      </c>
      <c r="E357" t="s">
        <v>11</v>
      </c>
      <c r="F357" s="3">
        <f>Tabella1_2[[#This Row],[DATA FATTURA]]+60</f>
        <v>45457</v>
      </c>
      <c r="G357" s="5">
        <f>Tabella1_2[[#This Row],[IMPORTO]]*0.22</f>
        <v>352</v>
      </c>
      <c r="H357" s="5">
        <f>Tabella1_2[[#This Row],[IMPORTO]]+Tabella1_2[[#This Row],[IVA]]</f>
        <v>1952</v>
      </c>
      <c r="I357" t="s">
        <v>22</v>
      </c>
    </row>
    <row r="358" spans="1:9" x14ac:dyDescent="0.3">
      <c r="A358">
        <v>345</v>
      </c>
      <c r="B358" s="3">
        <v>45397</v>
      </c>
      <c r="C358" s="5">
        <v>2000</v>
      </c>
      <c r="D358" t="s">
        <v>3</v>
      </c>
      <c r="E358" t="s">
        <v>13</v>
      </c>
      <c r="F358" s="3">
        <f>Tabella1_2[[#This Row],[DATA FATTURA]]+60</f>
        <v>45457</v>
      </c>
      <c r="G358" s="5">
        <f>Tabella1_2[[#This Row],[IMPORTO]]*0.22</f>
        <v>440</v>
      </c>
      <c r="H358" s="5">
        <f>Tabella1_2[[#This Row],[IMPORTO]]+Tabella1_2[[#This Row],[IVA]]</f>
        <v>2440</v>
      </c>
      <c r="I358" t="s">
        <v>22</v>
      </c>
    </row>
    <row r="359" spans="1:9" x14ac:dyDescent="0.3">
      <c r="A359">
        <v>304</v>
      </c>
      <c r="B359" s="3">
        <v>45397</v>
      </c>
      <c r="C359" s="5">
        <v>2100</v>
      </c>
      <c r="D359" t="s">
        <v>8</v>
      </c>
      <c r="E359" t="s">
        <v>13</v>
      </c>
      <c r="F359" s="3">
        <f>Tabella1_2[[#This Row],[DATA FATTURA]]+60</f>
        <v>45457</v>
      </c>
      <c r="G359" s="5">
        <f>Tabella1_2[[#This Row],[IMPORTO]]*0.22</f>
        <v>462</v>
      </c>
      <c r="H359" s="5">
        <f>Tabella1_2[[#This Row],[IMPORTO]]+Tabella1_2[[#This Row],[IVA]]</f>
        <v>2562</v>
      </c>
      <c r="I359" t="s">
        <v>22</v>
      </c>
    </row>
    <row r="360" spans="1:9" x14ac:dyDescent="0.3">
      <c r="A360">
        <v>207</v>
      </c>
      <c r="B360" s="3">
        <v>45397</v>
      </c>
      <c r="C360" s="5">
        <v>4220</v>
      </c>
      <c r="D360" t="s">
        <v>5</v>
      </c>
      <c r="E360" t="s">
        <v>13</v>
      </c>
      <c r="F360" s="3">
        <f>Tabella1_2[[#This Row],[DATA FATTURA]]+60</f>
        <v>45457</v>
      </c>
      <c r="G360" s="5">
        <f>Tabella1_2[[#This Row],[IMPORTO]]*0.22</f>
        <v>928.4</v>
      </c>
      <c r="H360" s="5">
        <f>Tabella1_2[[#This Row],[IMPORTO]]+Tabella1_2[[#This Row],[IVA]]</f>
        <v>5148.3999999999996</v>
      </c>
      <c r="I360" t="s">
        <v>22</v>
      </c>
    </row>
    <row r="361" spans="1:9" x14ac:dyDescent="0.3">
      <c r="A361">
        <v>375</v>
      </c>
      <c r="B361" s="3">
        <v>45397</v>
      </c>
      <c r="C361" s="5">
        <v>3500</v>
      </c>
      <c r="D361" t="s">
        <v>3</v>
      </c>
      <c r="E361" t="s">
        <v>13</v>
      </c>
      <c r="F361" s="3">
        <f>Tabella1_2[[#This Row],[DATA FATTURA]]+60</f>
        <v>45457</v>
      </c>
      <c r="G361" s="5">
        <f>Tabella1_2[[#This Row],[IMPORTO]]*0.22</f>
        <v>770</v>
      </c>
      <c r="H361" s="5">
        <f>Tabella1_2[[#This Row],[IMPORTO]]+Tabella1_2[[#This Row],[IVA]]</f>
        <v>4270</v>
      </c>
      <c r="I361" t="s">
        <v>22</v>
      </c>
    </row>
    <row r="362" spans="1:9" x14ac:dyDescent="0.3">
      <c r="A362">
        <v>311</v>
      </c>
      <c r="B362" s="3">
        <v>45396</v>
      </c>
      <c r="C362" s="5">
        <v>300</v>
      </c>
      <c r="D362" t="s">
        <v>3</v>
      </c>
      <c r="E362" t="s">
        <v>13</v>
      </c>
      <c r="F362" s="3">
        <f>Tabella1_2[[#This Row],[DATA FATTURA]]+60</f>
        <v>45456</v>
      </c>
      <c r="G362" s="5">
        <f>Tabella1_2[[#This Row],[IMPORTO]]*0.22</f>
        <v>66</v>
      </c>
      <c r="H362" s="5">
        <f>Tabella1_2[[#This Row],[IMPORTO]]+Tabella1_2[[#This Row],[IVA]]</f>
        <v>366</v>
      </c>
      <c r="I362" t="s">
        <v>22</v>
      </c>
    </row>
    <row r="363" spans="1:9" x14ac:dyDescent="0.3">
      <c r="A363">
        <v>430</v>
      </c>
      <c r="B363" s="3">
        <v>45396</v>
      </c>
      <c r="C363" s="5">
        <v>6250</v>
      </c>
      <c r="D363" t="s">
        <v>3</v>
      </c>
      <c r="E363" t="s">
        <v>13</v>
      </c>
      <c r="F363" s="3">
        <f>Tabella1_2[[#This Row],[DATA FATTURA]]+60</f>
        <v>45456</v>
      </c>
      <c r="G363" s="5">
        <f>Tabella1_2[[#This Row],[IMPORTO]]*0.22</f>
        <v>1375</v>
      </c>
      <c r="H363" s="5">
        <f>Tabella1_2[[#This Row],[IMPORTO]]+Tabella1_2[[#This Row],[IVA]]</f>
        <v>7625</v>
      </c>
      <c r="I363" t="s">
        <v>22</v>
      </c>
    </row>
    <row r="364" spans="1:9" x14ac:dyDescent="0.3">
      <c r="A364">
        <v>421</v>
      </c>
      <c r="B364" s="3">
        <v>45396</v>
      </c>
      <c r="C364" s="5">
        <v>5800</v>
      </c>
      <c r="D364" t="s">
        <v>4</v>
      </c>
      <c r="E364" t="s">
        <v>11</v>
      </c>
      <c r="F364" s="3">
        <f>Tabella1_2[[#This Row],[DATA FATTURA]]+60</f>
        <v>45456</v>
      </c>
      <c r="G364" s="5">
        <f>Tabella1_2[[#This Row],[IMPORTO]]*0.22</f>
        <v>1276</v>
      </c>
      <c r="H364" s="5">
        <f>Tabella1_2[[#This Row],[IMPORTO]]+Tabella1_2[[#This Row],[IVA]]</f>
        <v>7076</v>
      </c>
      <c r="I364" t="s">
        <v>22</v>
      </c>
    </row>
    <row r="365" spans="1:9" x14ac:dyDescent="0.3">
      <c r="A365">
        <v>306</v>
      </c>
      <c r="B365" s="3">
        <v>45396</v>
      </c>
      <c r="C365" s="5">
        <v>2500</v>
      </c>
      <c r="D365" t="s">
        <v>9</v>
      </c>
      <c r="E365" t="s">
        <v>11</v>
      </c>
      <c r="F365" s="3">
        <f>Tabella1_2[[#This Row],[DATA FATTURA]]+60</f>
        <v>45456</v>
      </c>
      <c r="G365" s="5">
        <f>Tabella1_2[[#This Row],[IMPORTO]]*0.22</f>
        <v>550</v>
      </c>
      <c r="H365" s="5">
        <f>Tabella1_2[[#This Row],[IMPORTO]]+Tabella1_2[[#This Row],[IVA]]</f>
        <v>3050</v>
      </c>
      <c r="I365" t="s">
        <v>22</v>
      </c>
    </row>
    <row r="366" spans="1:9" x14ac:dyDescent="0.3">
      <c r="A366">
        <v>18</v>
      </c>
      <c r="B366" s="3">
        <v>45396</v>
      </c>
      <c r="C366" s="5">
        <v>440</v>
      </c>
      <c r="D366" t="s">
        <v>3</v>
      </c>
      <c r="E366" t="s">
        <v>14</v>
      </c>
      <c r="F366" s="3">
        <f>Tabella1_2[[#This Row],[DATA FATTURA]]+60</f>
        <v>45456</v>
      </c>
      <c r="G366" s="5">
        <f>Tabella1_2[[#This Row],[IMPORTO]]*0.22</f>
        <v>96.8</v>
      </c>
      <c r="H366" s="5">
        <f>Tabella1_2[[#This Row],[IMPORTO]]+Tabella1_2[[#This Row],[IVA]]</f>
        <v>536.79999999999995</v>
      </c>
      <c r="I366" t="s">
        <v>22</v>
      </c>
    </row>
    <row r="367" spans="1:9" x14ac:dyDescent="0.3">
      <c r="A367">
        <v>390</v>
      </c>
      <c r="B367" s="3">
        <v>45396</v>
      </c>
      <c r="C367" s="5">
        <v>4250</v>
      </c>
      <c r="D367" t="s">
        <v>23</v>
      </c>
      <c r="E367" t="s">
        <v>11</v>
      </c>
      <c r="F367" s="3">
        <f>Tabella1_2[[#This Row],[DATA FATTURA]]+60</f>
        <v>45456</v>
      </c>
      <c r="G367" s="5">
        <f>Tabella1_2[[#This Row],[IMPORTO]]*0.22</f>
        <v>935</v>
      </c>
      <c r="H367" s="5">
        <f>Tabella1_2[[#This Row],[IMPORTO]]+Tabella1_2[[#This Row],[IVA]]</f>
        <v>5185</v>
      </c>
      <c r="I367" t="s">
        <v>22</v>
      </c>
    </row>
    <row r="368" spans="1:9" x14ac:dyDescent="0.3">
      <c r="A368">
        <v>74</v>
      </c>
      <c r="B368" s="3">
        <v>45396</v>
      </c>
      <c r="C368" s="5">
        <v>1560</v>
      </c>
      <c r="D368" t="s">
        <v>7</v>
      </c>
      <c r="E368" t="s">
        <v>14</v>
      </c>
      <c r="F368" s="3">
        <f>Tabella1_2[[#This Row],[DATA FATTURA]]+60</f>
        <v>45456</v>
      </c>
      <c r="G368" s="5">
        <f>Tabella1_2[[#This Row],[IMPORTO]]*0.22</f>
        <v>343.2</v>
      </c>
      <c r="H368" s="5">
        <f>Tabella1_2[[#This Row],[IMPORTO]]+Tabella1_2[[#This Row],[IVA]]</f>
        <v>1903.2</v>
      </c>
      <c r="I368" t="s">
        <v>22</v>
      </c>
    </row>
    <row r="369" spans="1:9" x14ac:dyDescent="0.3">
      <c r="A369">
        <v>75</v>
      </c>
      <c r="B369" s="3">
        <v>45396</v>
      </c>
      <c r="C369" s="5">
        <v>1580</v>
      </c>
      <c r="D369" t="s">
        <v>3</v>
      </c>
      <c r="E369" t="s">
        <v>12</v>
      </c>
      <c r="F369" s="3">
        <f>Tabella1_2[[#This Row],[DATA FATTURA]]+60</f>
        <v>45456</v>
      </c>
      <c r="G369" s="5">
        <f>Tabella1_2[[#This Row],[IMPORTO]]*0.22</f>
        <v>347.6</v>
      </c>
      <c r="H369" s="5">
        <f>Tabella1_2[[#This Row],[IMPORTO]]+Tabella1_2[[#This Row],[IVA]]</f>
        <v>1927.6</v>
      </c>
      <c r="I369" t="s">
        <v>22</v>
      </c>
    </row>
    <row r="370" spans="1:9" x14ac:dyDescent="0.3">
      <c r="A370">
        <v>394</v>
      </c>
      <c r="B370" s="3">
        <v>45396</v>
      </c>
      <c r="C370" s="5">
        <v>4450</v>
      </c>
      <c r="D370" t="s">
        <v>5</v>
      </c>
      <c r="E370" t="s">
        <v>12</v>
      </c>
      <c r="F370" s="3">
        <f>Tabella1_2[[#This Row],[DATA FATTURA]]+60</f>
        <v>45456</v>
      </c>
      <c r="G370" s="5">
        <f>Tabella1_2[[#This Row],[IMPORTO]]*0.22</f>
        <v>979</v>
      </c>
      <c r="H370" s="5">
        <f>Tabella1_2[[#This Row],[IMPORTO]]+Tabella1_2[[#This Row],[IVA]]</f>
        <v>5429</v>
      </c>
      <c r="I370" t="s">
        <v>22</v>
      </c>
    </row>
    <row r="371" spans="1:9" x14ac:dyDescent="0.3">
      <c r="A371">
        <v>77</v>
      </c>
      <c r="B371" s="3">
        <v>45396</v>
      </c>
      <c r="C371" s="5">
        <v>1620</v>
      </c>
      <c r="D371" t="s">
        <v>8</v>
      </c>
      <c r="E371" t="s">
        <v>14</v>
      </c>
      <c r="F371" s="3">
        <f>Tabella1_2[[#This Row],[DATA FATTURA]]+60</f>
        <v>45456</v>
      </c>
      <c r="G371" s="5">
        <f>Tabella1_2[[#This Row],[IMPORTO]]*0.22</f>
        <v>356.4</v>
      </c>
      <c r="H371" s="5">
        <f>Tabella1_2[[#This Row],[IMPORTO]]+Tabella1_2[[#This Row],[IVA]]</f>
        <v>1976.4</v>
      </c>
      <c r="I371" t="s">
        <v>22</v>
      </c>
    </row>
    <row r="372" spans="1:9" x14ac:dyDescent="0.3">
      <c r="A372">
        <v>69</v>
      </c>
      <c r="B372" s="3">
        <v>45396</v>
      </c>
      <c r="C372" s="5">
        <v>1460</v>
      </c>
      <c r="D372" t="s">
        <v>3</v>
      </c>
      <c r="E372" t="s">
        <v>12</v>
      </c>
      <c r="F372" s="3">
        <f>Tabella1_2[[#This Row],[DATA FATTURA]]+60</f>
        <v>45456</v>
      </c>
      <c r="G372" s="5">
        <f>Tabella1_2[[#This Row],[IMPORTO]]*0.22</f>
        <v>321.2</v>
      </c>
      <c r="H372" s="5">
        <f>Tabella1_2[[#This Row],[IMPORTO]]+Tabella1_2[[#This Row],[IVA]]</f>
        <v>1781.2</v>
      </c>
      <c r="I372" t="s">
        <v>22</v>
      </c>
    </row>
    <row r="373" spans="1:9" x14ac:dyDescent="0.3">
      <c r="A373">
        <v>382</v>
      </c>
      <c r="B373" s="3">
        <v>45396</v>
      </c>
      <c r="C373" s="5">
        <v>3850</v>
      </c>
      <c r="D373" t="s">
        <v>6</v>
      </c>
      <c r="E373" t="s">
        <v>14</v>
      </c>
      <c r="F373" s="3">
        <f>Tabella1_2[[#This Row],[DATA FATTURA]]+60</f>
        <v>45456</v>
      </c>
      <c r="G373" s="5">
        <f>Tabella1_2[[#This Row],[IMPORTO]]*0.22</f>
        <v>847</v>
      </c>
      <c r="H373" s="5">
        <f>Tabella1_2[[#This Row],[IMPORTO]]+Tabella1_2[[#This Row],[IVA]]</f>
        <v>4697</v>
      </c>
      <c r="I373" t="s">
        <v>22</v>
      </c>
    </row>
    <row r="374" spans="1:9" x14ac:dyDescent="0.3">
      <c r="A374">
        <v>455</v>
      </c>
      <c r="B374" s="3">
        <v>45396</v>
      </c>
      <c r="C374" s="5">
        <v>1000</v>
      </c>
      <c r="D374" t="s">
        <v>4</v>
      </c>
      <c r="E374" t="s">
        <v>14</v>
      </c>
      <c r="F374" s="3">
        <f>Tabella1_2[[#This Row],[DATA FATTURA]]+60</f>
        <v>45456</v>
      </c>
      <c r="G374" s="5">
        <f>Tabella1_2[[#This Row],[IMPORTO]]*0.22</f>
        <v>220</v>
      </c>
      <c r="H374" s="5">
        <f>Tabella1_2[[#This Row],[IMPORTO]]+Tabella1_2[[#This Row],[IVA]]</f>
        <v>1220</v>
      </c>
      <c r="I374" t="s">
        <v>22</v>
      </c>
    </row>
    <row r="375" spans="1:9" x14ac:dyDescent="0.3">
      <c r="A375">
        <v>387</v>
      </c>
      <c r="B375" s="3">
        <v>45396</v>
      </c>
      <c r="C375" s="5">
        <v>4100</v>
      </c>
      <c r="D375" t="s">
        <v>4</v>
      </c>
      <c r="E375" t="s">
        <v>13</v>
      </c>
      <c r="F375" s="3">
        <f>Tabella1_2[[#This Row],[DATA FATTURA]]+60</f>
        <v>45456</v>
      </c>
      <c r="G375" s="5">
        <f>Tabella1_2[[#This Row],[IMPORTO]]*0.22</f>
        <v>902</v>
      </c>
      <c r="H375" s="5">
        <f>Tabella1_2[[#This Row],[IMPORTO]]+Tabella1_2[[#This Row],[IVA]]</f>
        <v>5002</v>
      </c>
      <c r="I375" t="s">
        <v>22</v>
      </c>
    </row>
    <row r="376" spans="1:9" x14ac:dyDescent="0.3">
      <c r="A376">
        <v>253</v>
      </c>
      <c r="B376" s="3">
        <v>45396</v>
      </c>
      <c r="C376" s="5">
        <v>5140</v>
      </c>
      <c r="D376" t="s">
        <v>8</v>
      </c>
      <c r="E376" t="s">
        <v>11</v>
      </c>
      <c r="F376" s="3">
        <f>Tabella1_2[[#This Row],[DATA FATTURA]]+60</f>
        <v>45456</v>
      </c>
      <c r="G376" s="5">
        <f>Tabella1_2[[#This Row],[IMPORTO]]*0.22</f>
        <v>1130.8</v>
      </c>
      <c r="H376" s="5">
        <f>Tabella1_2[[#This Row],[IMPORTO]]+Tabella1_2[[#This Row],[IVA]]</f>
        <v>6270.8</v>
      </c>
      <c r="I376" t="s">
        <v>22</v>
      </c>
    </row>
    <row r="377" spans="1:9" x14ac:dyDescent="0.3">
      <c r="A377">
        <v>21</v>
      </c>
      <c r="B377" s="3">
        <v>45396</v>
      </c>
      <c r="C377" s="5">
        <v>500</v>
      </c>
      <c r="D377" t="s">
        <v>6</v>
      </c>
      <c r="E377" t="s">
        <v>14</v>
      </c>
      <c r="F377" s="3">
        <f>Tabella1_2[[#This Row],[DATA FATTURA]]+60</f>
        <v>45456</v>
      </c>
      <c r="G377" s="5">
        <f>Tabella1_2[[#This Row],[IMPORTO]]*0.22</f>
        <v>110</v>
      </c>
      <c r="H377" s="5">
        <f>Tabella1_2[[#This Row],[IMPORTO]]+Tabella1_2[[#This Row],[IVA]]</f>
        <v>610</v>
      </c>
      <c r="I377" t="s">
        <v>22</v>
      </c>
    </row>
    <row r="378" spans="1:9" x14ac:dyDescent="0.3">
      <c r="A378">
        <v>44</v>
      </c>
      <c r="B378" s="3">
        <v>45396</v>
      </c>
      <c r="C378" s="5">
        <v>960</v>
      </c>
      <c r="D378" t="s">
        <v>23</v>
      </c>
      <c r="E378" t="s">
        <v>12</v>
      </c>
      <c r="F378" s="3">
        <f>Tabella1_2[[#This Row],[DATA FATTURA]]+60</f>
        <v>45456</v>
      </c>
      <c r="G378" s="5">
        <f>Tabella1_2[[#This Row],[IMPORTO]]*0.22</f>
        <v>211.2</v>
      </c>
      <c r="H378" s="5">
        <f>Tabella1_2[[#This Row],[IMPORTO]]+Tabella1_2[[#This Row],[IVA]]</f>
        <v>1171.2</v>
      </c>
      <c r="I378" t="s">
        <v>22</v>
      </c>
    </row>
    <row r="379" spans="1:9" x14ac:dyDescent="0.3">
      <c r="A379">
        <v>332</v>
      </c>
      <c r="B379" s="3">
        <v>45396</v>
      </c>
      <c r="C379" s="5">
        <v>1350</v>
      </c>
      <c r="D379" t="s">
        <v>8</v>
      </c>
      <c r="E379" t="s">
        <v>13</v>
      </c>
      <c r="F379" s="3">
        <f>Tabella1_2[[#This Row],[DATA FATTURA]]+60</f>
        <v>45456</v>
      </c>
      <c r="G379" s="5">
        <f>Tabella1_2[[#This Row],[IMPORTO]]*0.22</f>
        <v>297</v>
      </c>
      <c r="H379" s="5">
        <f>Tabella1_2[[#This Row],[IMPORTO]]+Tabella1_2[[#This Row],[IVA]]</f>
        <v>1647</v>
      </c>
      <c r="I379" t="s">
        <v>22</v>
      </c>
    </row>
    <row r="380" spans="1:9" x14ac:dyDescent="0.3">
      <c r="A380">
        <v>185</v>
      </c>
      <c r="B380" s="3">
        <v>45396</v>
      </c>
      <c r="C380" s="5">
        <v>3780</v>
      </c>
      <c r="D380" t="s">
        <v>8</v>
      </c>
      <c r="E380" t="s">
        <v>13</v>
      </c>
      <c r="F380" s="3">
        <f>Tabella1_2[[#This Row],[DATA FATTURA]]+60</f>
        <v>45456</v>
      </c>
      <c r="G380" s="5">
        <f>Tabella1_2[[#This Row],[IMPORTO]]*0.22</f>
        <v>831.6</v>
      </c>
      <c r="H380" s="5">
        <f>Tabella1_2[[#This Row],[IMPORTO]]+Tabella1_2[[#This Row],[IVA]]</f>
        <v>4611.6000000000004</v>
      </c>
      <c r="I380" t="s">
        <v>22</v>
      </c>
    </row>
    <row r="381" spans="1:9" x14ac:dyDescent="0.3">
      <c r="A381">
        <v>320</v>
      </c>
      <c r="B381" s="3">
        <v>45396</v>
      </c>
      <c r="C381" s="5">
        <v>750</v>
      </c>
      <c r="D381" t="s">
        <v>5</v>
      </c>
      <c r="E381" t="s">
        <v>11</v>
      </c>
      <c r="F381" s="3">
        <f>Tabella1_2[[#This Row],[DATA FATTURA]]+60</f>
        <v>45456</v>
      </c>
      <c r="G381" s="5">
        <f>Tabella1_2[[#This Row],[IMPORTO]]*0.22</f>
        <v>165</v>
      </c>
      <c r="H381" s="5">
        <f>Tabella1_2[[#This Row],[IMPORTO]]+Tabella1_2[[#This Row],[IVA]]</f>
        <v>915</v>
      </c>
      <c r="I381" t="s">
        <v>22</v>
      </c>
    </row>
    <row r="382" spans="1:9" x14ac:dyDescent="0.3">
      <c r="A382">
        <v>229</v>
      </c>
      <c r="B382" s="3">
        <v>45396</v>
      </c>
      <c r="C382" s="5">
        <v>4660</v>
      </c>
      <c r="D382" t="s">
        <v>6</v>
      </c>
      <c r="E382" t="s">
        <v>12</v>
      </c>
      <c r="F382" s="3">
        <f>Tabella1_2[[#This Row],[DATA FATTURA]]+60</f>
        <v>45456</v>
      </c>
      <c r="G382" s="5">
        <f>Tabella1_2[[#This Row],[IMPORTO]]*0.22</f>
        <v>1025.2</v>
      </c>
      <c r="H382" s="5">
        <f>Tabella1_2[[#This Row],[IMPORTO]]+Tabella1_2[[#This Row],[IVA]]</f>
        <v>5685.2</v>
      </c>
      <c r="I382" t="s">
        <v>22</v>
      </c>
    </row>
    <row r="383" spans="1:9" x14ac:dyDescent="0.3">
      <c r="A383">
        <v>272</v>
      </c>
      <c r="B383" s="3">
        <v>45396</v>
      </c>
      <c r="C383" s="5">
        <v>5520</v>
      </c>
      <c r="D383" t="s">
        <v>9</v>
      </c>
      <c r="E383" t="s">
        <v>12</v>
      </c>
      <c r="F383" s="3">
        <f>Tabella1_2[[#This Row],[DATA FATTURA]]+60</f>
        <v>45456</v>
      </c>
      <c r="G383" s="5">
        <f>Tabella1_2[[#This Row],[IMPORTO]]*0.22</f>
        <v>1214.4000000000001</v>
      </c>
      <c r="H383" s="5">
        <f>Tabella1_2[[#This Row],[IMPORTO]]+Tabella1_2[[#This Row],[IVA]]</f>
        <v>6734.4</v>
      </c>
      <c r="I383" t="s">
        <v>22</v>
      </c>
    </row>
    <row r="384" spans="1:9" x14ac:dyDescent="0.3">
      <c r="A384">
        <v>127</v>
      </c>
      <c r="B384" s="3">
        <v>45396</v>
      </c>
      <c r="C384" s="5">
        <v>2620</v>
      </c>
      <c r="D384" t="s">
        <v>6</v>
      </c>
      <c r="E384" t="s">
        <v>11</v>
      </c>
      <c r="F384" s="3">
        <f>Tabella1_2[[#This Row],[DATA FATTURA]]+60</f>
        <v>45456</v>
      </c>
      <c r="G384" s="5">
        <f>Tabella1_2[[#This Row],[IMPORTO]]*0.22</f>
        <v>576.4</v>
      </c>
      <c r="H384" s="5">
        <f>Tabella1_2[[#This Row],[IMPORTO]]+Tabella1_2[[#This Row],[IVA]]</f>
        <v>3196.4</v>
      </c>
      <c r="I384" t="s">
        <v>22</v>
      </c>
    </row>
    <row r="385" spans="1:9" x14ac:dyDescent="0.3">
      <c r="A385">
        <v>234</v>
      </c>
      <c r="B385" s="3">
        <v>45396</v>
      </c>
      <c r="C385" s="5">
        <v>4760</v>
      </c>
      <c r="D385" t="s">
        <v>4</v>
      </c>
      <c r="E385" t="s">
        <v>13</v>
      </c>
      <c r="F385" s="3">
        <f>Tabella1_2[[#This Row],[DATA FATTURA]]+60</f>
        <v>45456</v>
      </c>
      <c r="G385" s="5">
        <f>Tabella1_2[[#This Row],[IMPORTO]]*0.22</f>
        <v>1047.2</v>
      </c>
      <c r="H385" s="5">
        <f>Tabella1_2[[#This Row],[IMPORTO]]+Tabella1_2[[#This Row],[IVA]]</f>
        <v>5807.2</v>
      </c>
      <c r="I385" t="s">
        <v>22</v>
      </c>
    </row>
    <row r="386" spans="1:9" x14ac:dyDescent="0.3">
      <c r="A386">
        <v>323</v>
      </c>
      <c r="B386" s="3">
        <v>45396</v>
      </c>
      <c r="C386" s="5">
        <v>900</v>
      </c>
      <c r="D386" t="s">
        <v>9</v>
      </c>
      <c r="E386" t="s">
        <v>11</v>
      </c>
      <c r="F386" s="3">
        <f>Tabella1_2[[#This Row],[DATA FATTURA]]+60</f>
        <v>45456</v>
      </c>
      <c r="G386" s="5">
        <f>Tabella1_2[[#This Row],[IMPORTO]]*0.22</f>
        <v>198</v>
      </c>
      <c r="H386" s="5">
        <f>Tabella1_2[[#This Row],[IMPORTO]]+Tabella1_2[[#This Row],[IVA]]</f>
        <v>1098</v>
      </c>
      <c r="I386" t="s">
        <v>22</v>
      </c>
    </row>
    <row r="387" spans="1:9" x14ac:dyDescent="0.3">
      <c r="A387">
        <v>327</v>
      </c>
      <c r="B387" s="3">
        <v>45396</v>
      </c>
      <c r="C387" s="5">
        <v>1100</v>
      </c>
      <c r="D387" t="s">
        <v>6</v>
      </c>
      <c r="E387" t="s">
        <v>12</v>
      </c>
      <c r="F387" s="3">
        <f>Tabella1_2[[#This Row],[DATA FATTURA]]+60</f>
        <v>45456</v>
      </c>
      <c r="G387" s="5">
        <f>Tabella1_2[[#This Row],[IMPORTO]]*0.22</f>
        <v>242</v>
      </c>
      <c r="H387" s="5">
        <f>Tabella1_2[[#This Row],[IMPORTO]]+Tabella1_2[[#This Row],[IVA]]</f>
        <v>1342</v>
      </c>
      <c r="I387" t="s">
        <v>22</v>
      </c>
    </row>
    <row r="388" spans="1:9" x14ac:dyDescent="0.3">
      <c r="A388">
        <v>312</v>
      </c>
      <c r="B388" s="3">
        <v>45396</v>
      </c>
      <c r="C388" s="5">
        <v>350</v>
      </c>
      <c r="D388" t="s">
        <v>7</v>
      </c>
      <c r="E388" t="s">
        <v>14</v>
      </c>
      <c r="F388" s="3">
        <f>Tabella1_2[[#This Row],[DATA FATTURA]]+60</f>
        <v>45456</v>
      </c>
      <c r="G388" s="5">
        <f>Tabella1_2[[#This Row],[IMPORTO]]*0.22</f>
        <v>77</v>
      </c>
      <c r="H388" s="5">
        <f>Tabella1_2[[#This Row],[IMPORTO]]+Tabella1_2[[#This Row],[IVA]]</f>
        <v>427</v>
      </c>
      <c r="I388" t="s">
        <v>22</v>
      </c>
    </row>
    <row r="389" spans="1:9" x14ac:dyDescent="0.3">
      <c r="A389">
        <v>325</v>
      </c>
      <c r="B389" s="3">
        <v>45396</v>
      </c>
      <c r="C389" s="5">
        <v>1000</v>
      </c>
      <c r="D389" t="s">
        <v>4</v>
      </c>
      <c r="E389" t="s">
        <v>13</v>
      </c>
      <c r="F389" s="3">
        <f>Tabella1_2[[#This Row],[DATA FATTURA]]+60</f>
        <v>45456</v>
      </c>
      <c r="G389" s="5">
        <f>Tabella1_2[[#This Row],[IMPORTO]]*0.22</f>
        <v>220</v>
      </c>
      <c r="H389" s="5">
        <f>Tabella1_2[[#This Row],[IMPORTO]]+Tabella1_2[[#This Row],[IVA]]</f>
        <v>1220</v>
      </c>
      <c r="I389" t="s">
        <v>22</v>
      </c>
    </row>
    <row r="390" spans="1:9" x14ac:dyDescent="0.3">
      <c r="A390">
        <v>58</v>
      </c>
      <c r="B390" s="3">
        <v>45395</v>
      </c>
      <c r="C390" s="5">
        <v>1240</v>
      </c>
      <c r="D390" t="s">
        <v>3</v>
      </c>
      <c r="E390" t="s">
        <v>12</v>
      </c>
      <c r="F390" s="3">
        <f>Tabella1_2[[#This Row],[DATA FATTURA]]+60</f>
        <v>45455</v>
      </c>
      <c r="G390" s="5">
        <f>Tabella1_2[[#This Row],[IMPORTO]]*0.22</f>
        <v>272.8</v>
      </c>
      <c r="H390" s="5">
        <f>Tabella1_2[[#This Row],[IMPORTO]]+Tabella1_2[[#This Row],[IVA]]</f>
        <v>1512.8</v>
      </c>
      <c r="I390" t="s">
        <v>22</v>
      </c>
    </row>
    <row r="391" spans="1:9" x14ac:dyDescent="0.3">
      <c r="A391">
        <v>456</v>
      </c>
      <c r="B391" s="3">
        <v>45395</v>
      </c>
      <c r="C391" s="5">
        <v>1800</v>
      </c>
      <c r="D391" t="s">
        <v>5</v>
      </c>
      <c r="E391" t="s">
        <v>11</v>
      </c>
      <c r="F391" s="3">
        <f>Tabella1_2[[#This Row],[DATA FATTURA]]+60</f>
        <v>45455</v>
      </c>
      <c r="G391" s="5">
        <f>Tabella1_2[[#This Row],[IMPORTO]]*0.22</f>
        <v>396</v>
      </c>
      <c r="H391" s="5">
        <f>Tabella1_2[[#This Row],[IMPORTO]]+Tabella1_2[[#This Row],[IVA]]</f>
        <v>2196</v>
      </c>
      <c r="I391" t="s">
        <v>22</v>
      </c>
    </row>
    <row r="392" spans="1:9" x14ac:dyDescent="0.3">
      <c r="A392">
        <v>8</v>
      </c>
      <c r="B392" s="3">
        <v>45395</v>
      </c>
      <c r="C392" s="5">
        <v>240</v>
      </c>
      <c r="D392" t="s">
        <v>6</v>
      </c>
      <c r="E392" t="s">
        <v>11</v>
      </c>
      <c r="F392" s="3">
        <f>Tabella1_2[[#This Row],[DATA FATTURA]]+60</f>
        <v>45455</v>
      </c>
      <c r="G392" s="5">
        <f>Tabella1_2[[#This Row],[IMPORTO]]*0.22</f>
        <v>52.8</v>
      </c>
      <c r="H392" s="5">
        <f>Tabella1_2[[#This Row],[IMPORTO]]+Tabella1_2[[#This Row],[IVA]]</f>
        <v>292.8</v>
      </c>
      <c r="I392" t="s">
        <v>22</v>
      </c>
    </row>
    <row r="393" spans="1:9" x14ac:dyDescent="0.3">
      <c r="A393">
        <v>485</v>
      </c>
      <c r="B393" s="3">
        <v>45395</v>
      </c>
      <c r="C393" s="5">
        <v>5500</v>
      </c>
      <c r="D393" t="s">
        <v>8</v>
      </c>
      <c r="E393" t="s">
        <v>13</v>
      </c>
      <c r="F393" s="3">
        <f>Tabella1_2[[#This Row],[DATA FATTURA]]+60</f>
        <v>45455</v>
      </c>
      <c r="G393" s="5">
        <f>Tabella1_2[[#This Row],[IMPORTO]]*0.22</f>
        <v>1210</v>
      </c>
      <c r="H393" s="5">
        <f>Tabella1_2[[#This Row],[IMPORTO]]+Tabella1_2[[#This Row],[IVA]]</f>
        <v>6710</v>
      </c>
      <c r="I393" t="s">
        <v>22</v>
      </c>
    </row>
    <row r="394" spans="1:9" x14ac:dyDescent="0.3">
      <c r="A394">
        <v>6</v>
      </c>
      <c r="B394" s="3">
        <v>45395</v>
      </c>
      <c r="C394" s="5">
        <v>200</v>
      </c>
      <c r="D394" t="s">
        <v>7</v>
      </c>
      <c r="E394" t="s">
        <v>12</v>
      </c>
      <c r="F394" s="3">
        <f>Tabella1_2[[#This Row],[DATA FATTURA]]+60</f>
        <v>45455</v>
      </c>
      <c r="G394" s="5">
        <f>Tabella1_2[[#This Row],[IMPORTO]]*0.22</f>
        <v>44</v>
      </c>
      <c r="H394" s="5">
        <f>Tabella1_2[[#This Row],[IMPORTO]]+Tabella1_2[[#This Row],[IVA]]</f>
        <v>244</v>
      </c>
      <c r="I394" t="s">
        <v>22</v>
      </c>
    </row>
    <row r="395" spans="1:9" x14ac:dyDescent="0.3">
      <c r="A395">
        <v>434</v>
      </c>
      <c r="B395" s="3">
        <v>45395</v>
      </c>
      <c r="C395" s="5">
        <v>6450</v>
      </c>
      <c r="D395" t="s">
        <v>8</v>
      </c>
      <c r="E395" t="s">
        <v>12</v>
      </c>
      <c r="F395" s="3">
        <f>Tabella1_2[[#This Row],[DATA FATTURA]]+60</f>
        <v>45455</v>
      </c>
      <c r="G395" s="5">
        <f>Tabella1_2[[#This Row],[IMPORTO]]*0.22</f>
        <v>1419</v>
      </c>
      <c r="H395" s="5">
        <f>Tabella1_2[[#This Row],[IMPORTO]]+Tabella1_2[[#This Row],[IVA]]</f>
        <v>7869</v>
      </c>
      <c r="I395" t="s">
        <v>22</v>
      </c>
    </row>
    <row r="396" spans="1:9" x14ac:dyDescent="0.3">
      <c r="A396">
        <v>475</v>
      </c>
      <c r="B396" s="3">
        <v>45395</v>
      </c>
      <c r="C396" s="5">
        <v>6500</v>
      </c>
      <c r="D396" t="s">
        <v>23</v>
      </c>
      <c r="E396" t="s">
        <v>12</v>
      </c>
      <c r="F396" s="3">
        <f>Tabella1_2[[#This Row],[DATA FATTURA]]+60</f>
        <v>45455</v>
      </c>
      <c r="G396" s="5">
        <f>Tabella1_2[[#This Row],[IMPORTO]]*0.22</f>
        <v>1430</v>
      </c>
      <c r="H396" s="5">
        <f>Tabella1_2[[#This Row],[IMPORTO]]+Tabella1_2[[#This Row],[IVA]]</f>
        <v>7930</v>
      </c>
      <c r="I396" t="s">
        <v>22</v>
      </c>
    </row>
    <row r="397" spans="1:9" x14ac:dyDescent="0.3">
      <c r="A397">
        <v>66</v>
      </c>
      <c r="B397" s="3">
        <v>45395</v>
      </c>
      <c r="C397" s="5">
        <v>1400</v>
      </c>
      <c r="D397" t="s">
        <v>8</v>
      </c>
      <c r="E397" t="s">
        <v>13</v>
      </c>
      <c r="F397" s="3">
        <f>Tabella1_2[[#This Row],[DATA FATTURA]]+60</f>
        <v>45455</v>
      </c>
      <c r="G397" s="5">
        <f>Tabella1_2[[#This Row],[IMPORTO]]*0.22</f>
        <v>308</v>
      </c>
      <c r="H397" s="5">
        <f>Tabella1_2[[#This Row],[IMPORTO]]+Tabella1_2[[#This Row],[IVA]]</f>
        <v>1708</v>
      </c>
      <c r="I397" t="s">
        <v>22</v>
      </c>
    </row>
    <row r="398" spans="1:9" x14ac:dyDescent="0.3">
      <c r="A398">
        <v>296</v>
      </c>
      <c r="B398" s="3">
        <v>45395</v>
      </c>
      <c r="C398" s="5">
        <v>500</v>
      </c>
      <c r="D398" t="s">
        <v>3</v>
      </c>
      <c r="E398" t="s">
        <v>12</v>
      </c>
      <c r="F398" s="3">
        <f>Tabella1_2[[#This Row],[DATA FATTURA]]+60</f>
        <v>45455</v>
      </c>
      <c r="G398" s="5">
        <f>Tabella1_2[[#This Row],[IMPORTO]]*0.22</f>
        <v>110</v>
      </c>
      <c r="H398" s="5">
        <f>Tabella1_2[[#This Row],[IMPORTO]]+Tabella1_2[[#This Row],[IVA]]</f>
        <v>610</v>
      </c>
      <c r="I398" t="s">
        <v>22</v>
      </c>
    </row>
    <row r="399" spans="1:9" x14ac:dyDescent="0.3">
      <c r="A399">
        <v>282</v>
      </c>
      <c r="B399" s="3">
        <v>45395</v>
      </c>
      <c r="C399" s="5">
        <v>5720</v>
      </c>
      <c r="D399" t="s">
        <v>23</v>
      </c>
      <c r="E399" t="s">
        <v>12</v>
      </c>
      <c r="F399" s="3">
        <f>Tabella1_2[[#This Row],[DATA FATTURA]]+60</f>
        <v>45455</v>
      </c>
      <c r="G399" s="5">
        <f>Tabella1_2[[#This Row],[IMPORTO]]*0.22</f>
        <v>1258.4000000000001</v>
      </c>
      <c r="H399" s="5">
        <f>Tabella1_2[[#This Row],[IMPORTO]]+Tabella1_2[[#This Row],[IVA]]</f>
        <v>6978.4</v>
      </c>
      <c r="I399" t="s">
        <v>22</v>
      </c>
    </row>
    <row r="400" spans="1:9" x14ac:dyDescent="0.3">
      <c r="A400">
        <v>300</v>
      </c>
      <c r="B400" s="3">
        <v>45395</v>
      </c>
      <c r="C400" s="5">
        <v>1300</v>
      </c>
      <c r="D400" t="s">
        <v>23</v>
      </c>
      <c r="E400" t="s">
        <v>12</v>
      </c>
      <c r="F400" s="3">
        <f>Tabella1_2[[#This Row],[DATA FATTURA]]+60</f>
        <v>45455</v>
      </c>
      <c r="G400" s="5">
        <f>Tabella1_2[[#This Row],[IMPORTO]]*0.22</f>
        <v>286</v>
      </c>
      <c r="H400" s="5">
        <f>Tabella1_2[[#This Row],[IMPORTO]]+Tabella1_2[[#This Row],[IVA]]</f>
        <v>1586</v>
      </c>
      <c r="I400" t="s">
        <v>22</v>
      </c>
    </row>
    <row r="401" spans="1:9" x14ac:dyDescent="0.3">
      <c r="A401">
        <v>176</v>
      </c>
      <c r="B401" s="3">
        <v>45395</v>
      </c>
      <c r="C401" s="5">
        <v>3600</v>
      </c>
      <c r="D401" t="s">
        <v>7</v>
      </c>
      <c r="E401" t="s">
        <v>11</v>
      </c>
      <c r="F401" s="3">
        <f>Tabella1_2[[#This Row],[DATA FATTURA]]+60</f>
        <v>45455</v>
      </c>
      <c r="G401" s="5">
        <f>Tabella1_2[[#This Row],[IMPORTO]]*0.22</f>
        <v>792</v>
      </c>
      <c r="H401" s="5">
        <f>Tabella1_2[[#This Row],[IMPORTO]]+Tabella1_2[[#This Row],[IVA]]</f>
        <v>4392</v>
      </c>
      <c r="I401" t="s">
        <v>22</v>
      </c>
    </row>
    <row r="402" spans="1:9" x14ac:dyDescent="0.3">
      <c r="A402">
        <v>413</v>
      </c>
      <c r="B402" s="3">
        <v>45395</v>
      </c>
      <c r="C402" s="5">
        <v>5400</v>
      </c>
      <c r="D402" t="s">
        <v>3</v>
      </c>
      <c r="E402" t="s">
        <v>14</v>
      </c>
      <c r="F402" s="3">
        <f>Tabella1_2[[#This Row],[DATA FATTURA]]+60</f>
        <v>45455</v>
      </c>
      <c r="G402" s="5">
        <f>Tabella1_2[[#This Row],[IMPORTO]]*0.22</f>
        <v>1188</v>
      </c>
      <c r="H402" s="5">
        <f>Tabella1_2[[#This Row],[IMPORTO]]+Tabella1_2[[#This Row],[IVA]]</f>
        <v>6588</v>
      </c>
      <c r="I402" t="s">
        <v>22</v>
      </c>
    </row>
    <row r="403" spans="1:9" x14ac:dyDescent="0.3">
      <c r="A403">
        <v>477</v>
      </c>
      <c r="B403" s="3">
        <v>45395</v>
      </c>
      <c r="C403" s="5">
        <v>6300</v>
      </c>
      <c r="D403" t="s">
        <v>3</v>
      </c>
      <c r="E403" t="s">
        <v>11</v>
      </c>
      <c r="F403" s="3">
        <f>Tabella1_2[[#This Row],[DATA FATTURA]]+60</f>
        <v>45455</v>
      </c>
      <c r="G403" s="5">
        <f>Tabella1_2[[#This Row],[IMPORTO]]*0.22</f>
        <v>1386</v>
      </c>
      <c r="H403" s="5">
        <f>Tabella1_2[[#This Row],[IMPORTO]]+Tabella1_2[[#This Row],[IVA]]</f>
        <v>7686</v>
      </c>
      <c r="I403" t="s">
        <v>22</v>
      </c>
    </row>
    <row r="404" spans="1:9" x14ac:dyDescent="0.3">
      <c r="A404">
        <v>150</v>
      </c>
      <c r="B404" s="3">
        <v>45395</v>
      </c>
      <c r="C404" s="5">
        <v>3080</v>
      </c>
      <c r="D404" t="s">
        <v>5</v>
      </c>
      <c r="E404" t="s">
        <v>13</v>
      </c>
      <c r="F404" s="3">
        <f>Tabella1_2[[#This Row],[DATA FATTURA]]+60</f>
        <v>45455</v>
      </c>
      <c r="G404" s="5">
        <f>Tabella1_2[[#This Row],[IMPORTO]]*0.22</f>
        <v>677.6</v>
      </c>
      <c r="H404" s="5">
        <f>Tabella1_2[[#This Row],[IMPORTO]]+Tabella1_2[[#This Row],[IVA]]</f>
        <v>3757.6</v>
      </c>
      <c r="I404" t="s">
        <v>22</v>
      </c>
    </row>
    <row r="405" spans="1:9" x14ac:dyDescent="0.3">
      <c r="A405">
        <v>49</v>
      </c>
      <c r="B405" s="3">
        <v>45395</v>
      </c>
      <c r="C405" s="5">
        <v>1060</v>
      </c>
      <c r="D405" t="s">
        <v>8</v>
      </c>
      <c r="E405" t="s">
        <v>14</v>
      </c>
      <c r="F405" s="3">
        <f>Tabella1_2[[#This Row],[DATA FATTURA]]+60</f>
        <v>45455</v>
      </c>
      <c r="G405" s="5">
        <f>Tabella1_2[[#This Row],[IMPORTO]]*0.22</f>
        <v>233.2</v>
      </c>
      <c r="H405" s="5">
        <f>Tabella1_2[[#This Row],[IMPORTO]]+Tabella1_2[[#This Row],[IVA]]</f>
        <v>1293.2</v>
      </c>
      <c r="I405" t="s">
        <v>22</v>
      </c>
    </row>
    <row r="406" spans="1:9" x14ac:dyDescent="0.3">
      <c r="A406">
        <v>356</v>
      </c>
      <c r="B406" s="3">
        <v>45395</v>
      </c>
      <c r="C406" s="5">
        <v>2550</v>
      </c>
      <c r="D406" t="s">
        <v>23</v>
      </c>
      <c r="E406" t="s">
        <v>12</v>
      </c>
      <c r="F406" s="3">
        <f>Tabella1_2[[#This Row],[DATA FATTURA]]+60</f>
        <v>45455</v>
      </c>
      <c r="G406" s="5">
        <f>Tabella1_2[[#This Row],[IMPORTO]]*0.22</f>
        <v>561</v>
      </c>
      <c r="H406" s="5">
        <f>Tabella1_2[[#This Row],[IMPORTO]]+Tabella1_2[[#This Row],[IVA]]</f>
        <v>3111</v>
      </c>
      <c r="I406" t="s">
        <v>22</v>
      </c>
    </row>
    <row r="407" spans="1:9" x14ac:dyDescent="0.3">
      <c r="A407">
        <v>259</v>
      </c>
      <c r="B407" s="3">
        <v>45395</v>
      </c>
      <c r="C407" s="5">
        <v>5260</v>
      </c>
      <c r="D407" t="s">
        <v>6</v>
      </c>
      <c r="E407" t="s">
        <v>14</v>
      </c>
      <c r="F407" s="3">
        <f>Tabella1_2[[#This Row],[DATA FATTURA]]+60</f>
        <v>45455</v>
      </c>
      <c r="G407" s="5">
        <f>Tabella1_2[[#This Row],[IMPORTO]]*0.22</f>
        <v>1157.2</v>
      </c>
      <c r="H407" s="5">
        <f>Tabella1_2[[#This Row],[IMPORTO]]+Tabella1_2[[#This Row],[IVA]]</f>
        <v>6417.2</v>
      </c>
      <c r="I407" t="s">
        <v>22</v>
      </c>
    </row>
    <row r="408" spans="1:9" x14ac:dyDescent="0.3">
      <c r="A408">
        <v>85</v>
      </c>
      <c r="B408" s="3">
        <v>45395</v>
      </c>
      <c r="C408" s="5">
        <v>1780</v>
      </c>
      <c r="D408" t="s">
        <v>9</v>
      </c>
      <c r="E408" t="s">
        <v>11</v>
      </c>
      <c r="F408" s="3">
        <f>Tabella1_2[[#This Row],[DATA FATTURA]]+60</f>
        <v>45455</v>
      </c>
      <c r="G408" s="5">
        <f>Tabella1_2[[#This Row],[IMPORTO]]*0.22</f>
        <v>391.6</v>
      </c>
      <c r="H408" s="5">
        <f>Tabella1_2[[#This Row],[IMPORTO]]+Tabella1_2[[#This Row],[IVA]]</f>
        <v>2171.6</v>
      </c>
      <c r="I408" t="s">
        <v>22</v>
      </c>
    </row>
    <row r="409" spans="1:9" x14ac:dyDescent="0.3">
      <c r="A409">
        <v>104</v>
      </c>
      <c r="B409" s="3">
        <v>45395</v>
      </c>
      <c r="C409" s="5">
        <v>2160</v>
      </c>
      <c r="D409" t="s">
        <v>4</v>
      </c>
      <c r="E409" t="s">
        <v>12</v>
      </c>
      <c r="F409" s="3">
        <f>Tabella1_2[[#This Row],[DATA FATTURA]]+60</f>
        <v>45455</v>
      </c>
      <c r="G409" s="5">
        <f>Tabella1_2[[#This Row],[IMPORTO]]*0.22</f>
        <v>475.2</v>
      </c>
      <c r="H409" s="5">
        <f>Tabella1_2[[#This Row],[IMPORTO]]+Tabella1_2[[#This Row],[IVA]]</f>
        <v>2635.2</v>
      </c>
      <c r="I409" t="s">
        <v>22</v>
      </c>
    </row>
    <row r="410" spans="1:9" x14ac:dyDescent="0.3">
      <c r="A410">
        <v>92</v>
      </c>
      <c r="B410" s="3">
        <v>45395</v>
      </c>
      <c r="C410" s="5">
        <v>1920</v>
      </c>
      <c r="D410" t="s">
        <v>3</v>
      </c>
      <c r="E410" t="s">
        <v>11</v>
      </c>
      <c r="F410" s="3">
        <f>Tabella1_2[[#This Row],[DATA FATTURA]]+60</f>
        <v>45455</v>
      </c>
      <c r="G410" s="5">
        <f>Tabella1_2[[#This Row],[IMPORTO]]*0.22</f>
        <v>422.4</v>
      </c>
      <c r="H410" s="5">
        <f>Tabella1_2[[#This Row],[IMPORTO]]+Tabella1_2[[#This Row],[IVA]]</f>
        <v>2342.4</v>
      </c>
      <c r="I410" t="s">
        <v>22</v>
      </c>
    </row>
    <row r="411" spans="1:9" x14ac:dyDescent="0.3">
      <c r="A411">
        <v>156</v>
      </c>
      <c r="B411" s="3">
        <v>45395</v>
      </c>
      <c r="C411" s="5">
        <v>3200</v>
      </c>
      <c r="D411" t="s">
        <v>5</v>
      </c>
      <c r="E411" t="s">
        <v>12</v>
      </c>
      <c r="F411" s="3">
        <f>Tabella1_2[[#This Row],[DATA FATTURA]]+60</f>
        <v>45455</v>
      </c>
      <c r="G411" s="5">
        <f>Tabella1_2[[#This Row],[IMPORTO]]*0.22</f>
        <v>704</v>
      </c>
      <c r="H411" s="5">
        <f>Tabella1_2[[#This Row],[IMPORTO]]+Tabella1_2[[#This Row],[IVA]]</f>
        <v>3904</v>
      </c>
      <c r="I411" t="s">
        <v>22</v>
      </c>
    </row>
    <row r="412" spans="1:9" x14ac:dyDescent="0.3">
      <c r="A412">
        <v>22</v>
      </c>
      <c r="B412" s="3">
        <v>45395</v>
      </c>
      <c r="C412" s="5">
        <v>520</v>
      </c>
      <c r="D412" t="s">
        <v>3</v>
      </c>
      <c r="E412" t="s">
        <v>11</v>
      </c>
      <c r="F412" s="3">
        <f>Tabella1_2[[#This Row],[DATA FATTURA]]+60</f>
        <v>45455</v>
      </c>
      <c r="G412" s="5">
        <f>Tabella1_2[[#This Row],[IMPORTO]]*0.22</f>
        <v>114.4</v>
      </c>
      <c r="H412" s="5">
        <f>Tabella1_2[[#This Row],[IMPORTO]]+Tabella1_2[[#This Row],[IVA]]</f>
        <v>634.4</v>
      </c>
      <c r="I412" t="s">
        <v>22</v>
      </c>
    </row>
    <row r="413" spans="1:9" x14ac:dyDescent="0.3">
      <c r="A413">
        <v>202</v>
      </c>
      <c r="B413" s="3">
        <v>45395</v>
      </c>
      <c r="C413" s="5">
        <v>4120</v>
      </c>
      <c r="D413" t="s">
        <v>8</v>
      </c>
      <c r="E413" t="s">
        <v>12</v>
      </c>
      <c r="F413" s="3">
        <f>Tabella1_2[[#This Row],[DATA FATTURA]]+60</f>
        <v>45455</v>
      </c>
      <c r="G413" s="5">
        <f>Tabella1_2[[#This Row],[IMPORTO]]*0.22</f>
        <v>906.4</v>
      </c>
      <c r="H413" s="5">
        <f>Tabella1_2[[#This Row],[IMPORTO]]+Tabella1_2[[#This Row],[IVA]]</f>
        <v>5026.3999999999996</v>
      </c>
      <c r="I413" t="s">
        <v>22</v>
      </c>
    </row>
    <row r="414" spans="1:9" x14ac:dyDescent="0.3">
      <c r="A414">
        <v>227</v>
      </c>
      <c r="B414" s="3">
        <v>45395</v>
      </c>
      <c r="C414" s="5">
        <v>4620</v>
      </c>
      <c r="D414" t="s">
        <v>7</v>
      </c>
      <c r="E414" t="s">
        <v>13</v>
      </c>
      <c r="F414" s="3">
        <f>Tabella1_2[[#This Row],[DATA FATTURA]]+60</f>
        <v>45455</v>
      </c>
      <c r="G414" s="5">
        <f>Tabella1_2[[#This Row],[IMPORTO]]*0.22</f>
        <v>1016.4</v>
      </c>
      <c r="H414" s="5">
        <f>Tabella1_2[[#This Row],[IMPORTO]]+Tabella1_2[[#This Row],[IVA]]</f>
        <v>5636.4</v>
      </c>
      <c r="I414" t="s">
        <v>22</v>
      </c>
    </row>
    <row r="415" spans="1:9" x14ac:dyDescent="0.3">
      <c r="A415">
        <v>284</v>
      </c>
      <c r="B415" s="3">
        <v>45395</v>
      </c>
      <c r="C415" s="5">
        <v>5760</v>
      </c>
      <c r="D415" t="s">
        <v>8</v>
      </c>
      <c r="E415" t="s">
        <v>14</v>
      </c>
      <c r="F415" s="3">
        <f>Tabella1_2[[#This Row],[DATA FATTURA]]+60</f>
        <v>45455</v>
      </c>
      <c r="G415" s="5">
        <f>Tabella1_2[[#This Row],[IMPORTO]]*0.22</f>
        <v>1267.2</v>
      </c>
      <c r="H415" s="5">
        <f>Tabella1_2[[#This Row],[IMPORTO]]+Tabella1_2[[#This Row],[IVA]]</f>
        <v>7027.2</v>
      </c>
      <c r="I415" t="s">
        <v>22</v>
      </c>
    </row>
    <row r="416" spans="1:9" x14ac:dyDescent="0.3">
      <c r="A416">
        <v>487</v>
      </c>
      <c r="B416" s="3">
        <v>45395</v>
      </c>
      <c r="C416" s="5">
        <v>5300</v>
      </c>
      <c r="D416" t="s">
        <v>23</v>
      </c>
      <c r="E416" t="s">
        <v>13</v>
      </c>
      <c r="F416" s="3">
        <f>Tabella1_2[[#This Row],[DATA FATTURA]]+60</f>
        <v>45455</v>
      </c>
      <c r="G416" s="5">
        <f>Tabella1_2[[#This Row],[IMPORTO]]*0.22</f>
        <v>1166</v>
      </c>
      <c r="H416" s="5">
        <f>Tabella1_2[[#This Row],[IMPORTO]]+Tabella1_2[[#This Row],[IVA]]</f>
        <v>6466</v>
      </c>
      <c r="I416" t="s">
        <v>22</v>
      </c>
    </row>
    <row r="417" spans="1:9" x14ac:dyDescent="0.3">
      <c r="A417">
        <v>148</v>
      </c>
      <c r="B417" s="3">
        <v>45395</v>
      </c>
      <c r="C417" s="5">
        <v>3040</v>
      </c>
      <c r="D417" t="s">
        <v>8</v>
      </c>
      <c r="E417" t="s">
        <v>11</v>
      </c>
      <c r="F417" s="3">
        <f>Tabella1_2[[#This Row],[DATA FATTURA]]+60</f>
        <v>45455</v>
      </c>
      <c r="G417" s="5">
        <f>Tabella1_2[[#This Row],[IMPORTO]]*0.22</f>
        <v>668.8</v>
      </c>
      <c r="H417" s="5">
        <f>Tabella1_2[[#This Row],[IMPORTO]]+Tabella1_2[[#This Row],[IVA]]</f>
        <v>3708.8</v>
      </c>
      <c r="I417" t="s">
        <v>22</v>
      </c>
    </row>
    <row r="418" spans="1:9" x14ac:dyDescent="0.3">
      <c r="A418">
        <v>478</v>
      </c>
      <c r="B418" s="3">
        <v>45395</v>
      </c>
      <c r="C418" s="5">
        <v>6200</v>
      </c>
      <c r="D418" t="s">
        <v>4</v>
      </c>
      <c r="E418" t="s">
        <v>12</v>
      </c>
      <c r="F418" s="3">
        <f>Tabella1_2[[#This Row],[DATA FATTURA]]+60</f>
        <v>45455</v>
      </c>
      <c r="G418" s="5">
        <f>Tabella1_2[[#This Row],[IMPORTO]]*0.22</f>
        <v>1364</v>
      </c>
      <c r="H418" s="5">
        <f>Tabella1_2[[#This Row],[IMPORTO]]+Tabella1_2[[#This Row],[IVA]]</f>
        <v>7564</v>
      </c>
      <c r="I418" t="s">
        <v>22</v>
      </c>
    </row>
    <row r="419" spans="1:9" x14ac:dyDescent="0.3">
      <c r="A419">
        <v>354</v>
      </c>
      <c r="B419" s="3">
        <v>45395</v>
      </c>
      <c r="C419" s="5">
        <v>2450</v>
      </c>
      <c r="D419" t="s">
        <v>5</v>
      </c>
      <c r="E419" t="s">
        <v>14</v>
      </c>
      <c r="F419" s="3">
        <f>Tabella1_2[[#This Row],[DATA FATTURA]]+60</f>
        <v>45455</v>
      </c>
      <c r="G419" s="5">
        <f>Tabella1_2[[#This Row],[IMPORTO]]*0.22</f>
        <v>539</v>
      </c>
      <c r="H419" s="5">
        <f>Tabella1_2[[#This Row],[IMPORTO]]+Tabella1_2[[#This Row],[IVA]]</f>
        <v>2989</v>
      </c>
      <c r="I419" t="s">
        <v>22</v>
      </c>
    </row>
    <row r="420" spans="1:9" x14ac:dyDescent="0.3">
      <c r="A420">
        <v>355</v>
      </c>
      <c r="B420" s="3">
        <v>45395</v>
      </c>
      <c r="C420" s="5">
        <v>2500</v>
      </c>
      <c r="D420" t="s">
        <v>8</v>
      </c>
      <c r="E420" t="s">
        <v>12</v>
      </c>
      <c r="F420" s="3">
        <f>Tabella1_2[[#This Row],[DATA FATTURA]]+60</f>
        <v>45455</v>
      </c>
      <c r="G420" s="5">
        <f>Tabella1_2[[#This Row],[IMPORTO]]*0.22</f>
        <v>550</v>
      </c>
      <c r="H420" s="5">
        <f>Tabella1_2[[#This Row],[IMPORTO]]+Tabella1_2[[#This Row],[IVA]]</f>
        <v>3050</v>
      </c>
      <c r="I420" t="s">
        <v>22</v>
      </c>
    </row>
    <row r="421" spans="1:9" x14ac:dyDescent="0.3">
      <c r="A421">
        <v>396</v>
      </c>
      <c r="B421" s="3">
        <v>45395</v>
      </c>
      <c r="C421" s="5">
        <v>4550</v>
      </c>
      <c r="D421" t="s">
        <v>3</v>
      </c>
      <c r="E421" t="s">
        <v>14</v>
      </c>
      <c r="F421" s="3">
        <f>Tabella1_2[[#This Row],[DATA FATTURA]]+60</f>
        <v>45455</v>
      </c>
      <c r="G421" s="5">
        <f>Tabella1_2[[#This Row],[IMPORTO]]*0.22</f>
        <v>1001</v>
      </c>
      <c r="H421" s="5">
        <f>Tabella1_2[[#This Row],[IMPORTO]]+Tabella1_2[[#This Row],[IVA]]</f>
        <v>5551</v>
      </c>
      <c r="I421" t="s">
        <v>22</v>
      </c>
    </row>
    <row r="422" spans="1:9" x14ac:dyDescent="0.3">
      <c r="A422">
        <v>235</v>
      </c>
      <c r="B422" s="3">
        <v>45394</v>
      </c>
      <c r="C422" s="5">
        <v>4780</v>
      </c>
      <c r="D422" t="s">
        <v>5</v>
      </c>
      <c r="E422" t="s">
        <v>13</v>
      </c>
      <c r="F422" s="3">
        <f>Tabella1_2[[#This Row],[DATA FATTURA]]+60</f>
        <v>45454</v>
      </c>
      <c r="G422" s="5">
        <f>Tabella1_2[[#This Row],[IMPORTO]]*0.22</f>
        <v>1051.5999999999999</v>
      </c>
      <c r="H422" s="5">
        <f>Tabella1_2[[#This Row],[IMPORTO]]+Tabella1_2[[#This Row],[IVA]]</f>
        <v>5831.6</v>
      </c>
      <c r="I422" t="s">
        <v>22</v>
      </c>
    </row>
    <row r="423" spans="1:9" x14ac:dyDescent="0.3">
      <c r="A423">
        <v>225</v>
      </c>
      <c r="B423" s="3">
        <v>45394</v>
      </c>
      <c r="C423" s="5">
        <v>4580</v>
      </c>
      <c r="D423" t="s">
        <v>6</v>
      </c>
      <c r="E423" t="s">
        <v>11</v>
      </c>
      <c r="F423" s="3">
        <f>Tabella1_2[[#This Row],[DATA FATTURA]]+60</f>
        <v>45454</v>
      </c>
      <c r="G423" s="5">
        <f>Tabella1_2[[#This Row],[IMPORTO]]*0.22</f>
        <v>1007.6</v>
      </c>
      <c r="H423" s="5">
        <f>Tabella1_2[[#This Row],[IMPORTO]]+Tabella1_2[[#This Row],[IVA]]</f>
        <v>5587.6</v>
      </c>
      <c r="I423" t="s">
        <v>22</v>
      </c>
    </row>
    <row r="424" spans="1:9" x14ac:dyDescent="0.3">
      <c r="A424">
        <v>294</v>
      </c>
      <c r="B424" s="3">
        <v>45394</v>
      </c>
      <c r="C424" s="5">
        <v>5960</v>
      </c>
      <c r="D424" t="s">
        <v>3</v>
      </c>
      <c r="E424" t="s">
        <v>12</v>
      </c>
      <c r="F424" s="3">
        <f>Tabella1_2[[#This Row],[DATA FATTURA]]+60</f>
        <v>45454</v>
      </c>
      <c r="G424" s="5">
        <f>Tabella1_2[[#This Row],[IMPORTO]]*0.22</f>
        <v>1311.2</v>
      </c>
      <c r="H424" s="5">
        <f>Tabella1_2[[#This Row],[IMPORTO]]+Tabella1_2[[#This Row],[IVA]]</f>
        <v>7271.2</v>
      </c>
      <c r="I424" t="s">
        <v>22</v>
      </c>
    </row>
    <row r="425" spans="1:9" x14ac:dyDescent="0.3">
      <c r="A425">
        <v>454</v>
      </c>
      <c r="B425" s="3">
        <v>45394</v>
      </c>
      <c r="C425" s="5">
        <v>7450</v>
      </c>
      <c r="D425" t="s">
        <v>8</v>
      </c>
      <c r="E425" t="s">
        <v>12</v>
      </c>
      <c r="F425" s="3">
        <f>Tabella1_2[[#This Row],[DATA FATTURA]]+60</f>
        <v>45454</v>
      </c>
      <c r="G425" s="5">
        <f>Tabella1_2[[#This Row],[IMPORTO]]*0.22</f>
        <v>1639</v>
      </c>
      <c r="H425" s="5">
        <f>Tabella1_2[[#This Row],[IMPORTO]]+Tabella1_2[[#This Row],[IVA]]</f>
        <v>9089</v>
      </c>
      <c r="I425" t="s">
        <v>22</v>
      </c>
    </row>
    <row r="426" spans="1:9" x14ac:dyDescent="0.3">
      <c r="A426">
        <v>226</v>
      </c>
      <c r="B426" s="3">
        <v>45394</v>
      </c>
      <c r="C426" s="5">
        <v>4600</v>
      </c>
      <c r="D426" t="s">
        <v>3</v>
      </c>
      <c r="E426" t="s">
        <v>12</v>
      </c>
      <c r="F426" s="3">
        <f>Tabella1_2[[#This Row],[DATA FATTURA]]+60</f>
        <v>45454</v>
      </c>
      <c r="G426" s="5">
        <f>Tabella1_2[[#This Row],[IMPORTO]]*0.22</f>
        <v>1012</v>
      </c>
      <c r="H426" s="5">
        <f>Tabella1_2[[#This Row],[IMPORTO]]+Tabella1_2[[#This Row],[IVA]]</f>
        <v>5612</v>
      </c>
      <c r="I426" t="s">
        <v>22</v>
      </c>
    </row>
    <row r="427" spans="1:9" x14ac:dyDescent="0.3">
      <c r="A427">
        <v>265</v>
      </c>
      <c r="B427" s="3">
        <v>45394</v>
      </c>
      <c r="C427" s="5">
        <v>5380</v>
      </c>
      <c r="D427" t="s">
        <v>23</v>
      </c>
      <c r="E427" t="s">
        <v>12</v>
      </c>
      <c r="F427" s="3">
        <f>Tabella1_2[[#This Row],[DATA FATTURA]]+60</f>
        <v>45454</v>
      </c>
      <c r="G427" s="5">
        <f>Tabella1_2[[#This Row],[IMPORTO]]*0.22</f>
        <v>1183.5999999999999</v>
      </c>
      <c r="H427" s="5">
        <f>Tabella1_2[[#This Row],[IMPORTO]]+Tabella1_2[[#This Row],[IVA]]</f>
        <v>6563.6</v>
      </c>
      <c r="I427" t="s">
        <v>22</v>
      </c>
    </row>
    <row r="428" spans="1:9" x14ac:dyDescent="0.3">
      <c r="A428">
        <v>120</v>
      </c>
      <c r="B428" s="3">
        <v>45394</v>
      </c>
      <c r="C428" s="5">
        <v>2480</v>
      </c>
      <c r="D428" t="s">
        <v>3</v>
      </c>
      <c r="E428" t="s">
        <v>11</v>
      </c>
      <c r="F428" s="3">
        <f>Tabella1_2[[#This Row],[DATA FATTURA]]+60</f>
        <v>45454</v>
      </c>
      <c r="G428" s="5">
        <f>Tabella1_2[[#This Row],[IMPORTO]]*0.22</f>
        <v>545.6</v>
      </c>
      <c r="H428" s="5">
        <f>Tabella1_2[[#This Row],[IMPORTO]]+Tabella1_2[[#This Row],[IVA]]</f>
        <v>3025.6</v>
      </c>
      <c r="I428" t="s">
        <v>22</v>
      </c>
    </row>
    <row r="429" spans="1:9" x14ac:dyDescent="0.3">
      <c r="A429">
        <v>491</v>
      </c>
      <c r="B429" s="3">
        <v>45394</v>
      </c>
      <c r="C429" s="5">
        <v>4900</v>
      </c>
      <c r="D429" t="s">
        <v>8</v>
      </c>
      <c r="E429" t="s">
        <v>11</v>
      </c>
      <c r="F429" s="3">
        <f>Tabella1_2[[#This Row],[DATA FATTURA]]+60</f>
        <v>45454</v>
      </c>
      <c r="G429" s="5">
        <f>Tabella1_2[[#This Row],[IMPORTO]]*0.22</f>
        <v>1078</v>
      </c>
      <c r="H429" s="5">
        <f>Tabella1_2[[#This Row],[IMPORTO]]+Tabella1_2[[#This Row],[IVA]]</f>
        <v>5978</v>
      </c>
      <c r="I429" t="s">
        <v>22</v>
      </c>
    </row>
    <row r="430" spans="1:9" x14ac:dyDescent="0.3">
      <c r="A430">
        <v>381</v>
      </c>
      <c r="B430" s="3">
        <v>45394</v>
      </c>
      <c r="C430" s="5">
        <v>3800</v>
      </c>
      <c r="D430" t="s">
        <v>3</v>
      </c>
      <c r="E430" t="s">
        <v>13</v>
      </c>
      <c r="F430" s="3">
        <f>Tabella1_2[[#This Row],[DATA FATTURA]]+60</f>
        <v>45454</v>
      </c>
      <c r="G430" s="5">
        <f>Tabella1_2[[#This Row],[IMPORTO]]*0.22</f>
        <v>836</v>
      </c>
      <c r="H430" s="5">
        <f>Tabella1_2[[#This Row],[IMPORTO]]+Tabella1_2[[#This Row],[IVA]]</f>
        <v>4636</v>
      </c>
      <c r="I430" t="s">
        <v>22</v>
      </c>
    </row>
    <row r="431" spans="1:9" x14ac:dyDescent="0.3">
      <c r="A431">
        <v>98</v>
      </c>
      <c r="B431" s="3">
        <v>45394</v>
      </c>
      <c r="C431" s="5">
        <v>2040</v>
      </c>
      <c r="D431" t="s">
        <v>4</v>
      </c>
      <c r="E431" t="s">
        <v>12</v>
      </c>
      <c r="F431" s="3">
        <f>Tabella1_2[[#This Row],[DATA FATTURA]]+60</f>
        <v>45454</v>
      </c>
      <c r="G431" s="5">
        <f>Tabella1_2[[#This Row],[IMPORTO]]*0.22</f>
        <v>448.8</v>
      </c>
      <c r="H431" s="5">
        <f>Tabella1_2[[#This Row],[IMPORTO]]+Tabella1_2[[#This Row],[IVA]]</f>
        <v>2488.8000000000002</v>
      </c>
      <c r="I431" t="s">
        <v>22</v>
      </c>
    </row>
    <row r="432" spans="1:9" x14ac:dyDescent="0.3">
      <c r="A432">
        <v>488</v>
      </c>
      <c r="B432" s="3">
        <v>45394</v>
      </c>
      <c r="C432" s="5">
        <v>5200</v>
      </c>
      <c r="D432" t="s">
        <v>8</v>
      </c>
      <c r="E432" t="s">
        <v>11</v>
      </c>
      <c r="F432" s="3">
        <f>Tabella1_2[[#This Row],[DATA FATTURA]]+60</f>
        <v>45454</v>
      </c>
      <c r="G432" s="5">
        <f>Tabella1_2[[#This Row],[IMPORTO]]*0.22</f>
        <v>1144</v>
      </c>
      <c r="H432" s="5">
        <f>Tabella1_2[[#This Row],[IMPORTO]]+Tabella1_2[[#This Row],[IVA]]</f>
        <v>6344</v>
      </c>
      <c r="I432" t="s">
        <v>22</v>
      </c>
    </row>
    <row r="433" spans="1:9" x14ac:dyDescent="0.3">
      <c r="A433">
        <v>313</v>
      </c>
      <c r="B433" s="3">
        <v>45394</v>
      </c>
      <c r="C433" s="5">
        <v>400</v>
      </c>
      <c r="D433" t="s">
        <v>3</v>
      </c>
      <c r="E433" t="s">
        <v>12</v>
      </c>
      <c r="F433" s="3">
        <f>Tabella1_2[[#This Row],[DATA FATTURA]]+60</f>
        <v>45454</v>
      </c>
      <c r="G433" s="5">
        <f>Tabella1_2[[#This Row],[IMPORTO]]*0.22</f>
        <v>88</v>
      </c>
      <c r="H433" s="5">
        <f>Tabella1_2[[#This Row],[IMPORTO]]+Tabella1_2[[#This Row],[IVA]]</f>
        <v>488</v>
      </c>
      <c r="I433" t="s">
        <v>22</v>
      </c>
    </row>
    <row r="434" spans="1:9" x14ac:dyDescent="0.3">
      <c r="A434">
        <v>302</v>
      </c>
      <c r="B434" s="3">
        <v>45394</v>
      </c>
      <c r="C434" s="5">
        <v>1700</v>
      </c>
      <c r="D434" t="s">
        <v>4</v>
      </c>
      <c r="E434" t="s">
        <v>11</v>
      </c>
      <c r="F434" s="3">
        <f>Tabella1_2[[#This Row],[DATA FATTURA]]+60</f>
        <v>45454</v>
      </c>
      <c r="G434" s="5">
        <f>Tabella1_2[[#This Row],[IMPORTO]]*0.22</f>
        <v>374</v>
      </c>
      <c r="H434" s="5">
        <f>Tabella1_2[[#This Row],[IMPORTO]]+Tabella1_2[[#This Row],[IVA]]</f>
        <v>2074</v>
      </c>
      <c r="I434" t="s">
        <v>22</v>
      </c>
    </row>
    <row r="435" spans="1:9" x14ac:dyDescent="0.3">
      <c r="A435">
        <v>326</v>
      </c>
      <c r="B435" s="3">
        <v>45394</v>
      </c>
      <c r="C435" s="5">
        <v>1050</v>
      </c>
      <c r="D435" t="s">
        <v>5</v>
      </c>
      <c r="E435" t="s">
        <v>14</v>
      </c>
      <c r="F435" s="3">
        <f>Tabella1_2[[#This Row],[DATA FATTURA]]+60</f>
        <v>45454</v>
      </c>
      <c r="G435" s="5">
        <f>Tabella1_2[[#This Row],[IMPORTO]]*0.22</f>
        <v>231</v>
      </c>
      <c r="H435" s="5">
        <f>Tabella1_2[[#This Row],[IMPORTO]]+Tabella1_2[[#This Row],[IVA]]</f>
        <v>1281</v>
      </c>
      <c r="I435" t="s">
        <v>22</v>
      </c>
    </row>
    <row r="436" spans="1:9" x14ac:dyDescent="0.3">
      <c r="A436">
        <v>335</v>
      </c>
      <c r="B436" s="3">
        <v>45394</v>
      </c>
      <c r="C436" s="5">
        <v>1500</v>
      </c>
      <c r="D436" t="s">
        <v>8</v>
      </c>
      <c r="E436" t="s">
        <v>12</v>
      </c>
      <c r="F436" s="3">
        <f>Tabella1_2[[#This Row],[DATA FATTURA]]+60</f>
        <v>45454</v>
      </c>
      <c r="G436" s="5">
        <f>Tabella1_2[[#This Row],[IMPORTO]]*0.22</f>
        <v>330</v>
      </c>
      <c r="H436" s="5">
        <f>Tabella1_2[[#This Row],[IMPORTO]]+Tabella1_2[[#This Row],[IVA]]</f>
        <v>1830</v>
      </c>
      <c r="I436" t="s">
        <v>22</v>
      </c>
    </row>
    <row r="437" spans="1:9" x14ac:dyDescent="0.3">
      <c r="A437">
        <v>328</v>
      </c>
      <c r="B437" s="3">
        <v>45394</v>
      </c>
      <c r="C437" s="5">
        <v>1150</v>
      </c>
      <c r="D437" t="s">
        <v>3</v>
      </c>
      <c r="E437" t="s">
        <v>12</v>
      </c>
      <c r="F437" s="3">
        <f>Tabella1_2[[#This Row],[DATA FATTURA]]+60</f>
        <v>45454</v>
      </c>
      <c r="G437" s="5">
        <f>Tabella1_2[[#This Row],[IMPORTO]]*0.22</f>
        <v>253</v>
      </c>
      <c r="H437" s="5">
        <f>Tabella1_2[[#This Row],[IMPORTO]]+Tabella1_2[[#This Row],[IVA]]</f>
        <v>1403</v>
      </c>
      <c r="I437" t="s">
        <v>22</v>
      </c>
    </row>
    <row r="438" spans="1:9" x14ac:dyDescent="0.3">
      <c r="A438">
        <v>496</v>
      </c>
      <c r="B438" s="3">
        <v>45394</v>
      </c>
      <c r="C438" s="5">
        <v>4400</v>
      </c>
      <c r="D438" t="s">
        <v>5</v>
      </c>
      <c r="E438" t="s">
        <v>12</v>
      </c>
      <c r="F438" s="3">
        <f>Tabella1_2[[#This Row],[DATA FATTURA]]+60</f>
        <v>45454</v>
      </c>
      <c r="G438" s="5">
        <f>Tabella1_2[[#This Row],[IMPORTO]]*0.22</f>
        <v>968</v>
      </c>
      <c r="H438" s="5">
        <f>Tabella1_2[[#This Row],[IMPORTO]]+Tabella1_2[[#This Row],[IVA]]</f>
        <v>5368</v>
      </c>
      <c r="I438" t="s">
        <v>22</v>
      </c>
    </row>
    <row r="439" spans="1:9" x14ac:dyDescent="0.3">
      <c r="A439">
        <v>247</v>
      </c>
      <c r="B439" s="3">
        <v>45394</v>
      </c>
      <c r="C439" s="5">
        <v>5020</v>
      </c>
      <c r="D439" t="s">
        <v>8</v>
      </c>
      <c r="E439" t="s">
        <v>13</v>
      </c>
      <c r="F439" s="3">
        <f>Tabella1_2[[#This Row],[DATA FATTURA]]+60</f>
        <v>45454</v>
      </c>
      <c r="G439" s="5">
        <f>Tabella1_2[[#This Row],[IMPORTO]]*0.22</f>
        <v>1104.4000000000001</v>
      </c>
      <c r="H439" s="5">
        <f>Tabella1_2[[#This Row],[IMPORTO]]+Tabella1_2[[#This Row],[IVA]]</f>
        <v>6124.4</v>
      </c>
      <c r="I439" t="s">
        <v>22</v>
      </c>
    </row>
    <row r="440" spans="1:9" x14ac:dyDescent="0.3">
      <c r="A440">
        <v>61</v>
      </c>
      <c r="B440" s="3">
        <v>45394</v>
      </c>
      <c r="C440" s="5">
        <v>1300</v>
      </c>
      <c r="D440" t="s">
        <v>23</v>
      </c>
      <c r="E440" t="s">
        <v>12</v>
      </c>
      <c r="F440" s="3">
        <f>Tabella1_2[[#This Row],[DATA FATTURA]]+60</f>
        <v>45454</v>
      </c>
      <c r="G440" s="5">
        <f>Tabella1_2[[#This Row],[IMPORTO]]*0.22</f>
        <v>286</v>
      </c>
      <c r="H440" s="5">
        <f>Tabella1_2[[#This Row],[IMPORTO]]+Tabella1_2[[#This Row],[IVA]]</f>
        <v>1586</v>
      </c>
      <c r="I440" t="s">
        <v>22</v>
      </c>
    </row>
    <row r="441" spans="1:9" x14ac:dyDescent="0.3">
      <c r="A441">
        <v>239</v>
      </c>
      <c r="B441" s="3">
        <v>45394</v>
      </c>
      <c r="C441" s="5">
        <v>4860</v>
      </c>
      <c r="D441" t="s">
        <v>3</v>
      </c>
      <c r="E441" t="s">
        <v>11</v>
      </c>
      <c r="F441" s="3">
        <f>Tabella1_2[[#This Row],[DATA FATTURA]]+60</f>
        <v>45454</v>
      </c>
      <c r="G441" s="5">
        <f>Tabella1_2[[#This Row],[IMPORTO]]*0.22</f>
        <v>1069.2</v>
      </c>
      <c r="H441" s="5">
        <f>Tabella1_2[[#This Row],[IMPORTO]]+Tabella1_2[[#This Row],[IVA]]</f>
        <v>5929.2</v>
      </c>
      <c r="I441" t="s">
        <v>22</v>
      </c>
    </row>
    <row r="442" spans="1:9" x14ac:dyDescent="0.3">
      <c r="A442">
        <v>422</v>
      </c>
      <c r="B442" s="3">
        <v>45394</v>
      </c>
      <c r="C442" s="5">
        <v>5850</v>
      </c>
      <c r="D442" t="s">
        <v>5</v>
      </c>
      <c r="E442" t="s">
        <v>12</v>
      </c>
      <c r="F442" s="3">
        <f>Tabella1_2[[#This Row],[DATA FATTURA]]+60</f>
        <v>45454</v>
      </c>
      <c r="G442" s="5">
        <f>Tabella1_2[[#This Row],[IMPORTO]]*0.22</f>
        <v>1287</v>
      </c>
      <c r="H442" s="5">
        <f>Tabella1_2[[#This Row],[IMPORTO]]+Tabella1_2[[#This Row],[IVA]]</f>
        <v>7137</v>
      </c>
      <c r="I442" t="s">
        <v>22</v>
      </c>
    </row>
    <row r="443" spans="1:9" x14ac:dyDescent="0.3">
      <c r="A443">
        <v>87</v>
      </c>
      <c r="B443" s="3">
        <v>45394</v>
      </c>
      <c r="C443" s="5">
        <v>1820</v>
      </c>
      <c r="D443" t="s">
        <v>4</v>
      </c>
      <c r="E443" t="s">
        <v>13</v>
      </c>
      <c r="F443" s="3">
        <f>Tabella1_2[[#This Row],[DATA FATTURA]]+60</f>
        <v>45454</v>
      </c>
      <c r="G443" s="5">
        <f>Tabella1_2[[#This Row],[IMPORTO]]*0.22</f>
        <v>400.4</v>
      </c>
      <c r="H443" s="5">
        <f>Tabella1_2[[#This Row],[IMPORTO]]+Tabella1_2[[#This Row],[IVA]]</f>
        <v>2220.4</v>
      </c>
      <c r="I443" t="s">
        <v>22</v>
      </c>
    </row>
    <row r="444" spans="1:9" x14ac:dyDescent="0.3">
      <c r="A444">
        <v>407</v>
      </c>
      <c r="B444" s="3">
        <v>45394</v>
      </c>
      <c r="C444" s="5">
        <v>5100</v>
      </c>
      <c r="D444" t="s">
        <v>23</v>
      </c>
      <c r="E444" t="s">
        <v>11</v>
      </c>
      <c r="F444" s="3">
        <f>Tabella1_2[[#This Row],[DATA FATTURA]]+60</f>
        <v>45454</v>
      </c>
      <c r="G444" s="5">
        <f>Tabella1_2[[#This Row],[IMPORTO]]*0.22</f>
        <v>1122</v>
      </c>
      <c r="H444" s="5">
        <f>Tabella1_2[[#This Row],[IMPORTO]]+Tabella1_2[[#This Row],[IVA]]</f>
        <v>6222</v>
      </c>
      <c r="I444" t="s">
        <v>22</v>
      </c>
    </row>
    <row r="445" spans="1:9" x14ac:dyDescent="0.3">
      <c r="A445">
        <v>397</v>
      </c>
      <c r="B445" s="3">
        <v>45394</v>
      </c>
      <c r="C445" s="5">
        <v>4600</v>
      </c>
      <c r="D445" t="s">
        <v>7</v>
      </c>
      <c r="E445" t="s">
        <v>12</v>
      </c>
      <c r="F445" s="3">
        <f>Tabella1_2[[#This Row],[DATA FATTURA]]+60</f>
        <v>45454</v>
      </c>
      <c r="G445" s="5">
        <f>Tabella1_2[[#This Row],[IMPORTO]]*0.22</f>
        <v>1012</v>
      </c>
      <c r="H445" s="5">
        <f>Tabella1_2[[#This Row],[IMPORTO]]+Tabella1_2[[#This Row],[IVA]]</f>
        <v>5612</v>
      </c>
      <c r="I445" t="s">
        <v>22</v>
      </c>
    </row>
    <row r="446" spans="1:9" x14ac:dyDescent="0.3">
      <c r="A446">
        <v>67</v>
      </c>
      <c r="B446" s="3">
        <v>45394</v>
      </c>
      <c r="C446" s="5">
        <v>1420</v>
      </c>
      <c r="D446" t="s">
        <v>23</v>
      </c>
      <c r="E446" t="s">
        <v>13</v>
      </c>
      <c r="F446" s="3">
        <f>Tabella1_2[[#This Row],[DATA FATTURA]]+60</f>
        <v>45454</v>
      </c>
      <c r="G446" s="5">
        <f>Tabella1_2[[#This Row],[IMPORTO]]*0.22</f>
        <v>312.39999999999998</v>
      </c>
      <c r="H446" s="5">
        <f>Tabella1_2[[#This Row],[IMPORTO]]+Tabella1_2[[#This Row],[IVA]]</f>
        <v>1732.4</v>
      </c>
      <c r="I446" t="s">
        <v>22</v>
      </c>
    </row>
    <row r="447" spans="1:9" x14ac:dyDescent="0.3">
      <c r="A447">
        <v>408</v>
      </c>
      <c r="B447" s="3">
        <v>45394</v>
      </c>
      <c r="C447" s="5">
        <v>5150</v>
      </c>
      <c r="D447" t="s">
        <v>9</v>
      </c>
      <c r="E447" t="s">
        <v>12</v>
      </c>
      <c r="F447" s="3">
        <f>Tabella1_2[[#This Row],[DATA FATTURA]]+60</f>
        <v>45454</v>
      </c>
      <c r="G447" s="5">
        <f>Tabella1_2[[#This Row],[IMPORTO]]*0.22</f>
        <v>1133</v>
      </c>
      <c r="H447" s="5">
        <f>Tabella1_2[[#This Row],[IMPORTO]]+Tabella1_2[[#This Row],[IVA]]</f>
        <v>6283</v>
      </c>
      <c r="I447" t="s">
        <v>22</v>
      </c>
    </row>
    <row r="448" spans="1:9" x14ac:dyDescent="0.3">
      <c r="A448">
        <v>472</v>
      </c>
      <c r="B448" s="3">
        <v>45393</v>
      </c>
      <c r="C448" s="5">
        <v>6800</v>
      </c>
      <c r="D448" t="s">
        <v>4</v>
      </c>
      <c r="E448" t="s">
        <v>13</v>
      </c>
      <c r="F448" s="3">
        <f>Tabella1_2[[#This Row],[DATA FATTURA]]+60</f>
        <v>45453</v>
      </c>
      <c r="G448" s="5">
        <f>Tabella1_2[[#This Row],[IMPORTO]]*0.22</f>
        <v>1496</v>
      </c>
      <c r="H448" s="5">
        <f>Tabella1_2[[#This Row],[IMPORTO]]+Tabella1_2[[#This Row],[IVA]]</f>
        <v>8296</v>
      </c>
      <c r="I448" t="s">
        <v>22</v>
      </c>
    </row>
    <row r="449" spans="1:9" x14ac:dyDescent="0.3">
      <c r="A449">
        <v>497</v>
      </c>
      <c r="B449" s="3">
        <v>45393</v>
      </c>
      <c r="C449" s="5">
        <v>4300</v>
      </c>
      <c r="D449" t="s">
        <v>6</v>
      </c>
      <c r="E449" t="s">
        <v>14</v>
      </c>
      <c r="F449" s="3">
        <f>Tabella1_2[[#This Row],[DATA FATTURA]]+60</f>
        <v>45453</v>
      </c>
      <c r="G449" s="5">
        <f>Tabella1_2[[#This Row],[IMPORTO]]*0.22</f>
        <v>946</v>
      </c>
      <c r="H449" s="5">
        <f>Tabella1_2[[#This Row],[IMPORTO]]+Tabella1_2[[#This Row],[IVA]]</f>
        <v>5246</v>
      </c>
      <c r="I449" t="s">
        <v>22</v>
      </c>
    </row>
    <row r="450" spans="1:9" x14ac:dyDescent="0.3">
      <c r="A450">
        <v>473</v>
      </c>
      <c r="B450" s="3">
        <v>45393</v>
      </c>
      <c r="C450" s="5">
        <v>6700</v>
      </c>
      <c r="D450" t="s">
        <v>5</v>
      </c>
      <c r="E450" t="s">
        <v>13</v>
      </c>
      <c r="F450" s="3">
        <f>Tabella1_2[[#This Row],[DATA FATTURA]]+60</f>
        <v>45453</v>
      </c>
      <c r="G450" s="5">
        <f>Tabella1_2[[#This Row],[IMPORTO]]*0.22</f>
        <v>1474</v>
      </c>
      <c r="H450" s="5">
        <f>Tabella1_2[[#This Row],[IMPORTO]]+Tabella1_2[[#This Row],[IVA]]</f>
        <v>8174</v>
      </c>
      <c r="I450" t="s">
        <v>22</v>
      </c>
    </row>
    <row r="451" spans="1:9" x14ac:dyDescent="0.3">
      <c r="A451">
        <v>142</v>
      </c>
      <c r="B451" s="3">
        <v>45393</v>
      </c>
      <c r="C451" s="5">
        <v>2920</v>
      </c>
      <c r="D451" t="s">
        <v>7</v>
      </c>
      <c r="E451" t="s">
        <v>12</v>
      </c>
      <c r="F451" s="3">
        <f>Tabella1_2[[#This Row],[DATA FATTURA]]+60</f>
        <v>45453</v>
      </c>
      <c r="G451" s="5">
        <f>Tabella1_2[[#This Row],[IMPORTO]]*0.22</f>
        <v>642.4</v>
      </c>
      <c r="H451" s="5">
        <f>Tabella1_2[[#This Row],[IMPORTO]]+Tabella1_2[[#This Row],[IVA]]</f>
        <v>3562.4</v>
      </c>
      <c r="I451" t="s">
        <v>22</v>
      </c>
    </row>
    <row r="452" spans="1:9" x14ac:dyDescent="0.3">
      <c r="A452">
        <v>334</v>
      </c>
      <c r="B452" s="3">
        <v>45393</v>
      </c>
      <c r="C452" s="5">
        <v>1450</v>
      </c>
      <c r="D452" t="s">
        <v>23</v>
      </c>
      <c r="E452" t="s">
        <v>11</v>
      </c>
      <c r="F452" s="3">
        <f>Tabella1_2[[#This Row],[DATA FATTURA]]+60</f>
        <v>45453</v>
      </c>
      <c r="G452" s="5">
        <f>Tabella1_2[[#This Row],[IMPORTO]]*0.22</f>
        <v>319</v>
      </c>
      <c r="H452" s="5">
        <f>Tabella1_2[[#This Row],[IMPORTO]]+Tabella1_2[[#This Row],[IVA]]</f>
        <v>1769</v>
      </c>
      <c r="I452" t="s">
        <v>22</v>
      </c>
    </row>
    <row r="453" spans="1:9" x14ac:dyDescent="0.3">
      <c r="A453">
        <v>163</v>
      </c>
      <c r="B453" s="3">
        <v>45393</v>
      </c>
      <c r="C453" s="5">
        <v>3340</v>
      </c>
      <c r="D453" t="s">
        <v>23</v>
      </c>
      <c r="E453" t="s">
        <v>13</v>
      </c>
      <c r="F453" s="3">
        <f>Tabella1_2[[#This Row],[DATA FATTURA]]+60</f>
        <v>45453</v>
      </c>
      <c r="G453" s="5">
        <f>Tabella1_2[[#This Row],[IMPORTO]]*0.22</f>
        <v>734.8</v>
      </c>
      <c r="H453" s="5">
        <f>Tabella1_2[[#This Row],[IMPORTO]]+Tabella1_2[[#This Row],[IVA]]</f>
        <v>4074.8</v>
      </c>
      <c r="I453" t="s">
        <v>22</v>
      </c>
    </row>
    <row r="454" spans="1:9" x14ac:dyDescent="0.3">
      <c r="A454">
        <v>146</v>
      </c>
      <c r="B454" s="3">
        <v>45393</v>
      </c>
      <c r="C454" s="5">
        <v>3000</v>
      </c>
      <c r="D454" t="s">
        <v>23</v>
      </c>
      <c r="E454" t="s">
        <v>12</v>
      </c>
      <c r="F454" s="3">
        <f>Tabella1_2[[#This Row],[DATA FATTURA]]+60</f>
        <v>45453</v>
      </c>
      <c r="G454" s="5">
        <f>Tabella1_2[[#This Row],[IMPORTO]]*0.22</f>
        <v>660</v>
      </c>
      <c r="H454" s="5">
        <f>Tabella1_2[[#This Row],[IMPORTO]]+Tabella1_2[[#This Row],[IVA]]</f>
        <v>3660</v>
      </c>
      <c r="I454" t="s">
        <v>22</v>
      </c>
    </row>
    <row r="455" spans="1:9" x14ac:dyDescent="0.3">
      <c r="A455">
        <v>114</v>
      </c>
      <c r="B455" s="3">
        <v>45393</v>
      </c>
      <c r="C455" s="5">
        <v>2360</v>
      </c>
      <c r="D455" t="s">
        <v>8</v>
      </c>
      <c r="E455" t="s">
        <v>12</v>
      </c>
      <c r="F455" s="3">
        <f>Tabella1_2[[#This Row],[DATA FATTURA]]+60</f>
        <v>45453</v>
      </c>
      <c r="G455" s="5">
        <f>Tabella1_2[[#This Row],[IMPORTO]]*0.22</f>
        <v>519.20000000000005</v>
      </c>
      <c r="H455" s="5">
        <f>Tabella1_2[[#This Row],[IMPORTO]]+Tabella1_2[[#This Row],[IVA]]</f>
        <v>2879.2</v>
      </c>
      <c r="I455" t="s">
        <v>22</v>
      </c>
    </row>
    <row r="456" spans="1:9" x14ac:dyDescent="0.3">
      <c r="A456">
        <v>113</v>
      </c>
      <c r="B456" s="3">
        <v>45393</v>
      </c>
      <c r="C456" s="5">
        <v>2340</v>
      </c>
      <c r="D456" t="s">
        <v>23</v>
      </c>
      <c r="E456" t="s">
        <v>11</v>
      </c>
      <c r="F456" s="3">
        <f>Tabella1_2[[#This Row],[DATA FATTURA]]+60</f>
        <v>45453</v>
      </c>
      <c r="G456" s="5">
        <f>Tabella1_2[[#This Row],[IMPORTO]]*0.22</f>
        <v>514.79999999999995</v>
      </c>
      <c r="H456" s="5">
        <f>Tabella1_2[[#This Row],[IMPORTO]]+Tabella1_2[[#This Row],[IVA]]</f>
        <v>2854.8</v>
      </c>
      <c r="I456" t="s">
        <v>22</v>
      </c>
    </row>
    <row r="457" spans="1:9" x14ac:dyDescent="0.3">
      <c r="A457">
        <v>338</v>
      </c>
      <c r="B457" s="3">
        <v>45393</v>
      </c>
      <c r="C457" s="5">
        <v>1650</v>
      </c>
      <c r="D457" t="s">
        <v>8</v>
      </c>
      <c r="E457" t="s">
        <v>12</v>
      </c>
      <c r="F457" s="3">
        <f>Tabella1_2[[#This Row],[DATA FATTURA]]+60</f>
        <v>45453</v>
      </c>
      <c r="G457" s="5">
        <f>Tabella1_2[[#This Row],[IMPORTO]]*0.22</f>
        <v>363</v>
      </c>
      <c r="H457" s="5">
        <f>Tabella1_2[[#This Row],[IMPORTO]]+Tabella1_2[[#This Row],[IVA]]</f>
        <v>2013</v>
      </c>
      <c r="I457" t="s">
        <v>22</v>
      </c>
    </row>
    <row r="458" spans="1:9" x14ac:dyDescent="0.3">
      <c r="A458">
        <v>346</v>
      </c>
      <c r="B458" s="3">
        <v>45393</v>
      </c>
      <c r="C458" s="5">
        <v>2050</v>
      </c>
      <c r="D458" t="s">
        <v>7</v>
      </c>
      <c r="E458" t="s">
        <v>13</v>
      </c>
      <c r="F458" s="3">
        <f>Tabella1_2[[#This Row],[DATA FATTURA]]+60</f>
        <v>45453</v>
      </c>
      <c r="G458" s="5">
        <f>Tabella1_2[[#This Row],[IMPORTO]]*0.22</f>
        <v>451</v>
      </c>
      <c r="H458" s="5">
        <f>Tabella1_2[[#This Row],[IMPORTO]]+Tabella1_2[[#This Row],[IVA]]</f>
        <v>2501</v>
      </c>
      <c r="I458" t="s">
        <v>22</v>
      </c>
    </row>
    <row r="459" spans="1:9" x14ac:dyDescent="0.3">
      <c r="A459">
        <v>165</v>
      </c>
      <c r="B459" s="3">
        <v>45393</v>
      </c>
      <c r="C459" s="5">
        <v>3380</v>
      </c>
      <c r="D459" t="s">
        <v>8</v>
      </c>
      <c r="E459" t="s">
        <v>13</v>
      </c>
      <c r="F459" s="3">
        <f>Tabella1_2[[#This Row],[DATA FATTURA]]+60</f>
        <v>45453</v>
      </c>
      <c r="G459" s="5">
        <f>Tabella1_2[[#This Row],[IMPORTO]]*0.22</f>
        <v>743.6</v>
      </c>
      <c r="H459" s="5">
        <f>Tabella1_2[[#This Row],[IMPORTO]]+Tabella1_2[[#This Row],[IVA]]</f>
        <v>4123.6000000000004</v>
      </c>
      <c r="I459" t="s">
        <v>22</v>
      </c>
    </row>
    <row r="460" spans="1:9" x14ac:dyDescent="0.3">
      <c r="A460">
        <v>189</v>
      </c>
      <c r="B460" s="3">
        <v>45393</v>
      </c>
      <c r="C460" s="5">
        <v>3860</v>
      </c>
      <c r="D460" t="s">
        <v>4</v>
      </c>
      <c r="E460" t="s">
        <v>14</v>
      </c>
      <c r="F460" s="3">
        <f>Tabella1_2[[#This Row],[DATA FATTURA]]+60</f>
        <v>45453</v>
      </c>
      <c r="G460" s="5">
        <f>Tabella1_2[[#This Row],[IMPORTO]]*0.22</f>
        <v>849.2</v>
      </c>
      <c r="H460" s="5">
        <f>Tabella1_2[[#This Row],[IMPORTO]]+Tabella1_2[[#This Row],[IVA]]</f>
        <v>4709.2</v>
      </c>
      <c r="I460" t="s">
        <v>22</v>
      </c>
    </row>
    <row r="461" spans="1:9" x14ac:dyDescent="0.3">
      <c r="A461">
        <v>274</v>
      </c>
      <c r="B461" s="3">
        <v>45393</v>
      </c>
      <c r="C461" s="5">
        <v>5560</v>
      </c>
      <c r="D461" t="s">
        <v>4</v>
      </c>
      <c r="E461" t="s">
        <v>11</v>
      </c>
      <c r="F461" s="3">
        <f>Tabella1_2[[#This Row],[DATA FATTURA]]+60</f>
        <v>45453</v>
      </c>
      <c r="G461" s="5">
        <f>Tabella1_2[[#This Row],[IMPORTO]]*0.22</f>
        <v>1223.2</v>
      </c>
      <c r="H461" s="5">
        <f>Tabella1_2[[#This Row],[IMPORTO]]+Tabella1_2[[#This Row],[IVA]]</f>
        <v>6783.2</v>
      </c>
      <c r="I461" t="s">
        <v>22</v>
      </c>
    </row>
    <row r="462" spans="1:9" x14ac:dyDescent="0.3">
      <c r="A462">
        <v>241</v>
      </c>
      <c r="B462" s="3">
        <v>45393</v>
      </c>
      <c r="C462" s="5">
        <v>4900</v>
      </c>
      <c r="D462" t="s">
        <v>5</v>
      </c>
      <c r="E462" t="s">
        <v>13</v>
      </c>
      <c r="F462" s="3">
        <f>Tabella1_2[[#This Row],[DATA FATTURA]]+60</f>
        <v>45453</v>
      </c>
      <c r="G462" s="5">
        <f>Tabella1_2[[#This Row],[IMPORTO]]*0.22</f>
        <v>1078</v>
      </c>
      <c r="H462" s="5">
        <f>Tabella1_2[[#This Row],[IMPORTO]]+Tabella1_2[[#This Row],[IVA]]</f>
        <v>5978</v>
      </c>
      <c r="I462" t="s">
        <v>22</v>
      </c>
    </row>
    <row r="463" spans="1:9" x14ac:dyDescent="0.3">
      <c r="A463">
        <v>213</v>
      </c>
      <c r="B463" s="3">
        <v>45393</v>
      </c>
      <c r="C463" s="5">
        <v>4340</v>
      </c>
      <c r="D463" t="s">
        <v>8</v>
      </c>
      <c r="E463" t="s">
        <v>13</v>
      </c>
      <c r="F463" s="3">
        <f>Tabella1_2[[#This Row],[DATA FATTURA]]+60</f>
        <v>45453</v>
      </c>
      <c r="G463" s="5">
        <f>Tabella1_2[[#This Row],[IMPORTO]]*0.22</f>
        <v>954.8</v>
      </c>
      <c r="H463" s="5">
        <f>Tabella1_2[[#This Row],[IMPORTO]]+Tabella1_2[[#This Row],[IVA]]</f>
        <v>5294.8</v>
      </c>
      <c r="I463" t="s">
        <v>22</v>
      </c>
    </row>
    <row r="464" spans="1:9" x14ac:dyDescent="0.3">
      <c r="A464">
        <v>178</v>
      </c>
      <c r="B464" s="3">
        <v>45393</v>
      </c>
      <c r="C464" s="5">
        <v>3640</v>
      </c>
      <c r="D464" t="s">
        <v>6</v>
      </c>
      <c r="E464" t="s">
        <v>13</v>
      </c>
      <c r="F464" s="3">
        <f>Tabella1_2[[#This Row],[DATA FATTURA]]+60</f>
        <v>45453</v>
      </c>
      <c r="G464" s="5">
        <f>Tabella1_2[[#This Row],[IMPORTO]]*0.22</f>
        <v>800.8</v>
      </c>
      <c r="H464" s="5">
        <f>Tabella1_2[[#This Row],[IMPORTO]]+Tabella1_2[[#This Row],[IVA]]</f>
        <v>4440.8</v>
      </c>
      <c r="I464" t="s">
        <v>22</v>
      </c>
    </row>
    <row r="465" spans="1:9" x14ac:dyDescent="0.3">
      <c r="A465">
        <v>175</v>
      </c>
      <c r="B465" s="3">
        <v>45393</v>
      </c>
      <c r="C465" s="5">
        <v>3580</v>
      </c>
      <c r="D465" t="s">
        <v>3</v>
      </c>
      <c r="E465" t="s">
        <v>14</v>
      </c>
      <c r="F465" s="3">
        <f>Tabella1_2[[#This Row],[DATA FATTURA]]+60</f>
        <v>45453</v>
      </c>
      <c r="G465" s="5">
        <f>Tabella1_2[[#This Row],[IMPORTO]]*0.22</f>
        <v>787.6</v>
      </c>
      <c r="H465" s="5">
        <f>Tabella1_2[[#This Row],[IMPORTO]]+Tabella1_2[[#This Row],[IVA]]</f>
        <v>4367.6000000000004</v>
      </c>
      <c r="I465" t="s">
        <v>22</v>
      </c>
    </row>
    <row r="466" spans="1:9" x14ac:dyDescent="0.3">
      <c r="A466">
        <v>275</v>
      </c>
      <c r="B466" s="3">
        <v>45393</v>
      </c>
      <c r="C466" s="5">
        <v>5580</v>
      </c>
      <c r="D466" t="s">
        <v>5</v>
      </c>
      <c r="E466" t="s">
        <v>13</v>
      </c>
      <c r="F466" s="3">
        <f>Tabella1_2[[#This Row],[DATA FATTURA]]+60</f>
        <v>45453</v>
      </c>
      <c r="G466" s="5">
        <f>Tabella1_2[[#This Row],[IMPORTO]]*0.22</f>
        <v>1227.5999999999999</v>
      </c>
      <c r="H466" s="5">
        <f>Tabella1_2[[#This Row],[IMPORTO]]+Tabella1_2[[#This Row],[IVA]]</f>
        <v>6807.6</v>
      </c>
      <c r="I466" t="s">
        <v>22</v>
      </c>
    </row>
    <row r="467" spans="1:9" x14ac:dyDescent="0.3">
      <c r="A467">
        <v>186</v>
      </c>
      <c r="B467" s="3">
        <v>45393</v>
      </c>
      <c r="C467" s="5">
        <v>3800</v>
      </c>
      <c r="D467" t="s">
        <v>23</v>
      </c>
      <c r="E467" t="s">
        <v>14</v>
      </c>
      <c r="F467" s="3">
        <f>Tabella1_2[[#This Row],[DATA FATTURA]]+60</f>
        <v>45453</v>
      </c>
      <c r="G467" s="5">
        <f>Tabella1_2[[#This Row],[IMPORTO]]*0.22</f>
        <v>836</v>
      </c>
      <c r="H467" s="5">
        <f>Tabella1_2[[#This Row],[IMPORTO]]+Tabella1_2[[#This Row],[IVA]]</f>
        <v>4636</v>
      </c>
      <c r="I467" t="s">
        <v>22</v>
      </c>
    </row>
    <row r="468" spans="1:9" x14ac:dyDescent="0.3">
      <c r="A468">
        <v>230</v>
      </c>
      <c r="B468" s="3">
        <v>45393</v>
      </c>
      <c r="C468" s="5">
        <v>4680</v>
      </c>
      <c r="D468" t="s">
        <v>8</v>
      </c>
      <c r="E468" t="s">
        <v>12</v>
      </c>
      <c r="F468" s="3">
        <f>Tabella1_2[[#This Row],[DATA FATTURA]]+60</f>
        <v>45453</v>
      </c>
      <c r="G468" s="5">
        <f>Tabella1_2[[#This Row],[IMPORTO]]*0.22</f>
        <v>1029.5999999999999</v>
      </c>
      <c r="H468" s="5">
        <f>Tabella1_2[[#This Row],[IMPORTO]]+Tabella1_2[[#This Row],[IVA]]</f>
        <v>5709.6</v>
      </c>
      <c r="I468" t="s">
        <v>22</v>
      </c>
    </row>
    <row r="469" spans="1:9" x14ac:dyDescent="0.3">
      <c r="A469">
        <v>436</v>
      </c>
      <c r="B469" s="3">
        <v>45393</v>
      </c>
      <c r="C469" s="5">
        <v>6550</v>
      </c>
      <c r="D469" t="s">
        <v>23</v>
      </c>
      <c r="E469" t="s">
        <v>12</v>
      </c>
      <c r="F469" s="3">
        <f>Tabella1_2[[#This Row],[DATA FATTURA]]+60</f>
        <v>45453</v>
      </c>
      <c r="G469" s="5">
        <f>Tabella1_2[[#This Row],[IMPORTO]]*0.22</f>
        <v>1441</v>
      </c>
      <c r="H469" s="5">
        <f>Tabella1_2[[#This Row],[IMPORTO]]+Tabella1_2[[#This Row],[IVA]]</f>
        <v>7991</v>
      </c>
      <c r="I469" t="s">
        <v>22</v>
      </c>
    </row>
    <row r="470" spans="1:9" x14ac:dyDescent="0.3">
      <c r="A470">
        <v>442</v>
      </c>
      <c r="B470" s="3">
        <v>45393</v>
      </c>
      <c r="C470" s="5">
        <v>6850</v>
      </c>
      <c r="D470" t="s">
        <v>9</v>
      </c>
      <c r="E470" t="s">
        <v>11</v>
      </c>
      <c r="F470" s="3">
        <f>Tabella1_2[[#This Row],[DATA FATTURA]]+60</f>
        <v>45453</v>
      </c>
      <c r="G470" s="5">
        <f>Tabella1_2[[#This Row],[IMPORTO]]*0.22</f>
        <v>1507</v>
      </c>
      <c r="H470" s="5">
        <f>Tabella1_2[[#This Row],[IMPORTO]]+Tabella1_2[[#This Row],[IVA]]</f>
        <v>8357</v>
      </c>
      <c r="I470" t="s">
        <v>22</v>
      </c>
    </row>
    <row r="471" spans="1:9" x14ac:dyDescent="0.3">
      <c r="A471">
        <v>429</v>
      </c>
      <c r="B471" s="3">
        <v>45393</v>
      </c>
      <c r="C471" s="5">
        <v>6200</v>
      </c>
      <c r="D471" t="s">
        <v>6</v>
      </c>
      <c r="E471" t="s">
        <v>13</v>
      </c>
      <c r="F471" s="3">
        <f>Tabella1_2[[#This Row],[DATA FATTURA]]+60</f>
        <v>45453</v>
      </c>
      <c r="G471" s="5">
        <f>Tabella1_2[[#This Row],[IMPORTO]]*0.22</f>
        <v>1364</v>
      </c>
      <c r="H471" s="5">
        <f>Tabella1_2[[#This Row],[IMPORTO]]+Tabella1_2[[#This Row],[IVA]]</f>
        <v>7564</v>
      </c>
      <c r="I471" t="s">
        <v>22</v>
      </c>
    </row>
    <row r="472" spans="1:9" x14ac:dyDescent="0.3">
      <c r="A472">
        <v>417</v>
      </c>
      <c r="B472" s="3">
        <v>45393</v>
      </c>
      <c r="C472" s="5">
        <v>5600</v>
      </c>
      <c r="D472" t="s">
        <v>8</v>
      </c>
      <c r="E472" t="s">
        <v>13</v>
      </c>
      <c r="F472" s="3">
        <f>Tabella1_2[[#This Row],[DATA FATTURA]]+60</f>
        <v>45453</v>
      </c>
      <c r="G472" s="5">
        <f>Tabella1_2[[#This Row],[IMPORTO]]*0.22</f>
        <v>1232</v>
      </c>
      <c r="H472" s="5">
        <f>Tabella1_2[[#This Row],[IMPORTO]]+Tabella1_2[[#This Row],[IVA]]</f>
        <v>6832</v>
      </c>
      <c r="I472" t="s">
        <v>22</v>
      </c>
    </row>
    <row r="473" spans="1:9" x14ac:dyDescent="0.3">
      <c r="A473">
        <v>80</v>
      </c>
      <c r="B473" s="3">
        <v>45393</v>
      </c>
      <c r="C473" s="5">
        <v>1680</v>
      </c>
      <c r="D473" t="s">
        <v>8</v>
      </c>
      <c r="E473" t="s">
        <v>13</v>
      </c>
      <c r="F473" s="3">
        <f>Tabella1_2[[#This Row],[DATA FATTURA]]+60</f>
        <v>45453</v>
      </c>
      <c r="G473" s="5">
        <f>Tabella1_2[[#This Row],[IMPORTO]]*0.22</f>
        <v>369.6</v>
      </c>
      <c r="H473" s="5">
        <f>Tabella1_2[[#This Row],[IMPORTO]]+Tabella1_2[[#This Row],[IVA]]</f>
        <v>2049.6</v>
      </c>
      <c r="I473" t="s">
        <v>22</v>
      </c>
    </row>
    <row r="474" spans="1:9" x14ac:dyDescent="0.3">
      <c r="A474">
        <v>54</v>
      </c>
      <c r="B474" s="3">
        <v>45393</v>
      </c>
      <c r="C474" s="5">
        <v>1160</v>
      </c>
      <c r="D474" t="s">
        <v>5</v>
      </c>
      <c r="E474" t="s">
        <v>11</v>
      </c>
      <c r="F474" s="3">
        <f>Tabella1_2[[#This Row],[DATA FATTURA]]+60</f>
        <v>45453</v>
      </c>
      <c r="G474" s="5">
        <f>Tabella1_2[[#This Row],[IMPORTO]]*0.22</f>
        <v>255.2</v>
      </c>
      <c r="H474" s="5">
        <f>Tabella1_2[[#This Row],[IMPORTO]]+Tabella1_2[[#This Row],[IVA]]</f>
        <v>1415.2</v>
      </c>
      <c r="I474" t="s">
        <v>22</v>
      </c>
    </row>
    <row r="475" spans="1:9" x14ac:dyDescent="0.3">
      <c r="A475">
        <v>105</v>
      </c>
      <c r="B475" s="3">
        <v>45393</v>
      </c>
      <c r="C475" s="5">
        <v>2180</v>
      </c>
      <c r="D475" t="s">
        <v>5</v>
      </c>
      <c r="E475" t="s">
        <v>14</v>
      </c>
      <c r="F475" s="3">
        <f>Tabella1_2[[#This Row],[DATA FATTURA]]+60</f>
        <v>45453</v>
      </c>
      <c r="G475" s="5">
        <f>Tabella1_2[[#This Row],[IMPORTO]]*0.22</f>
        <v>479.6</v>
      </c>
      <c r="H475" s="5">
        <f>Tabella1_2[[#This Row],[IMPORTO]]+Tabella1_2[[#This Row],[IVA]]</f>
        <v>2659.6</v>
      </c>
      <c r="I475" t="s">
        <v>22</v>
      </c>
    </row>
    <row r="476" spans="1:9" x14ac:dyDescent="0.3">
      <c r="A476">
        <v>211</v>
      </c>
      <c r="B476" s="3">
        <v>45392</v>
      </c>
      <c r="C476" s="5">
        <v>4300</v>
      </c>
      <c r="D476" t="s">
        <v>3</v>
      </c>
      <c r="E476" t="s">
        <v>11</v>
      </c>
      <c r="F476" s="3">
        <f>Tabella1_2[[#This Row],[DATA FATTURA]]+60</f>
        <v>45452</v>
      </c>
      <c r="G476" s="5">
        <f>Tabella1_2[[#This Row],[IMPORTO]]*0.22</f>
        <v>946</v>
      </c>
      <c r="H476" s="5">
        <f>Tabella1_2[[#This Row],[IMPORTO]]+Tabella1_2[[#This Row],[IVA]]</f>
        <v>5246</v>
      </c>
      <c r="I476" t="s">
        <v>22</v>
      </c>
    </row>
    <row r="477" spans="1:9" x14ac:dyDescent="0.3">
      <c r="A477">
        <v>490</v>
      </c>
      <c r="B477" s="3">
        <v>45392</v>
      </c>
      <c r="C477" s="5">
        <v>5000</v>
      </c>
      <c r="D477" t="s">
        <v>5</v>
      </c>
      <c r="E477" t="s">
        <v>12</v>
      </c>
      <c r="F477" s="3">
        <f>Tabella1_2[[#This Row],[DATA FATTURA]]+60</f>
        <v>45452</v>
      </c>
      <c r="G477" s="5">
        <f>Tabella1_2[[#This Row],[IMPORTO]]*0.22</f>
        <v>1100</v>
      </c>
      <c r="H477" s="5">
        <f>Tabella1_2[[#This Row],[IMPORTO]]+Tabella1_2[[#This Row],[IVA]]</f>
        <v>6100</v>
      </c>
      <c r="I477" t="s">
        <v>22</v>
      </c>
    </row>
    <row r="478" spans="1:9" x14ac:dyDescent="0.3">
      <c r="A478">
        <v>38</v>
      </c>
      <c r="B478" s="3">
        <v>45392</v>
      </c>
      <c r="C478" s="5">
        <v>840</v>
      </c>
      <c r="D478" t="s">
        <v>6</v>
      </c>
      <c r="E478" t="s">
        <v>13</v>
      </c>
      <c r="F478" s="3">
        <f>Tabella1_2[[#This Row],[DATA FATTURA]]+60</f>
        <v>45452</v>
      </c>
      <c r="G478" s="5">
        <f>Tabella1_2[[#This Row],[IMPORTO]]*0.22</f>
        <v>184.8</v>
      </c>
      <c r="H478" s="5">
        <f>Tabella1_2[[#This Row],[IMPORTO]]+Tabella1_2[[#This Row],[IVA]]</f>
        <v>1024.8</v>
      </c>
      <c r="I478" t="s">
        <v>22</v>
      </c>
    </row>
    <row r="479" spans="1:9" x14ac:dyDescent="0.3">
      <c r="A479">
        <v>52</v>
      </c>
      <c r="B479" s="3">
        <v>45392</v>
      </c>
      <c r="C479" s="5">
        <v>1120</v>
      </c>
      <c r="D479" t="s">
        <v>3</v>
      </c>
      <c r="E479" t="s">
        <v>13</v>
      </c>
      <c r="F479" s="3">
        <f>Tabella1_2[[#This Row],[DATA FATTURA]]+60</f>
        <v>45452</v>
      </c>
      <c r="G479" s="5">
        <f>Tabella1_2[[#This Row],[IMPORTO]]*0.22</f>
        <v>246.4</v>
      </c>
      <c r="H479" s="5">
        <f>Tabella1_2[[#This Row],[IMPORTO]]+Tabella1_2[[#This Row],[IVA]]</f>
        <v>1366.4</v>
      </c>
      <c r="I479" t="s">
        <v>22</v>
      </c>
    </row>
    <row r="480" spans="1:9" x14ac:dyDescent="0.3">
      <c r="A480">
        <v>190</v>
      </c>
      <c r="B480" s="3">
        <v>45392</v>
      </c>
      <c r="C480" s="5">
        <v>3880</v>
      </c>
      <c r="D480" t="s">
        <v>5</v>
      </c>
      <c r="E480" t="s">
        <v>11</v>
      </c>
      <c r="F480" s="3">
        <f>Tabella1_2[[#This Row],[DATA FATTURA]]+60</f>
        <v>45452</v>
      </c>
      <c r="G480" s="5">
        <f>Tabella1_2[[#This Row],[IMPORTO]]*0.22</f>
        <v>853.6</v>
      </c>
      <c r="H480" s="5">
        <f>Tabella1_2[[#This Row],[IMPORTO]]+Tabella1_2[[#This Row],[IVA]]</f>
        <v>4733.6000000000004</v>
      </c>
      <c r="I480" t="s">
        <v>22</v>
      </c>
    </row>
    <row r="481" spans="1:9" x14ac:dyDescent="0.3">
      <c r="A481">
        <v>214</v>
      </c>
      <c r="B481" s="3">
        <v>45392</v>
      </c>
      <c r="C481" s="5">
        <v>4360</v>
      </c>
      <c r="D481" t="s">
        <v>23</v>
      </c>
      <c r="E481" t="s">
        <v>14</v>
      </c>
      <c r="F481" s="3">
        <f>Tabella1_2[[#This Row],[DATA FATTURA]]+60</f>
        <v>45452</v>
      </c>
      <c r="G481" s="5">
        <f>Tabella1_2[[#This Row],[IMPORTO]]*0.22</f>
        <v>959.2</v>
      </c>
      <c r="H481" s="5">
        <f>Tabella1_2[[#This Row],[IMPORTO]]+Tabella1_2[[#This Row],[IVA]]</f>
        <v>5319.2</v>
      </c>
      <c r="I481" t="s">
        <v>22</v>
      </c>
    </row>
    <row r="482" spans="1:9" x14ac:dyDescent="0.3">
      <c r="A482">
        <v>215</v>
      </c>
      <c r="B482" s="3">
        <v>45392</v>
      </c>
      <c r="C482" s="5">
        <v>4380</v>
      </c>
      <c r="D482" t="s">
        <v>23</v>
      </c>
      <c r="E482" t="s">
        <v>12</v>
      </c>
      <c r="F482" s="3">
        <f>Tabella1_2[[#This Row],[DATA FATTURA]]+60</f>
        <v>45452</v>
      </c>
      <c r="G482" s="5">
        <f>Tabella1_2[[#This Row],[IMPORTO]]*0.22</f>
        <v>963.6</v>
      </c>
      <c r="H482" s="5">
        <f>Tabella1_2[[#This Row],[IMPORTO]]+Tabella1_2[[#This Row],[IVA]]</f>
        <v>5343.6</v>
      </c>
      <c r="I482" t="s">
        <v>22</v>
      </c>
    </row>
    <row r="483" spans="1:9" x14ac:dyDescent="0.3">
      <c r="A483">
        <v>236</v>
      </c>
      <c r="B483" s="3">
        <v>45392</v>
      </c>
      <c r="C483" s="5">
        <v>4800</v>
      </c>
      <c r="D483" t="s">
        <v>8</v>
      </c>
      <c r="E483" t="s">
        <v>11</v>
      </c>
      <c r="F483" s="3">
        <f>Tabella1_2[[#This Row],[DATA FATTURA]]+60</f>
        <v>45452</v>
      </c>
      <c r="G483" s="5">
        <f>Tabella1_2[[#This Row],[IMPORTO]]*0.22</f>
        <v>1056</v>
      </c>
      <c r="H483" s="5">
        <f>Tabella1_2[[#This Row],[IMPORTO]]+Tabella1_2[[#This Row],[IVA]]</f>
        <v>5856</v>
      </c>
      <c r="I483" t="s">
        <v>22</v>
      </c>
    </row>
    <row r="484" spans="1:9" x14ac:dyDescent="0.3">
      <c r="A484">
        <v>440</v>
      </c>
      <c r="B484" s="3">
        <v>45392</v>
      </c>
      <c r="C484" s="5">
        <v>6750</v>
      </c>
      <c r="D484" t="s">
        <v>8</v>
      </c>
      <c r="E484" t="s">
        <v>12</v>
      </c>
      <c r="F484" s="3">
        <f>Tabella1_2[[#This Row],[DATA FATTURA]]+60</f>
        <v>45452</v>
      </c>
      <c r="G484" s="5">
        <f>Tabella1_2[[#This Row],[IMPORTO]]*0.22</f>
        <v>1485</v>
      </c>
      <c r="H484" s="5">
        <f>Tabella1_2[[#This Row],[IMPORTO]]+Tabella1_2[[#This Row],[IVA]]</f>
        <v>8235</v>
      </c>
      <c r="I484" t="s">
        <v>22</v>
      </c>
    </row>
    <row r="485" spans="1:9" x14ac:dyDescent="0.3">
      <c r="A485">
        <v>200</v>
      </c>
      <c r="B485" s="3">
        <v>45392</v>
      </c>
      <c r="C485" s="5">
        <v>4080</v>
      </c>
      <c r="D485" t="s">
        <v>4</v>
      </c>
      <c r="E485" t="s">
        <v>14</v>
      </c>
      <c r="F485" s="3">
        <f>Tabella1_2[[#This Row],[DATA FATTURA]]+60</f>
        <v>45452</v>
      </c>
      <c r="G485" s="5">
        <f>Tabella1_2[[#This Row],[IMPORTO]]*0.22</f>
        <v>897.6</v>
      </c>
      <c r="H485" s="5">
        <f>Tabella1_2[[#This Row],[IMPORTO]]+Tabella1_2[[#This Row],[IVA]]</f>
        <v>4977.6000000000004</v>
      </c>
      <c r="I485" t="s">
        <v>22</v>
      </c>
    </row>
    <row r="486" spans="1:9" x14ac:dyDescent="0.3">
      <c r="A486">
        <v>492</v>
      </c>
      <c r="B486" s="3">
        <v>45392</v>
      </c>
      <c r="C486" s="5">
        <v>4800</v>
      </c>
      <c r="D486" t="s">
        <v>23</v>
      </c>
      <c r="E486" t="s">
        <v>12</v>
      </c>
      <c r="F486" s="3">
        <f>Tabella1_2[[#This Row],[DATA FATTURA]]+60</f>
        <v>45452</v>
      </c>
      <c r="G486" s="5">
        <f>Tabella1_2[[#This Row],[IMPORTO]]*0.22</f>
        <v>1056</v>
      </c>
      <c r="H486" s="5">
        <f>Tabella1_2[[#This Row],[IMPORTO]]+Tabella1_2[[#This Row],[IVA]]</f>
        <v>5856</v>
      </c>
      <c r="I486" t="s">
        <v>22</v>
      </c>
    </row>
    <row r="487" spans="1:9" x14ac:dyDescent="0.3">
      <c r="A487">
        <v>1</v>
      </c>
      <c r="B487" s="3">
        <v>45392</v>
      </c>
      <c r="C487" s="5">
        <v>100</v>
      </c>
      <c r="D487" t="s">
        <v>3</v>
      </c>
      <c r="E487" t="s">
        <v>11</v>
      </c>
      <c r="F487" s="3">
        <f>Tabella1_2[[#This Row],[DATA FATTURA]]+60</f>
        <v>45452</v>
      </c>
      <c r="G487" s="5">
        <f>Tabella1_2[[#This Row],[IMPORTO]]*0.22</f>
        <v>22</v>
      </c>
      <c r="H487" s="5">
        <f>Tabella1_2[[#This Row],[IMPORTO]]+Tabella1_2[[#This Row],[IVA]]</f>
        <v>122</v>
      </c>
      <c r="I487" t="s">
        <v>22</v>
      </c>
    </row>
    <row r="488" spans="1:9" x14ac:dyDescent="0.3">
      <c r="A488">
        <v>71</v>
      </c>
      <c r="B488" s="3">
        <v>45392</v>
      </c>
      <c r="C488" s="5">
        <v>1500</v>
      </c>
      <c r="D488" t="s">
        <v>5</v>
      </c>
      <c r="E488" t="s">
        <v>11</v>
      </c>
      <c r="F488" s="3">
        <f>Tabella1_2[[#This Row],[DATA FATTURA]]+60</f>
        <v>45452</v>
      </c>
      <c r="G488" s="5">
        <f>Tabella1_2[[#This Row],[IMPORTO]]*0.22</f>
        <v>330</v>
      </c>
      <c r="H488" s="5">
        <f>Tabella1_2[[#This Row],[IMPORTO]]+Tabella1_2[[#This Row],[IVA]]</f>
        <v>1830</v>
      </c>
      <c r="I488" t="s">
        <v>22</v>
      </c>
    </row>
    <row r="489" spans="1:9" x14ac:dyDescent="0.3">
      <c r="A489">
        <v>462</v>
      </c>
      <c r="B489" s="3">
        <v>45392</v>
      </c>
      <c r="C489" s="5">
        <v>7800</v>
      </c>
      <c r="D489" t="s">
        <v>5</v>
      </c>
      <c r="E489" t="s">
        <v>12</v>
      </c>
      <c r="F489" s="3">
        <f>Tabella1_2[[#This Row],[DATA FATTURA]]+60</f>
        <v>45452</v>
      </c>
      <c r="G489" s="5">
        <f>Tabella1_2[[#This Row],[IMPORTO]]*0.22</f>
        <v>1716</v>
      </c>
      <c r="H489" s="5">
        <f>Tabella1_2[[#This Row],[IMPORTO]]+Tabella1_2[[#This Row],[IVA]]</f>
        <v>9516</v>
      </c>
      <c r="I489" t="s">
        <v>22</v>
      </c>
    </row>
    <row r="490" spans="1:9" x14ac:dyDescent="0.3">
      <c r="A490">
        <v>461</v>
      </c>
      <c r="B490" s="3">
        <v>45392</v>
      </c>
      <c r="C490" s="5">
        <v>7900</v>
      </c>
      <c r="D490" t="s">
        <v>4</v>
      </c>
      <c r="E490" t="s">
        <v>12</v>
      </c>
      <c r="F490" s="3">
        <f>Tabella1_2[[#This Row],[DATA FATTURA]]+60</f>
        <v>45452</v>
      </c>
      <c r="G490" s="5">
        <f>Tabella1_2[[#This Row],[IMPORTO]]*0.22</f>
        <v>1738</v>
      </c>
      <c r="H490" s="5">
        <f>Tabella1_2[[#This Row],[IMPORTO]]+Tabella1_2[[#This Row],[IVA]]</f>
        <v>9638</v>
      </c>
      <c r="I490" t="s">
        <v>22</v>
      </c>
    </row>
    <row r="491" spans="1:9" x14ac:dyDescent="0.3">
      <c r="A491">
        <v>359</v>
      </c>
      <c r="B491" s="3">
        <v>45392</v>
      </c>
      <c r="C491" s="5">
        <v>2700</v>
      </c>
      <c r="D491" t="s">
        <v>4</v>
      </c>
      <c r="E491" t="s">
        <v>13</v>
      </c>
      <c r="F491" s="3">
        <f>Tabella1_2[[#This Row],[DATA FATTURA]]+60</f>
        <v>45452</v>
      </c>
      <c r="G491" s="5">
        <f>Tabella1_2[[#This Row],[IMPORTO]]*0.22</f>
        <v>594</v>
      </c>
      <c r="H491" s="5">
        <f>Tabella1_2[[#This Row],[IMPORTO]]+Tabella1_2[[#This Row],[IVA]]</f>
        <v>3294</v>
      </c>
      <c r="I491" t="s">
        <v>22</v>
      </c>
    </row>
    <row r="492" spans="1:9" x14ac:dyDescent="0.3">
      <c r="A492">
        <v>132</v>
      </c>
      <c r="B492" s="3">
        <v>45392</v>
      </c>
      <c r="C492" s="5">
        <v>2720</v>
      </c>
      <c r="D492" t="s">
        <v>4</v>
      </c>
      <c r="E492" t="s">
        <v>12</v>
      </c>
      <c r="F492" s="3">
        <f>Tabella1_2[[#This Row],[DATA FATTURA]]+60</f>
        <v>45452</v>
      </c>
      <c r="G492" s="5">
        <f>Tabella1_2[[#This Row],[IMPORTO]]*0.22</f>
        <v>598.4</v>
      </c>
      <c r="H492" s="5">
        <f>Tabella1_2[[#This Row],[IMPORTO]]+Tabella1_2[[#This Row],[IVA]]</f>
        <v>3318.4</v>
      </c>
      <c r="I492" t="s">
        <v>22</v>
      </c>
    </row>
    <row r="493" spans="1:9" x14ac:dyDescent="0.3">
      <c r="A493">
        <v>136</v>
      </c>
      <c r="B493" s="3">
        <v>45392</v>
      </c>
      <c r="C493" s="5">
        <v>2800</v>
      </c>
      <c r="D493" t="s">
        <v>9</v>
      </c>
      <c r="E493" t="s">
        <v>13</v>
      </c>
      <c r="F493" s="3">
        <f>Tabella1_2[[#This Row],[DATA FATTURA]]+60</f>
        <v>45452</v>
      </c>
      <c r="G493" s="5">
        <f>Tabella1_2[[#This Row],[IMPORTO]]*0.22</f>
        <v>616</v>
      </c>
      <c r="H493" s="5">
        <f>Tabella1_2[[#This Row],[IMPORTO]]+Tabella1_2[[#This Row],[IVA]]</f>
        <v>3416</v>
      </c>
      <c r="I493" t="s">
        <v>22</v>
      </c>
    </row>
    <row r="494" spans="1:9" x14ac:dyDescent="0.3">
      <c r="A494">
        <v>70</v>
      </c>
      <c r="B494" s="3">
        <v>45392</v>
      </c>
      <c r="C494" s="5">
        <v>1480</v>
      </c>
      <c r="D494" t="s">
        <v>4</v>
      </c>
      <c r="E494" t="s">
        <v>12</v>
      </c>
      <c r="F494" s="3">
        <f>Tabella1_2[[#This Row],[DATA FATTURA]]+60</f>
        <v>45452</v>
      </c>
      <c r="G494" s="5">
        <f>Tabella1_2[[#This Row],[IMPORTO]]*0.22</f>
        <v>325.60000000000002</v>
      </c>
      <c r="H494" s="5">
        <f>Tabella1_2[[#This Row],[IMPORTO]]+Tabella1_2[[#This Row],[IVA]]</f>
        <v>1805.6</v>
      </c>
      <c r="I494" t="s">
        <v>22</v>
      </c>
    </row>
    <row r="495" spans="1:9" x14ac:dyDescent="0.3">
      <c r="A495">
        <v>366</v>
      </c>
      <c r="B495" s="3">
        <v>45392</v>
      </c>
      <c r="C495" s="5">
        <v>3050</v>
      </c>
      <c r="D495" t="s">
        <v>8</v>
      </c>
      <c r="E495" t="s">
        <v>12</v>
      </c>
      <c r="F495" s="3">
        <f>Tabella1_2[[#This Row],[DATA FATTURA]]+60</f>
        <v>45452</v>
      </c>
      <c r="G495" s="5">
        <f>Tabella1_2[[#This Row],[IMPORTO]]*0.22</f>
        <v>671</v>
      </c>
      <c r="H495" s="5">
        <f>Tabella1_2[[#This Row],[IMPORTO]]+Tabella1_2[[#This Row],[IVA]]</f>
        <v>3721</v>
      </c>
      <c r="I495" t="s">
        <v>22</v>
      </c>
    </row>
    <row r="496" spans="1:9" x14ac:dyDescent="0.3">
      <c r="A496">
        <v>281</v>
      </c>
      <c r="B496" s="3">
        <v>45392</v>
      </c>
      <c r="C496" s="5">
        <v>5700</v>
      </c>
      <c r="D496" t="s">
        <v>8</v>
      </c>
      <c r="E496" t="s">
        <v>11</v>
      </c>
      <c r="F496" s="3">
        <f>Tabella1_2[[#This Row],[DATA FATTURA]]+60</f>
        <v>45452</v>
      </c>
      <c r="G496" s="5">
        <f>Tabella1_2[[#This Row],[IMPORTO]]*0.22</f>
        <v>1254</v>
      </c>
      <c r="H496" s="5">
        <f>Tabella1_2[[#This Row],[IMPORTO]]+Tabella1_2[[#This Row],[IVA]]</f>
        <v>6954</v>
      </c>
      <c r="I496" t="s">
        <v>22</v>
      </c>
    </row>
    <row r="497" spans="1:9" x14ac:dyDescent="0.3">
      <c r="A497">
        <v>435</v>
      </c>
      <c r="B497" s="3">
        <v>45392</v>
      </c>
      <c r="C497" s="5">
        <v>6500</v>
      </c>
      <c r="D497" t="s">
        <v>23</v>
      </c>
      <c r="E497" t="s">
        <v>11</v>
      </c>
      <c r="F497" s="3">
        <f>Tabella1_2[[#This Row],[DATA FATTURA]]+60</f>
        <v>45452</v>
      </c>
      <c r="G497" s="5">
        <f>Tabella1_2[[#This Row],[IMPORTO]]*0.22</f>
        <v>1430</v>
      </c>
      <c r="H497" s="5">
        <f>Tabella1_2[[#This Row],[IMPORTO]]+Tabella1_2[[#This Row],[IVA]]</f>
        <v>7930</v>
      </c>
      <c r="I497" t="s">
        <v>22</v>
      </c>
    </row>
    <row r="498" spans="1:9" x14ac:dyDescent="0.3">
      <c r="A498">
        <v>316</v>
      </c>
      <c r="B498" s="3">
        <v>45392</v>
      </c>
      <c r="C498" s="5">
        <v>550</v>
      </c>
      <c r="D498" t="s">
        <v>23</v>
      </c>
      <c r="E498" t="s">
        <v>11</v>
      </c>
      <c r="F498" s="3">
        <f>Tabella1_2[[#This Row],[DATA FATTURA]]+60</f>
        <v>45452</v>
      </c>
      <c r="G498" s="5">
        <f>Tabella1_2[[#This Row],[IMPORTO]]*0.22</f>
        <v>121</v>
      </c>
      <c r="H498" s="5">
        <f>Tabella1_2[[#This Row],[IMPORTO]]+Tabella1_2[[#This Row],[IVA]]</f>
        <v>671</v>
      </c>
      <c r="I498" t="s">
        <v>22</v>
      </c>
    </row>
    <row r="499" spans="1:9" x14ac:dyDescent="0.3">
      <c r="A499">
        <v>315</v>
      </c>
      <c r="B499" s="3">
        <v>45392</v>
      </c>
      <c r="C499" s="5">
        <v>500</v>
      </c>
      <c r="D499" t="s">
        <v>8</v>
      </c>
      <c r="E499" t="s">
        <v>14</v>
      </c>
      <c r="F499" s="3">
        <f>Tabella1_2[[#This Row],[DATA FATTURA]]+60</f>
        <v>45452</v>
      </c>
      <c r="G499" s="5">
        <f>Tabella1_2[[#This Row],[IMPORTO]]*0.22</f>
        <v>110</v>
      </c>
      <c r="H499" s="5">
        <f>Tabella1_2[[#This Row],[IMPORTO]]+Tabella1_2[[#This Row],[IVA]]</f>
        <v>610</v>
      </c>
      <c r="I499" t="s">
        <v>22</v>
      </c>
    </row>
    <row r="500" spans="1:9" x14ac:dyDescent="0.3">
      <c r="A500">
        <v>59</v>
      </c>
      <c r="B500" s="3">
        <v>45392</v>
      </c>
      <c r="C500" s="5">
        <v>1260</v>
      </c>
      <c r="D500" t="s">
        <v>6</v>
      </c>
      <c r="E500" t="s">
        <v>13</v>
      </c>
      <c r="F500" s="3">
        <f>Tabella1_2[[#This Row],[DATA FATTURA]]+60</f>
        <v>45452</v>
      </c>
      <c r="G500" s="5">
        <f>Tabella1_2[[#This Row],[IMPORTO]]*0.22</f>
        <v>277.2</v>
      </c>
      <c r="H500" s="5">
        <f>Tabella1_2[[#This Row],[IMPORTO]]+Tabella1_2[[#This Row],[IVA]]</f>
        <v>1537.2</v>
      </c>
      <c r="I500" t="s">
        <v>22</v>
      </c>
    </row>
  </sheetData>
  <conditionalFormatting sqref="H1:H1048576">
    <cfRule type="cellIs" dxfId="11" priority="1" operator="lessThan">
      <formula>500</formula>
    </cfRule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569B4-1BAD-4D8A-9382-3A5F91F4BCFA}">
  <dimension ref="C3:D8"/>
  <sheetViews>
    <sheetView zoomScale="150" zoomScaleNormal="150" workbookViewId="0">
      <selection activeCell="D3" sqref="D3"/>
    </sheetView>
  </sheetViews>
  <sheetFormatPr defaultRowHeight="14.4" x14ac:dyDescent="0.3"/>
  <cols>
    <col min="3" max="3" width="16.109375" customWidth="1"/>
    <col min="4" max="4" width="25.5546875" style="1" customWidth="1"/>
  </cols>
  <sheetData>
    <row r="3" spans="3:4" x14ac:dyDescent="0.3">
      <c r="C3" t="s">
        <v>17</v>
      </c>
      <c r="D3" s="2" t="s">
        <v>31</v>
      </c>
    </row>
    <row r="4" spans="3:4" x14ac:dyDescent="0.3">
      <c r="C4" t="s">
        <v>2</v>
      </c>
      <c r="D4" s="1" t="str">
        <f>VLOOKUP(D3,DATI_FATTURAZIONE[],4,0)</f>
        <v>ZETA</v>
      </c>
    </row>
    <row r="5" spans="3:4" x14ac:dyDescent="0.3">
      <c r="C5" t="s">
        <v>18</v>
      </c>
      <c r="D5" s="6">
        <f>VLOOKUP(D3,DATI_FATTURAZIONE[],3,0)</f>
        <v>1740</v>
      </c>
    </row>
    <row r="6" spans="3:4" x14ac:dyDescent="0.3">
      <c r="C6" t="s">
        <v>15</v>
      </c>
      <c r="D6" s="4">
        <f>VLOOKUP(D3,DATI_FATTURAZIONE[],6,0)</f>
        <v>45468</v>
      </c>
    </row>
    <row r="7" spans="3:4" x14ac:dyDescent="0.3">
      <c r="C7" t="s">
        <v>19</v>
      </c>
      <c r="D7" s="7">
        <f>VLOOKUP(D3,DATI_FATTURAZIONE[],7,0)</f>
        <v>382.8</v>
      </c>
    </row>
    <row r="8" spans="3:4" x14ac:dyDescent="0.3">
      <c r="C8" t="s">
        <v>20</v>
      </c>
      <c r="D8" s="7">
        <f>VLOOKUP(D3,DATI_FATTURAZIONE[],8,0)</f>
        <v>2122.8000000000002</v>
      </c>
    </row>
  </sheetData>
  <sheetProtection autoFilter="0"/>
  <conditionalFormatting sqref="D8">
    <cfRule type="cellIs" dxfId="10" priority="1" operator="lessThan">
      <formula>500</formula>
    </cfRule>
    <cfRule type="cellIs" dxfId="9" priority="2" operator="lessThan">
      <formula>500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="Attenzione, solo valori in elenco" prompt="Inserire solo numeri fattura in elenco" xr:uid="{049413AD-0287-41E7-AD0A-9625E7EEB9DF}">
          <x14:formula1>
            <xm:f>DATI_FATTURAZIONE!$A$2:$A$500</xm:f>
          </x14:formula1>
          <xm:sqref>D3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 F o g l i o 1     2 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 F o g l i o 1     2 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 C o l u m n s \ C L I E N T E < / K e y > < / D i a g r a m O b j e c t K e y > < D i a g r a m O b j e c t K e y > < K e y > C o l u m n s \ C I T T A ' < / K e y > < / D i a g r a m O b j e c t K e y > < D i a g r a m O b j e c t K e y > < K e y > C o l u m n s \ I N D I R I Z Z O < / K e y > < / D i a g r a m O b j e c t K e y > < D i a g r a m O b j e c t K e y > < K e y > C o l u m n s \ E M A I L 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 C o l u m n s \ C I T T A ' 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 C o l u m n s \ I N D I R I Z Z O 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 C o l u m n s \ E M A I L 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 D A T I _ F A T T U R A Z I O N E 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 D A T I _ F A T T U R A Z I O N E 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 C o l u m n s \ N �   F A T T U R A < / K e y > < / D i a g r a m O b j e c t K e y > < D i a g r a m O b j e c t K e y > < K e y > C o l u m n s \ D A T A   F A T T U R A < / K e y > < / D i a g r a m O b j e c t K e y > < D i a g r a m O b j e c t K e y > < K e y > C o l u m n s \ I M P O R T O < / K e y > < / D i a g r a m O b j e c t K e y > < D i a g r a m O b j e c t K e y > < K e y > C o l u m n s \ C L I E N T E < / K e y > < / D i a g r a m O b j e c t K e y > < D i a g r a m O b j e c t K e y > < K e y > C o l u m n s \ O G G E T T O < / K e y > < / D i a g r a m O b j e c t K e y > < D i a g r a m O b j e c t K e y > < K e y > C o l u m n s \ D A T A   S C A D E N Z A < / K e y > < / D i a g r a m O b j e c t K e y > < D i a g r a m O b j e c t K e y > < K e y > C o l u m n s \ C O L O N N A   C A L C O L A T A   I V A < / K e y > < / D i a g r a m O b j e c t K e y > < D i a g r a m O b j e c t K e y > < K e y > C o l u m n s \ L O R D O   C A L C O L A T O < / K e y > < / D i a g r a m O b j e c t K e y > < D i a g r a m O b j e c t K e y > < K e y > C o l u m n s \ P e r s o n a l i z z a t o 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 C o l u m n s \ N �   F A T T U R A 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  F A T T U R A 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 C o l u m n s \ I M P O R T O 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 C o l u m n s \ O G G E T T O 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  S C A D E N Z A 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 C o l u m n s \ C O L O N N A   C A L C O L A T A   I V A 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 C o l u m n s \ L O R D O   C A L C O L A T O 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 C o l u m n s \ P e r s o n a l i z z a t o 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 C L I E N T I 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 C L I E N T I 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 C o l u m n s \ C L I E N T E < / K e y > < / D i a g r a m O b j e c t K e y > < D i a g r a m O b j e c t K e y > < K e y > C o l u m n s \ C I T T � < / K e y > < / D i a g r a m O b j e c t K e y > < D i a g r a m O b j e c t K e y > < K e y > C o l u m n s \ I N D I R I Z Z O < / K e y > < / D i a g r a m O b j e c t K e y > < D i a g r a m O b j e c t K e y > < K e y > C o l u m n s \ E M A I L 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 C o l u m n s \ C I T T � 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 C o l u m n s \ I N D I R I Z Z O 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 C o l u m n s \ E M A I L 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 T a g s \ T a b l e s \ & l t ; T a b l e s \ D A T I _ F A T T U R A Z I O N E & g t ; < / K e y > < / D i a g r a m O b j e c t K e y > < D i a g r a m O b j e c t K e y > < K e y > D y n a m i c   T a g s \ T a b l e s \ & l t ; T a b l e s \ C L I E N T I & g t ; < / K e y > < / D i a g r a m O b j e c t K e y > < D i a g r a m O b j e c t K e y > < K e y > D y n a m i c   T a g s \ T a b l e s \ & l t ; T a b l e s \ F o g l i o 1     2 & g t ; < / K e y > < / D i a g r a m O b j e c t K e y > < D i a g r a m O b j e c t K e y > < K e y > T a b l e s \ D A T I _ F A T T U R A Z I O N E < / K e y > < / D i a g r a m O b j e c t K e y > < D i a g r a m O b j e c t K e y > < K e y > T a b l e s \ D A T I _ F A T T U R A Z I O N E \ C o l u m n s \ N �   F A T T U R A < / K e y > < / D i a g r a m O b j e c t K e y > < D i a g r a m O b j e c t K e y > < K e y > T a b l e s \ D A T I _ F A T T U R A Z I O N E \ C o l u m n s \ D A T A   F A T T U R A < / K e y > < / D i a g r a m O b j e c t K e y > < D i a g r a m O b j e c t K e y > < K e y > T a b l e s \ D A T I _ F A T T U R A Z I O N E \ C o l u m n s \ I M P O R T O < / K e y > < / D i a g r a m O b j e c t K e y > < D i a g r a m O b j e c t K e y > < K e y > T a b l e s \ D A T I _ F A T T U R A Z I O N E \ C o l u m n s \ C L I E N T E < / K e y > < / D i a g r a m O b j e c t K e y > < D i a g r a m O b j e c t K e y > < K e y > T a b l e s \ D A T I _ F A T T U R A Z I O N E \ C o l u m n s \ O G G E T T O < / K e y > < / D i a g r a m O b j e c t K e y > < D i a g r a m O b j e c t K e y > < K e y > T a b l e s \ D A T I _ F A T T U R A Z I O N E \ C o l u m n s \ D A T A   S C A D E N Z A < / K e y > < / D i a g r a m O b j e c t K e y > < D i a g r a m O b j e c t K e y > < K e y > T a b l e s \ D A T I _ F A T T U R A Z I O N E \ C o l u m n s \ C O L O N N A   C A L C O L A T A   I V A < / K e y > < / D i a g r a m O b j e c t K e y > < D i a g r a m O b j e c t K e y > < K e y > T a b l e s \ D A T I _ F A T T U R A Z I O N E \ C o l u m n s \ L O R D O   C A L C O L A T O < / K e y > < / D i a g r a m O b j e c t K e y > < D i a g r a m O b j e c t K e y > < K e y > T a b l e s \ D A T I _ F A T T U R A Z I O N E \ C o l u m n s \ P e r s o n a l i z z a t o < / K e y > < / D i a g r a m O b j e c t K e y > < D i a g r a m O b j e c t K e y > < K e y > T a b l e s \ C L I E N T I < / K e y > < / D i a g r a m O b j e c t K e y > < D i a g r a m O b j e c t K e y > < K e y > T a b l e s \ C L I E N T I \ C o l u m n s \ C L I E N T E < / K e y > < / D i a g r a m O b j e c t K e y > < D i a g r a m O b j e c t K e y > < K e y > T a b l e s \ C L I E N T I \ C o l u m n s \ C I T T � < / K e y > < / D i a g r a m O b j e c t K e y > < D i a g r a m O b j e c t K e y > < K e y > T a b l e s \ C L I E N T I \ C o l u m n s \ I N D I R I Z Z O < / K e y > < / D i a g r a m O b j e c t K e y > < D i a g r a m O b j e c t K e y > < K e y > T a b l e s \ C L I E N T I \ C o l u m n s \ E M A I L < / K e y > < / D i a g r a m O b j e c t K e y > < D i a g r a m O b j e c t K e y > < K e y > T a b l e s \ F o g l i o 1     2 < / K e y > < / D i a g r a m O b j e c t K e y > < D i a g r a m O b j e c t K e y > < K e y > T a b l e s \ F o g l i o 1     2 \ C o l u m n s \ C L I E N T E < / K e y > < / D i a g r a m O b j e c t K e y > < D i a g r a m O b j e c t K e y > < K e y > T a b l e s \ F o g l i o 1     2 \ C o l u m n s \ C I T T A ' < / K e y > < / D i a g r a m O b j e c t K e y > < D i a g r a m O b j e c t K e y > < K e y > T a b l e s \ F o g l i o 1     2 \ C o l u m n s \ I N D I R I Z Z O < / K e y > < / D i a g r a m O b j e c t K e y > < D i a g r a m O b j e c t K e y > < K e y > T a b l e s \ F o g l i o 1     2 \ C o l u m n s \ E M A I L < / K e y > < / D i a g r a m O b j e c t K e y > < D i a g r a m O b j e c t K e y > < K e y > R e l a t i o n s h i p s \ & l t ; T a b l e s \ D A T I _ F A T T U R A Z I O N E \ C o l u m n s \ C L I E N T E & g t ; - & l t ; T a b l e s \ C L I E N T I \ C o l u m n s \ C L I E N T E & g t ; < / K e y > < / D i a g r a m O b j e c t K e y > < D i a g r a m O b j e c t K e y > < K e y > R e l a t i o n s h i p s \ & l t ; T a b l e s \ D A T I _ F A T T U R A Z I O N E \ C o l u m n s \ C L I E N T E & g t ; - & l t ; T a b l e s \ C L I E N T I \ C o l u m n s \ C L I E N T E & g t ; \ F K < / K e y > < / D i a g r a m O b j e c t K e y > < D i a g r a m O b j e c t K e y > < K e y > R e l a t i o n s h i p s \ & l t ; T a b l e s \ D A T I _ F A T T U R A Z I O N E \ C o l u m n s \ C L I E N T E & g t ; - & l t ; T a b l e s \ C L I E N T I \ C o l u m n s \ C L I E N T E & g t ; \ P K < / K e y > < / D i a g r a m O b j e c t K e y > < D i a g r a m O b j e c t K e y > < K e y > R e l a t i o n s h i p s \ & l t ; T a b l e s \ D A T I _ F A T T U R A Z I O N E \ C o l u m n s \ C L I E N T E & g t ; - & l t ; T a b l e s \ C L I E N T I \ C o l u m n s \ C L I E N T E & g t ; \ C r o s s F i l t e r < / K e y > < / D i a g r a m O b j e c t K e y > < / A l l K e y s > < S e l e c t e d K e y s > < D i a g r a m O b j e c t K e y > < K e y > T a b l e s \ C L I E N T I 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S c r o l l H o r i z o n t a l O f f s e t > 8 0 < / S c r o l l H o r i z o n t a l O f f s e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 T a g s \ T a b l e s \ & l t ; T a b l e s \ D A T I _ F A T T U R A Z I O N E & g t ; 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 T a g s \ T a b l e s \ & l t ; T a b l e s \ C L I E N T I & g t ; 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 T a g s \ T a b l e s \ & l t ; T a b l e s \ F o g l i o 1     2 & g t ; 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 T a b l e s \ D A T I _ F A T T U R A Z I O N E < / K e y > < / a : K e y > < a : V a l u e   i : t y p e = " D i a g r a m D i s p l a y N o d e V i e w S t a t e " > < H e i g h t > 3 3 8 < / H e i g h t > < I s E x p a n d e d > t r u e < / I s E x p a n d e d > < L a y e d O u t > t r u e < / L a y e d O u t > < L e f t > 9 4 . 3 0 3 8 1 0 5 6 7 6 6 5 8 < / L e f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 T a b l e s \ D A T I _ F A T T U R A Z I O N E \ C o l u m n s \ N �   F A T T U R A 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 T a b l e s \ D A T I _ F A T T U R A Z I O N E \ C o l u m n s \ D A T A   F A T T U R A 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 T a b l e s \ D A T I _ F A T T U R A Z I O N E \ C o l u m n s \ I M P O R T O 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 T a b l e s \ D A T I _ F A T T U R A Z I O N E \ C o l u m n s \ C L I E N T E 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 T a b l e s \ D A T I _ F A T T U R A Z I O N E \ C o l u m n s \ O G G E T T O 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 T a b l e s \ D A T I _ F A T T U R A Z I O N E \ C o l u m n s \ D A T A   S C A D E N Z A 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 T a b l e s \ D A T I _ F A T T U R A Z I O N E \ C o l u m n s \ C O L O N N A   C A L C O L A T A   I V A 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 T a b l e s \ D A T I _ F A T T U R A Z I O N E \ C o l u m n s \ L O R D O   C A L C O L A T O 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 T a b l e s \ D A T I _ F A T T U R A Z I O N E \ C o l u m n s \ P e r s o n a l i z z a t o 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 T a b l e s \ C L I E N T I < / K e y > < / a : K e y > < a : V a l u e   i : t y p e = " D i a g r a m D i s p l a y N o d e V i e w S t a t e " > < H e i g h t > 1 5 0 < / H e i g h t > < I s E x p a n d e d > t r u e < / I s E x p a n d e d > < I s F o c u s e d > t r u e < / I s F o c u s e d > < L a y e d O u t > t r u e < / L a y e d O u t > < L e f t > 3 8 1 . 8 0 7 6 2 1 1 3 5 3 3 1 6 < / L e f t > < T a b I n d e x > 1 < / T a b I n d e x > < T o p > 2 9 . 4 8 1 9 4 1 6 6 7 4 7 6 5 7 6 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 T a b l e s \ C L I E N T I \ C o l u m n s \ C L I E N T E 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 T a b l e s \ C L I E N T I \ C o l u m n s \ C I T T � 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 T a b l e s \ C L I E N T I \ C o l u m n s \ I N D I R I Z Z O 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 T a b l e s \ C L I E N T I \ C o l u m n s \ E M A I L 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 T a b l e s \ F o g l i o 1     2 < / K e y > < / a : K e y > < a : V a l u e   i : t y p e = " D i a g r a m D i s p l a y N o d e V i e w S t a t e " > < H e i g h t > 2 6 9 . 5 6 3 6 3 6 3 6 3 6 3 6 3 6 < / H e i g h t > < I s E x p a n d e d > t r u e < / I s E x p a n d e d > < L a y e d O u t > t r u e < / L a y e d O u t > < L e f t > 1 3 7 5 . 5 0 3 8 1 0 5 6 7 6 6 5 8 < / L e f t > < T a b I n d e x > 2 < / T a b I n d e x > < T o p > 7 7 . 2 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 T a b l e s \ F o g l i o 1     2 \ C o l u m n s \ C L I E N T E 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 T a b l e s \ F o g l i o 1     2 \ C o l u m n s \ C I T T A ' 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 T a b l e s \ F o g l i o 1     2 \ C o l u m n s \ I N D I R I Z Z O 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 T a b l e s \ F o g l i o 1     2 \ C o l u m n s \ E M A I L 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 R e l a t i o n s h i p s \ & l t ; T a b l e s \ D A T I _ F A T T U R A Z I O N E \ C o l u m n s \ C L I E N T E & g t ; - & l t ; T a b l e s \ C L I E N T I \ C o l u m n s \ C L I E N T E & g t ; < / K e y > < / a : K e y > < a : V a l u e   i : t y p e = " D i a g r a m D i s p l a y L i n k V i e w S t a t e " > < A u t o m a t i o n P r o p e r t y H e l p e r T e x t > E n d p o i n t   1 :   ( 3 1 0 , 3 0 3 8 1 0 5 6 7 6 6 6 , 1 6 9 ) .   E n d p o i n t   2 :   ( 3 6 5 , 8 0 7 6 2 1 1 3 5 3 3 2 , 1 0 4 , 4 8 1 9 4 2 ) 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 3 1 0 . 3 0 3 8 1 0 5 6 7 6 6 5 7 8 < / b : _ x > < b : _ y > 1 6 9 < / b : _ y > < / b : P o i n t > < b : P o i n t > < b : _ x > 3 3 6 . 0 5 5 7 1 5 9 9 9 9 9 9 9 6 < / b : _ x > < b : _ y > 1 6 9 < / b : _ y > < / b : P o i n t > < b : P o i n t > < b : _ x > 3 3 8 . 0 5 5 7 1 5 9 9 9 9 9 9 9 6 < / b : _ x > < b : _ y > 1 6 7 < / b : _ y > < / b : P o i n t > < b : P o i n t > < b : _ x > 3 3 8 . 0 5 5 7 1 5 9 9 9 9 9 9 9 6 < / b : _ x > < b : _ y > 1 0 6 . 4 8 1 9 4 2 < / b : _ y > < / b : P o i n t > < b : P o i n t > < b : _ x > 3 4 0 . 0 5 5 7 1 5 9 9 9 9 9 9 9 6 < / b : _ x > < b : _ y > 1 0 4 . 4 8 1 9 4 2 < / b : _ y > < / b : P o i n t > < b : P o i n t > < b : _ x > 3 6 5 . 8 0 7 6 2 1 1 3 5 3 3 1 6 < / b : _ x > < b : _ y > 1 0 4 . 4 8 1 9 4 2 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 R e l a t i o n s h i p s \ & l t ; T a b l e s \ D A T I _ F A T T U R A Z I O N E \ C o l u m n s \ C L I E N T E & g t ; - & l t ; T a b l e s \ C L I E N T I \ C o l u m n s \ C L I E N T E & g t ; \ F K 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 2 9 4 . 3 0 3 8 1 0 5 6 7 6 6 5 7 8 < / b : _ x > < b : _ y > 1 6 1 < / b : _ y > < / L a b e l L o c a t i o n > < L o c a t i o n   x m l n s : b = " h t t p : / / s c h e m a s . d a t a c o n t r a c t . o r g / 2 0 0 4 / 0 7 / S y s t e m . W i n d o w s " > < b : _ x > 2 9 4 . 3 0 3 8 1 0 5 6 7 6 6 5 7 8 < / b : _ x > < b : _ y > 1 6 9 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 R e l a t i o n s h i p s \ & l t ; T a b l e s \ D A T I _ F A T T U R A Z I O N E \ C o l u m n s \ C L I E N T E & g t ; - & l t ; T a b l e s \ C L I E N T I \ C o l u m n s \ C L I E N T E & g t ; \ P K 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 3 6 5 . 8 0 7 6 2 1 1 3 5 3 3 1 6 < / b : _ x > < b : _ y > 9 6 . 4 8 1 9 4 2 < / b : _ y > < / L a b e l L o c a t i o n > < L o c a t i o n   x m l n s : b = " h t t p : / / s c h e m a s . d a t a c o n t r a c t . o r g / 2 0 0 4 / 0 7 / S y s t e m . W i n d o w s " > < b : _ x > 3 8 1 . 8 0 7 6 2 1 1 3 5 3 3 1 5 4 < / b : _ x > < b : _ y > 1 0 4 . 4 8 1 9 4 2 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 R e l a t i o n s h i p s \ & l t ; T a b l e s \ D A T I _ F A T T U R A Z I O N E \ C o l u m n s \ C L I E N T E & g t ; - & l t ; T a b l e s \ C L I E N T I \ C o l u m n s \ C L I E N T E & g t ; \ C r o s s F i l t e r 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 3 1 0 . 3 0 3 8 1 0 5 6 7 6 6 5 7 8 < / b : _ x > < b : _ y > 1 6 9 < / b : _ y > < / b : P o i n t > < b : P o i n t > < b : _ x > 3 3 6 . 0 5 5 7 1 5 9 9 9 9 9 9 9 6 < / b : _ x > < b : _ y > 1 6 9 < / b : _ y > < / b : P o i n t > < b : P o i n t > < b : _ x > 3 3 8 . 0 5 5 7 1 5 9 9 9 9 9 9 9 6 < / b : _ x > < b : _ y > 1 6 7 < / b : _ y > < / b : P o i n t > < b : P o i n t > < b : _ x > 3 3 8 . 0 5 5 7 1 5 9 9 9 9 9 9 9 6 < / b : _ x > < b : _ y > 1 0 6 . 4 8 1 9 4 2 < / b : _ y > < / b : P o i n t > < b : P o i n t > < b : _ x > 3 4 0 . 0 5 5 7 1 5 9 9 9 9 9 9 9 6 < / b : _ x > < b : _ y > 1 0 4 . 4 8 1 9 4 2 < / b : _ y > < / b : P o i n t > < b : P o i n t > < b : _ x > 3 6 5 . 8 0 7 6 2 1 1 3 5 3 3 1 6 < / b : _ x > < b : _ y > 1 0 4 . 4 8 1 9 4 2 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C L I E N T I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 C L I E N T E < / s t r i n g > < / k e y > < v a l u e > < i n t > 1 2 0 < / i n t > < / v a l u e > < / i t e m > < i t e m > < k e y > < s t r i n g > C I T T � < / s t r i n g > < / k e y > < v a l u e > < i n t > 9 2 < / i n t > < / v a l u e > < / i t e m > < i t e m > < k e y > < s t r i n g > I N D I R I Z Z O < / s t r i n g > < / k e y > < v a l u e > < i n t > 1 3 2 < / i n t > < / v a l u e > < / i t e m > < i t e m > < k e y > < s t r i n g > E M A I L < / s t r i n g > < / k e y > < v a l u e > < i n t > 9 7 < / i n t > < / v a l u e > < / i t e m > < / C o l u m n W i d t h s > < C o l u m n D i s p l a y I n d e x > < i t e m > < k e y > < s t r i n g > C L I E N T E < / s t r i n g > < / k e y > < v a l u e > < i n t > 0 < / i n t > < / v a l u e > < / i t e m > < i t e m > < k e y > < s t r i n g > C I T T � < / s t r i n g > < / k e y > < v a l u e > < i n t > 1 < / i n t > < / v a l u e > < / i t e m > < i t e m > < k e y > < s t r i n g > I N D I R I Z Z O < / s t r i n g > < / k e y > < v a l u e > < i n t > 2 < / i n t > < / v a l u e > < / i t e m > < i t e m > < k e y > < s t r i n g > E M A I L 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X M L _ F o g l i o 1     2 _ 7 1 1 9 c 4 5 b - d 1 2 8 - 4 a f 4 - 8 8 f 4 - 5 6 4 8 5 2 e a 6 9 0 1 " > < C u s t o m C o n t e n t   x m l n s = " h t t p : / / g e m i n i / p i v o t c u s t o m i z a t i o n / T a b l e X M L _ F o g l i o 1   2 _ 7 1 1 9 c 4 5 b - d 1 2 8 - 4 a f 4 - 8 8 f 4 - 5 6 4 8 5 2 e a 6 9 0 1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 C L I E N T E < / s t r i n g > < / k e y > < v a l u e > < i n t > 1 2 0 < / i n t > < / v a l u e > < / i t e m > < i t e m > < k e y > < s t r i n g > C I T T A ' < / s t r i n g > < / k e y > < v a l u e > < i n t > 9 9 < / i n t > < / v a l u e > < / i t e m > < i t e m > < k e y > < s t r i n g > I N D I R I Z Z O < / s t r i n g > < / k e y > < v a l u e > < i n t > 1 3 2 < / i n t > < / v a l u e > < / i t e m > < i t e m > < k e y > < s t r i n g > E M A I L < / s t r i n g > < / k e y > < v a l u e > < i n t > 9 7 < / i n t > < / v a l u e > < / i t e m > < / C o l u m n W i d t h s > < C o l u m n D i s p l a y I n d e x > < i t e m > < k e y > < s t r i n g > C L I E N T E < / s t r i n g > < / k e y > < v a l u e > < i n t > 0 < / i n t > < / v a l u e > < / i t e m > < i t e m > < k e y > < s t r i n g > C I T T A ' < / s t r i n g > < / k e y > < v a l u e > < i n t > 1 < / i n t > < / v a l u e > < / i t e m > < i t e m > < k e y > < s t r i n g > I N D I R I Z Z O < / s t r i n g > < / k e y > < v a l u e > < i n t > 2 < / i n t > < / v a l u e > < / i t e m > < i t e m > < k e y > < s t r i n g > E M A I L 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 2 0 2 4 - 0 6 - 1 9 T 1 8 : 2 3 : 0 3 . 2 1 8 9 4 1 3 + 0 2 : 0 0 < / L a s t P r o c e s s e d T i m e > < / D a t a M o d e l i n g S a n d b o x . S e r i a l i z e d S a n d b o x E r r o r C a c h e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X M L _ D A T I _ F A T T U R A Z I O N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 N �   F A T T U R A < / s t r i n g > < / k e y > < v a l u e > < i n t > 1 5 4 < / i n t > < / v a l u e > < / i t e m > < i t e m > < k e y > < s t r i n g > D A T A   F A T T U R A < / s t r i n g > < / k e y > < v a l u e > < i n t > 1 8 5 < / i n t > < / v a l u e > < / i t e m > < i t e m > < k e y > < s t r i n g > I M P O R T O < / s t r i n g > < / k e y > < v a l u e > < i n t > 1 2 8 < / i n t > < / v a l u e > < / i t e m > < i t e m > < k e y > < s t r i n g > C L I E N T E < / s t r i n g > < / k e y > < v a l u e > < i n t > 1 2 0 < / i n t > < / v a l u e > < / i t e m > < i t e m > < k e y > < s t r i n g > O G G E T T O < / s t r i n g > < / k e y > < v a l u e > < i n t > 1 3 6 < / i n t > < / v a l u e > < / i t e m > < i t e m > < k e y > < s t r i n g > D A T A   S C A D E N Z A < / s t r i n g > < / k e y > < v a l u e > < i n t > 2 0 0 < / i n t > < / v a l u e > < / i t e m > < i t e m > < k e y > < s t r i n g > C O L O N N A   C A L C O L A T A   I V A < / s t r i n g > < / k e y > < v a l u e > < i n t > 2 8 7 < / i n t > < / v a l u e > < / i t e m > < i t e m > < k e y > < s t r i n g > L O R D O   C A L C O L A T O < / s t r i n g > < / k e y > < v a l u e > < i n t > 2 2 6 < / i n t > < / v a l u e > < / i t e m > < i t e m > < k e y > < s t r i n g > P e r s o n a l i z z a t o < / s t r i n g > < / k e y > < v a l u e > < i n t > 1 6 2 < / i n t > < / v a l u e > < / i t e m > < / C o l u m n W i d t h s > < C o l u m n D i s p l a y I n d e x > < i t e m > < k e y > < s t r i n g > N �   F A T T U R A < / s t r i n g > < / k e y > < v a l u e > < i n t > 0 < / i n t > < / v a l u e > < / i t e m > < i t e m > < k e y > < s t r i n g > D A T A   F A T T U R A < / s t r i n g > < / k e y > < v a l u e > < i n t > 1 < / i n t > < / v a l u e > < / i t e m > < i t e m > < k e y > < s t r i n g > I M P O R T O < / s t r i n g > < / k e y > < v a l u e > < i n t > 2 < / i n t > < / v a l u e > < / i t e m > < i t e m > < k e y > < s t r i n g > C L I E N T E < / s t r i n g > < / k e y > < v a l u e > < i n t > 3 < / i n t > < / v a l u e > < / i t e m > < i t e m > < k e y > < s t r i n g > O G G E T T O < / s t r i n g > < / k e y > < v a l u e > < i n t > 4 < / i n t > < / v a l u e > < / i t e m > < i t e m > < k e y > < s t r i n g > D A T A   S C A D E N Z A < / s t r i n g > < / k e y > < v a l u e > < i n t > 5 < / i n t > < / v a l u e > < / i t e m > < i t e m > < k e y > < s t r i n g > C O L O N N A   C A L C O L A T A   I V A < / s t r i n g > < / k e y > < v a l u e > < i n t > 6 < / i n t > < / v a l u e > < / i t e m > < i t e m > < k e y > < s t r i n g > L O R D O   C A L C O L A T O < / s t r i n g > < / k e y > < v a l u e > < i n t > 7 < / i n t > < / v a l u e > < / i t e m > < i t e m > < k e y > < s t r i n g > P e r s o n a l i z z a t o < / s t r i n g > < / k e y > < v a l u e > < i n t >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O r d e r " > < C u s t o m C o n t e n t > < ! [ C D A T A [ F o g l i o 1     2 _ 7 1 1 9 c 4 5 b - d 1 2 8 - 4 a f 4 - 8 8 f 4 - 5 6 4 8 5 2 e a 6 9 0 1 , D A T I _ F A T T U R A Z I O N E , C L I E N T I ] ] > < / C u s t o m C o n t e n t > < / G e m i n i > 
</file>

<file path=customXml/item17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 2 5 < / H e i g h t > < / S a n d b o x E d i t o r . F o r m u l a B a r S t a t e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 F o g l i o 1     2 _ 7 1 1 9 c 4 5 b - d 1 2 8 - 4 a f 4 - 8 8 f 4 - 5 6 4 8 5 2 e a 6 9 0 1 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 1 1 6 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 D A T I _ F A T T U R A Z I O N E 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 1 1 7 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 C L I E N T I 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 1 1 7 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C l i e n t W i n d o w X M L " > < C u s t o m C o n t e n t > < ! [ C D A T A [ C L I E N T I ] ] > < / C u s t o m C o n t e n t > < / G e m i n i > 
</file>

<file path=customXml/item20.xml>��< ? x m l   v e r s i o n = " 1 . 0 "   e n c o d i n g = " U T F - 1 6 " ? > < G e m i n i   x m l n s = " h t t p : / / g e m i n i / p i v o t c u s t o m i z a t i o n / T a b l e X M L _ F o g l i o 1     2 _ 7 1 1 9 c 4 5 b - d 1 2 8 - 4 a f 4 - 8 8 f 4 - 5 6 4 8 5 2 e a 6 9 0 1 " > < C u s t o m C o n t e n t   x m l n s = " h t t p : / / g e m i n i / p i v o t c u s t o m i z a t i o n / T a b l e X M L _ F o g l i o 1   2 _ 7 1 1 9 c 4 5 b - d 1 2 8 - 4 a f 4 - 8 8 f 4 - 5 6 4 8 5 2 e a 6 9 0 1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 C L I E N T E < / s t r i n g > < / k e y > < v a l u e > < i n t > 9 6 < / i n t > < / v a l u e > < / i t e m > < i t e m > < k e y > < s t r i n g > C I T T A ' < / s t r i n g > < / k e y > < v a l u e > < i n t > 8 3 < / i n t > < / v a l u e > < / i t e m > < i t e m > < k e y > < s t r i n g > I N D I R I Z Z O < / s t r i n g > < / k e y > < v a l u e > < i n t > 1 1 0 < / i n t > < / v a l u e > < / i t e m > < i t e m > < k e y > < s t r i n g > E M A I L < / s t r i n g > < / k e y > < v a l u e > < i n t > 8 5 < / i n t > < / v a l u e > < / i t e m > < / C o l u m n W i d t h s > < C o l u m n D i s p l a y I n d e x > < i t e m > < k e y > < s t r i n g > C L I E N T E < / s t r i n g > < / k e y > < v a l u e > < i n t > 0 < / i n t > < / v a l u e > < / i t e m > < i t e m > < k e y > < s t r i n g > C I T T A ' < / s t r i n g > < / k e y > < v a l u e > < i n t > 1 < / i n t > < / v a l u e > < / i t e m > < i t e m > < k e y > < s t r i n g > I N D I R I Z Z O < / s t r i n g > < / k e y > < v a l u e > < i n t > 2 < / i n t > < / v a l u e > < / i t e m > < i t e m > < k e y > < s t r i n g > E M A I L 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T a b l e X M L _ F o g l i o 1     2 _ 7 1 1 9 c 4 5 b - d 1 2 8 - 4 a f 4 - 8 8 f 4 - 5 6 4 8 5 2 e a 6 9 0 1 " > < C u s t o m C o n t e n t   x m l n s = " h t t p : / / g e m i n i / p i v o t c u s t o m i z a t i o n / T a b l e X M L _ F o g l i o 1   2 _ 7 1 1 9 c 4 5 b - d 1 2 8 - 4 a f 4 - 8 8 f 4 - 5 6 4 8 5 2 e a 6 9 0 1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 C L I E N T E < / s t r i n g > < / k e y > < v a l u e > < i n t > 1 2 0 < / i n t > < / v a l u e > < / i t e m > < i t e m > < k e y > < s t r i n g > C I T T A ' < / s t r i n g > < / k e y > < v a l u e > < i n t > 9 9 < / i n t > < / v a l u e > < / i t e m > < i t e m > < k e y > < s t r i n g > I N D I R I Z Z O < / s t r i n g > < / k e y > < v a l u e > < i n t > 1 3 2 < / i n t > < / v a l u e > < / i t e m > < i t e m > < k e y > < s t r i n g > E M A I L < / s t r i n g > < / k e y > < v a l u e > < i n t > 9 7 < / i n t > < / v a l u e > < / i t e m > < / C o l u m n W i d t h s > < C o l u m n D i s p l a y I n d e x > < i t e m > < k e y > < s t r i n g > C L I E N T E < / s t r i n g > < / k e y > < v a l u e > < i n t > 0 < / i n t > < / v a l u e > < / i t e m > < i t e m > < k e y > < s t r i n g > C I T T A ' < / s t r i n g > < / k e y > < v a l u e > < i n t > 1 < / i n t > < / v a l u e > < / i t e m > < i t e m > < k e y > < s t r i n g > I N D I R I Z Z O < / s t r i n g > < / k e y > < v a l u e > < i n t > 2 < / i n t > < / v a l u e > < / i t e m > < i t e m > < k e y > < s t r i n g > E M A I L 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2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 F o g l i o 1     2 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 F o g l i o 1     2 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 C o l u m n s \ C I T T A ' 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 C o l u m n s \ I N D I R I Z Z O 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 C o l u m n s \ E M A I L 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 D A T I _ F A T T U R A Z I O N E 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 D A T I _ F A T T U R A Z I O N E 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 C o l u m n s \ N �   F A T T U R A 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  F A T T U R A 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 C o l u m n s \ I M P O R T O 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 C o l u m n s \ O G G E T T O 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  S C A D E N Z A 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 C o l u m n s \ C O L O N N A   C A L C O L A T A   I V A 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 C o l u m n s \ L O R D O   C A L C O L A T O 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 C o l u m n s \ P e r s o n a l i z z a t o 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 C L I E N T I 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 C L I E N T I 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 C o l u m n s \ C I T T � 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 C o l u m n s \ I N D I R I Z Z O 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 C o l u m n s \ E M A I L 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3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24.xml>��< ? x m l   v e r s i o n = " 1 . 0 "   e n c o d i n g = " u t f - 1 6 " ? > < D a t a M a s h u p   s q m i d = " 1 0 a 1 2 1 4 3 - b d 4 d - 4 e 2 6 - 8 2 b b - 7 d 4 3 e 5 8 e 7 e e b "   x m l n s = " h t t p : / / s c h e m a s . m i c r o s o f t . c o m / D a t a M a s h u p " > A A A A A B I J A A B Q S w M E F A A C A A g A R Z b T W C h F x j S l A A A A 9 g A A A B I A H A B D b 2 5 m a W c v U G F j a 2 F n Z S 5 4 b W w g o h g A K K A U A A A A A A A A A A A A A A A A A A A A A A A A A A A A h Y 8 x D o I w G I W v Q r r T l h o T J T 9 l c D K R x E R j X J t S o Q G K o c V y N w e P 5 B X E K O r m + L 7 3 D e / d r z d I h 6 Y O L q q z u j U J i j B F g T K y z b U p E t S 7 U 7 h A K Y e t k J U o V D D K x s a D z R N U O n e O C f H e Y z / D b V c Q R m l E j t l m J 0 v V C P S R 9 X 8 5 1 M Y 6 Y a R C H A 6 v M Z z h i C 0 x m z N M g U w Q M m 2 + A h v 3 P t s f C K u + d n 2 n u H b h e g 9 k i k D e H / g D U E s D B B Q A A g A I A E W W 0 1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F l t N Y T C T Q 4 A s G A A B g H w A A E w A c A E Z v c m 1 1 b G F z L 1 N l Y 3 R p b 2 4 x L m 0 g o h g A K K A U A A A A A A A A A A A A A A A A A A A A A A A A A A A A 7 V n d b t s 2 F L 4 P k H c g 1 I v J n e Z F S t Z h 6 z J A s J V W m G M F t p I O s Q O D l d m E C C 0 a E p 0 l M f I u e 4 Q 9 w / Z i o / 4 s y S I l x W m v 2 q J A G / H w / H z n n I / k S Y g 8 h q k P x s m / + t v 9 v f 2 9 8 A Y G a A 5 c + B E R A n V w D A h i + 3 u A / 3 E C f I 1 9 x D 9 Z 9 x 4 i 3 d 4 q C J D P P t D g 9 i O l t 2 p n P R n C B T p W s s 3 K 1 d O k R 3 3 G h a 6 0 R M c r 5 Z T O 8 S f s Q U Y B w 0 u q c H V c n q C u G 0 A / / E S D R Y + S 1 c J 3 H 5 Y o V F O b 2 n q t D P / 9 B 5 y Y r n s + M h U N 2 D 5 7 c 9 S N h J 4 0 s F b 6 p m s W V h n / D u a Q J Y v 2 6 Z k z c h 3 + P X H Z e 8 g 3 9 g a 2 N X S t b A 9 D 9 y z + 7 r x 7 Z 7 n x n v L 3 2 N C 4 Z / a t 4 W X Z 0 l N n E + M Z C j w e 9 A o S B L A f o g A z m A d q z u d J i G o V D Q 0 U N / M f E f R u w C S N 4 A q 8 B o Y B f g T 6 w U F q 2 l 8 t P q K g I 4 N X b 8 B X 4 m u E d 9 m P M n K F W E f Y p w v s c w S A R w n 1 f Z S b H C G f F 0 R i L 6 x G q w v s K P a F q R T 1 m 9 f X e O U z m G q H Y I m C k P q Q 4 M d H K I N V 4 B R X P X B G f a e C 6 f c T b v J K i q D R i G C T h 1 G Q m W k p j E 4 w T / z l B X 9 T g H B M A 1 Z F z o i V b t c i 1 4 G C b h + F H E + u 7 b q o v 5 f 6 5 l G + 9 I g j 9 x C A q e d i E L d c 4 g C O X d P d A I g / g U m x 7 a 7 A 7 + B V 1 A m q c W A c a o D / N f Q O Y D f I B 9 x V c G a + M 0 e W A h A J E V C A k v s 2 p i H D b I V 5 c H e Q 0 K B U Q U s C P X Q B y Q q p T V F o i u 2 4 H A h l 5 I z H t q K l m 4 N M i 8 u b W M t b / q m z v 4 d 9 u R N F P j y h 1 w T T W j r c 8 O A J 5 o 6 n v B e q S u / X 6 T l v q 3 A 6 h z 5 G U 8 d H / Q D f o S n P 0 y 2 j y 6 k 1 t k Y 9 + 9 J 2 g P V n z x o A / e f Z w e H M O J x 6 B H M N u H t P w n u O F m 9 1 Q n j X B y u U Q Z d 6 N R v f I M S 4 I 6 l L 6 4 n N 0 O J Y S Z c V 7 Q / s z 4 + V W C r i 5 D 6 v y p y Q O Z O i k M E I T Q w g e Y w y P s e A c B 8 J K f D z W U A X l K H 3 C P I q C 9 W S b Q 1 M 0 m W T k L E H C Q z C 4 8 h T e V 8 1 t l W D X 1 E D J B t 0 E U n b l Y + J 8 G H 2 H f o P h c 9 H E v G f S t 9 L t L e g I S / k Z Y A X 1 a a 9 x U s R u e u d l q j r U t j F l n f A v / l k a H I x z o D k + E w 0 G W 2 T Y A / 7 9 s i + v K y e t 9 a p a Q / k S X j h 2 Z O 7 q f R s 1 z W / U 0 Q 5 F u h e 0 L u C b t F x k 8 d a 0 s i z B e 5 W N G b V W H u h a h D h N 7 E R / a u Y 5 f z 4 i k n X p w w M c M i 6 d m g t l u x B j X 9 I / D m F z L v h t B 8 1 f 6 i O k E e D e f c E I z K P 6 T N U Z 5 0 I U S V h k q d O J / f r n L B N M V U d S 9 Q P Y M i G q j g G 7 X A X N h d a / Y I k / i p j R K A a H e U b l 3 / j 8 s / D 5 c / r H g F 7 H 3 6 O c 0 H c T V / r w d C S u Q W n g p i 3 2 x 8 0 F e Z u P G f a M 6 b o o P l y f B m 1 3 i y 9 3 X N O G 1 o v m g b M j K 9 r H h B b u j C F V s T P w W g l e 2 J t u u C l T 2 H B h K H n D J z h 0 A Q 9 c 8 D / G w W Q + F l + F 7 8 + 6 B p G a + O 6 2 H r j 2 z h 9 l W 9 8 e f b 7 v J m u G j 3 f P N B L X g h q Q 4 J b z W y E Z m 9 o A W 3 Q 6 L l e T 0 X l G t + u 6 k I h F + q 2 U K q V 6 k w L U h C t N L h N r a a l u d v 9 u I K D t i 7 5 o t S i p t f A V q X b z 4 9 a P T Z l H J t Q 0 p 8 D U 1 w E F Y 0 7 z H I q T i S D x r w N a G W s k w F w B X 4 7 z g c 7 R x p 4 o w H 9 l 2 y w E 0 1 1 + P G T T n X y M U / u r c v v C r y k A + p H t S 3 t 1 l C t b e K G y Q 8 Q t v D W F U O S x R a E X l 7 d O l c 2 i + W 6 K 6 / l R V e 4 s P A k Y P a D 7 X K 0 k k F o O R / R 0 c 3 x w I t t Z d V I p a K y o K U b t u O X C u Y N I z e + a a 9 6 c z l o U r k y t l K x H G a h S H F G v y L R t S e 6 y d Y V Z a V + 5 Z n q E Q T 9 l q k S y t b m S r h D m C y h 5 F a 2 x P b L 6 Z J b 3 E q E U F C Q M K H c V s Y q M j v d k 0 v J 3 V y N 0 5 t y 4 w 1 5 9 1 8 F V D 2 M b / + t 7 g 3 i a q n K 1 N 1 e a 6 + 9 d b + 6 K j 4 K K l E X 3 w Q J S v a L h i f R 4 9 H P h y d W 6 A U c s Q D T q b X E H p 2 j 6 Y e j v t F i Z p I 6 M 4 t z U p 2 Z p M v Z z C S W q s 5 M n v c A K Z m s f e j y d 9 5 / f 1 f P g d 0 e t K 0 P U c G F f 9 2 K i D f + y r m 1 4 L p U K I v i S 9 J v G 5 4 q h y N m n u 1 4 h F K l g A T s V O y c U l B v / w d Q S w E C L Q A U A A I A C A B F l t N Y K E X G N K U A A A D 2 A A A A E g A A A A A A A A A A A A A A A A A A A A A A Q 2 9 u Z m l n L 1 B h Y 2 t h Z 2 U u e G 1 s U E s B A i 0 A F A A C A A g A R Z b T W A / K 6 a u k A A A A 6 Q A A A B M A A A A A A A A A A A A A A A A A 8 Q A A A F t D b 2 5 0 Z W 5 0 X 1 R 5 c G V z X S 5 4 b W x Q S w E C L Q A U A A I A C A B F l t N Y T C T Q 4 A s G A A B g H w A A E w A A A A A A A A A A A A A A A A D i A Q A A R m 9 y b X V s Y X M v U 2 V j d G l v b j E u b V B L B Q Y A A A A A A w A D A M I A A A A 6 C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z R w A A A A A A A N F H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l b G x h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e m l v b m U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1 R h Y m V s b G E x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k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z L T I x V D E 4 O j M y O j A 0 L j M w O T E 2 O D d a I i A v P j x F b n R y e S B U e X B l P S J G a W x s Q 2 9 s d W 1 u V H l w Z X M i I F Z h b H V l P S J z Q X d r U k J n W U p F U k V B I i A v P j x F b n R y e S B U e X B l P S J G a W x s Q 2 9 s d W 1 u T m F t Z X M i I F Z h b H V l P S J z W y Z x d W 9 0 O 0 7 C s C B G Q V R U V V J B J n F 1 b 3 Q 7 L C Z x d W 9 0 O 0 R B V E E g R k F U V F V S Q S Z x d W 9 0 O y w m c X V v d D t J T V B P U l R P J n F 1 b 3 Q 7 L C Z x d W 9 0 O 0 N M S U V O V E U m c X V v d D s s J n F 1 b 3 Q 7 T 0 d H R V R U T y Z x d W 9 0 O y w m c X V v d D t E Q V R B I F N D Q U R F T l p B J n F 1 b 3 Q 7 L C Z x d W 9 0 O 0 l W Q S Z x d W 9 0 O y w m c X V v d D t M T 1 J E T y Z x d W 9 0 O y w m c X V v d D t T V E F U T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V s b G E x L 0 F 1 d G 9 S Z W 1 v d m V k Q 2 9 s d W 1 u c z E u e 0 7 C s C B G Q V R U V V J B L D B 9 J n F 1 b 3 Q 7 L C Z x d W 9 0 O 1 N l Y 3 R p b 2 4 x L 1 R h Y m V s b G E x L 0 F 1 d G 9 S Z W 1 v d m V k Q 2 9 s d W 1 u c z E u e 0 R B V E E g R k F U V F V S Q S w x f S Z x d W 9 0 O y w m c X V v d D t T Z W N 0 a W 9 u M S 9 U Y W J l b G x h M S 9 B d X R v U m V t b 3 Z l Z E N v b H V t b n M x L n t J T V B P U l R P L D J 9 J n F 1 b 3 Q 7 L C Z x d W 9 0 O 1 N l Y 3 R p b 2 4 x L 1 R h Y m V s b G E x L 0 F 1 d G 9 S Z W 1 v d m V k Q 2 9 s d W 1 u c z E u e 0 N M S U V O V E U s M 3 0 m c X V v d D s s J n F 1 b 3 Q 7 U 2 V j d G l v b j E v V G F i Z W x s Y T E v Q X V 0 b 1 J l b W 9 2 Z W R D b 2 x 1 b W 5 z M S 5 7 T 0 d H R V R U T y w 0 f S Z x d W 9 0 O y w m c X V v d D t T Z W N 0 a W 9 u M S 9 U Y W J l b G x h M S 9 B d X R v U m V t b 3 Z l Z E N v b H V t b n M x L n t E Q V R B I F N D Q U R F T l p B L D V 9 J n F 1 b 3 Q 7 L C Z x d W 9 0 O 1 N l Y 3 R p b 2 4 x L 1 R h Y m V s b G E x L 0 F 1 d G 9 S Z W 1 v d m V k Q 2 9 s d W 1 u c z E u e 0 l W Q S w 2 f S Z x d W 9 0 O y w m c X V v d D t T Z W N 0 a W 9 u M S 9 U Y W J l b G x h M S 9 B d X R v U m V t b 3 Z l Z E N v b H V t b n M x L n t M T 1 J E T y w 3 f S Z x d W 9 0 O y w m c X V v d D t T Z W N 0 a W 9 u M S 9 U Y W J l b G x h M S 9 B d X R v U m V t b 3 Z l Z E N v b H V t b n M x L n t T V E F U T y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Y W J l b G x h M S 9 B d X R v U m V t b 3 Z l Z E N v b H V t b n M x L n t O w r A g R k F U V F V S Q S w w f S Z x d W 9 0 O y w m c X V v d D t T Z W N 0 a W 9 u M S 9 U Y W J l b G x h M S 9 B d X R v U m V t b 3 Z l Z E N v b H V t b n M x L n t E Q V R B I E Z B V F R V U k E s M X 0 m c X V v d D s s J n F 1 b 3 Q 7 U 2 V j d G l v b j E v V G F i Z W x s Y T E v Q X V 0 b 1 J l b W 9 2 Z W R D b 2 x 1 b W 5 z M S 5 7 S U 1 Q T 1 J U T y w y f S Z x d W 9 0 O y w m c X V v d D t T Z W N 0 a W 9 u M S 9 U Y W J l b G x h M S 9 B d X R v U m V t b 3 Z l Z E N v b H V t b n M x L n t D T E l F T l R F L D N 9 J n F 1 b 3 Q 7 L C Z x d W 9 0 O 1 N l Y 3 R p b 2 4 x L 1 R h Y m V s b G E x L 0 F 1 d G 9 S Z W 1 v d m V k Q 2 9 s d W 1 u c z E u e 0 9 H R 0 V U V E 8 s N H 0 m c X V v d D s s J n F 1 b 3 Q 7 U 2 V j d G l v b j E v V G F i Z W x s Y T E v Q X V 0 b 1 J l b W 9 2 Z W R D b 2 x 1 b W 5 z M S 5 7 R E F U Q S B T Q 0 F E R U 5 a Q S w 1 f S Z x d W 9 0 O y w m c X V v d D t T Z W N 0 a W 9 u M S 9 U Y W J l b G x h M S 9 B d X R v U m V t b 3 Z l Z E N v b H V t b n M x L n t J V k E s N n 0 m c X V v d D s s J n F 1 b 3 Q 7 U 2 V j d G l v b j E v V G F i Z W x s Y T E v Q X V 0 b 1 J l b W 9 2 Z W R D b 2 x 1 b W 5 z M S 5 7 T E 9 S R E 8 s N 3 0 m c X V v d D s s J n F 1 b 3 Q 7 U 2 V j d G l v b j E v V G F i Z W x s Y T E v Q X V 0 b 1 J l b W 9 2 Z W R D b 2 x 1 b W 5 z M S 5 7 U 1 R B V E 8 s O H 0 m c X V v d D t d L C Z x d W 9 0 O 1 J l b G F 0 a W 9 u c 2 h p c E l u Z m 8 m c X V v d D s 6 W 1 1 9 I i A v P j x F b n R y e S B U e X B l P S J R d W V y e U l E I i B W Y W x 1 Z T 0 i c z Y 1 M T d i Y T c 3 L T N h O D k t N D k 4 Y S 1 i O T h l L W Z h N j d j Y T B j M W F l N C I g L z 4 8 L 1 N 0 Y W J s Z U V u d H J p Z X M + P C 9 J d G V t P j x J d G V t P j x J d G V t T G 9 j Y X R p b 2 4 + P E l 0 Z W 1 U e X B l P k Z v c m 1 1 b G E 8 L 0 l 0 Z W 1 U e X B l P j x J d G V t U G F 0 a D 5 T Z W N 0 a W 9 u M S 9 U Y W J l b G x h M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T E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h M S 9 Q Z X J j Z W 5 0 d W F s Z S U y M G l u c 2 V y a X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T E v T W 9 k a W Z p Y 2 F 0 b y U y M H R p c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T E v U m l u b 2 1 p b m F 0 Z S U y M G N v b G 9 u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h M S 9 B Z 2 d p d W 5 0 Y S U y M G N v b G 9 u b m E l M j B w Z X J z b 2 5 h b G l 6 e m F 0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x L 0 1 v Z G l m a W N h d G 8 l M j B 0 a X B v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x L 0 9 y Z G l u Y X R l J T I w c m l n a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h M S 9 D b 2 x v b m 5 h J T I w Y 2 9 u Z G l 6 a W 9 u Y W x l J T I w Y W d n a X V u d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h M S 9 T b 3 N 0 a X R 1 a X R v J T I w d m F s b 3 J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n b G l v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M t M D M t M j F U M T g 6 M z c 6 N T c u M D Q z N j Y y M F o i I C 8 + P E V u d H J 5 I F R 5 c G U 9 I k Z p b G x T d G F 0 d X M i I F Z h b H V l P S J z Q 2 9 t c G x l d G U i I C 8 + P E V u d H J 5 I F R 5 c G U 9 I l F 1 Z X J 5 S U Q i I F Z h b H V l P S J z M G I x M D Q z M j Q t M T B h O C 0 0 Y j g 4 L W E 1 M D A t Y W J i O W F j Y T A 4 N G M x I i A v P j x F b n R y e S B U e X B l P S J O Y X Z p Z 2 F 0 a W 9 u U 3 R l c E 5 h b W U i I F Z h b H V l P S J z T m F 2 a W d h e m l v b m U i I C 8 + P C 9 T d G F i b G V F b n R y a W V z P j w v S X R l b T 4 8 S X R l b T 4 8 S X R l b U x v Y 2 F 0 a W 9 u P j x J d G V t V H l w Z T 5 G b 3 J t d W x h P C 9 J d G V t V H l w Z T 4 8 S X R l b V B h d G g + U 2 V j d G l v b j E v R m 9 n b G l v M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n b G l v M S 9 G b 2 d s a W 8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n b G l v M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2 d s a W 8 x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n b G l v M S 9 S a W 1 v c 3 N l J T I w c H J p b W U l M j B y a W d o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Z 2 x p b z E v S W 5 0 Z X N 0 Y X p p b 2 5 p J T I w Y W x 6 Y X R l J T I w Z G k l M j B s a X Z l b G x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Z 2 x p b z E v T W 9 k a W Z p Y 2 F 0 b y U y M H R p c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n b G l v M S 9 S a W 5 v b W l u Y X R l J T I w Y 2 9 s b 2 5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Z 2 x p b z E v U m l t b 3 N z Z S U y M G N v b G 9 u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2 d s a W 8 x L 1 J p Z 2 h l J T I w d n V v d G U l M j B y a W 1 v c 3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n b G l v M S 9 V b H R p b W U l M j B y a W d o Z S U y M H J p b W 9 z c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2 d s a W 8 x L 1 N v c 3 R p d H V p d G 8 l M j B 2 Y W x v c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2 d s a W 8 x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5 h d m l n Y X R p b 2 5 T d G V w T m F t Z S I g V m F s d W U 9 I n N O Y X Z p Z 2 F 6 a W 9 u Z S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y 0 y M V Q x O D o 0 M D o y O C 4 4 N D Y 1 M z M 3 W i I g L z 4 8 R W 5 0 c n k g V H l w Z T 0 i R m l s b E N v b H V t b l R 5 c G V z I i B W Y W x 1 Z T 0 i c 0 J n W U d C Z z 0 9 I i A v P j x F b n R y e S B U e X B l P S J G a W x s Q 2 9 s d W 1 u T m F t Z X M i I F Z h b H V l P S J z W y Z x d W 9 0 O 0 N M S U V O V E U m c X V v d D s s J n F 1 b 3 Q 7 Q 0 l U V E F c d T A w M j c m c X V v d D s s J n F 1 b 3 Q 7 S U 5 E S V J J W l p P J n F 1 b 3 Q 7 L C Z x d W 9 0 O 0 V N Q U l M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m 9 n b G l v M S A o M i k v U 2 9 z d G l 0 d W l 0 b y B 2 Y W x v c m U u e 0 N M S U V O V E U s M H 0 m c X V v d D s s J n F 1 b 3 Q 7 U 2 V j d G l v b j E v R m 9 n b G l v M S A o M i k v T W 9 k a W Z p Y 2 F 0 b y B 0 a X B v M S 5 7 Q 2 9 s d W 1 u M i w x f S Z x d W 9 0 O y w m c X V v d D t T Z W N 0 a W 9 u M S 9 G b 2 d s a W 8 x I C g y K S 9 N b 2 R p Z m l j Y X R v I H R p c G 8 x L n t J T k R J U k l a W k 8 s M 3 0 m c X V v d D s s J n F 1 b 3 Q 7 U 2 V j d G l v b j E v R m 9 n b G l v M S A o M i k v T W 9 k a W Z p Y 2 F 0 b y B 0 a X B v M S 5 7 R U 1 B S U w s N H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R m 9 n b G l v M S A o M i k v U 2 9 z d G l 0 d W l 0 b y B 2 Y W x v c m U u e 0 N M S U V O V E U s M H 0 m c X V v d D s s J n F 1 b 3 Q 7 U 2 V j d G l v b j E v R m 9 n b G l v M S A o M i k v T W 9 k a W Z p Y 2 F 0 b y B 0 a X B v M S 5 7 Q 2 9 s d W 1 u M i w x f S Z x d W 9 0 O y w m c X V v d D t T Z W N 0 a W 9 u M S 9 G b 2 d s a W 8 x I C g y K S 9 N b 2 R p Z m l j Y X R v I H R p c G 8 x L n t J T k R J U k l a W k 8 s M 3 0 m c X V v d D s s J n F 1 b 3 Q 7 U 2 V j d G l v b j E v R m 9 n b G l v M S A o M i k v T W 9 k a W Z p Y 2 F 0 b y B 0 a X B v M S 5 7 R U 1 B S U w s N H 0 m c X V v d D t d L C Z x d W 9 0 O 1 J l b G F 0 a W 9 u c 2 h p c E l u Z m 8 m c X V v d D s 6 W 1 1 9 I i A v P j x F b n R y e S B U e X B l P S J R d W V y e U l E I i B W Y W x 1 Z T 0 i c z g 4 M T h h N z I 4 L T U 0 O D M t N D h j Y S 1 i O G Z l L W Q w M z Y 5 M D c 4 Z m M 3 Z i I g L z 4 8 L 1 N 0 Y W J s Z U V u d H J p Z X M + P C 9 J d G V t P j x J d G V t P j x J d G V t T G 9 j Y X R p b 2 4 + P E l 0 Z W 1 U e X B l P k Z v c m 1 1 b G E 8 L 0 l 0 Z W 1 U e X B l P j x J d G V t U G F 0 a D 5 T Z W N 0 a W 9 u M S 9 G b 2 d s a W 8 x J T I w K D I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2 d s a W 8 x J T I w K D I p L 0 Z v Z 2 x p b z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2 d s a W 8 x J T I w K D I p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Z 2 x p b z E l M j A o M i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2 d s a W 8 x J T I w K D I p L 1 J p b W 9 z c 2 U l M j B w c m l t Z S U y M H J p Z 2 h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n b G l v M S U y M C g y K S 9 V b H R p b W U l M j B y a W d o Z S U y M H J p b W 9 z c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2 d s a W 8 x J T I w K D I p L 0 l u d G V z d G F 6 a W 9 u a S U y M G F s e m F 0 Z S U y M G R p J T I w b G l 2 Z W x s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2 d s a W 8 x J T I w K D I p L 0 1 v Z G l m a W N h d G 8 l M j B 0 a X B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Z 2 x p b z E l M j A o M i k v U m l t b 3 N z Z S U y M G N v b G 9 u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2 d s a W 8 x J T I w K D I p L 1 J p b m 9 t a W 5 h d G U l M j B j b 2 x v b m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n b G l v M S U y M C g y K S 9 T b 3 N 0 a X R 1 a X R v J T I w d m F s b 3 J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F U S V 9 G Q V R U V V J B W k l P T k U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y O T l k Y 2 M 0 Y S 0 x M D Y z L T Q y N G I t Y W E y O C 0 z M D N j M 2 F l Z D g 3 M T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6 a W 9 u Z S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E Q V R J X 0 Z B V F R V U k F a S U 9 O R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7 C s C B G Q V R U V V J B J n F 1 b 3 Q 7 L C Z x d W 9 0 O 0 R B V E E g R k F U V F V S Q S Z x d W 9 0 O y w m c X V v d D t J T V B P U l R P J n F 1 b 3 Q 7 L C Z x d W 9 0 O 0 N M S U V O V E U m c X V v d D s s J n F 1 b 3 Q 7 T 0 d H R V R U T y Z x d W 9 0 O y w m c X V v d D t E Q V R B I F N D Q U R F T l p B J n F 1 b 3 Q 7 L C Z x d W 9 0 O 0 N P T E 9 O T k E g Q 0 F M Q 0 9 M Q V R B I E l W Q S Z x d W 9 0 O y w m c X V v d D t M T 1 J E T y B D Q U x D T 0 x B V E 8 m c X V v d D s s J n F 1 b 3 Q 7 U G V y c 2 9 u Y W x p e n p h d G 8 m c X V v d D t d I i A v P j x F b n R y e S B U e X B l P S J G a W x s Q 2 9 s d W 1 u V H l w Z X M i I F Z h b H V l P S J z Q m d r U k J n W U p F U k V H I i A v P j x F b n R y e S B U e X B l P S J G a W x s T G F z d F V w Z G F 0 Z W Q i I F Z h b H V l P S J k M j A y N C 0 w N i 0 x O V Q x N j o 1 M D o x M C 4 4 O D k 0 M T I 2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D k 5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B V E l f R k F U V F V S Q V p J T 0 5 F L 0 F 1 d G 9 S Z W 1 v d m V k Q 2 9 s d W 1 u c z E u e 0 7 C s C B G Q V R U V V J B L D B 9 J n F 1 b 3 Q 7 L C Z x d W 9 0 O 1 N l Y 3 R p b 2 4 x L 0 R B V E l f R k F U V F V S Q V p J T 0 5 F L 0 F 1 d G 9 S Z W 1 v d m V k Q 2 9 s d W 1 u c z E u e 0 R B V E E g R k F U V F V S Q S w x f S Z x d W 9 0 O y w m c X V v d D t T Z W N 0 a W 9 u M S 9 E Q V R J X 0 Z B V F R V U k F a S U 9 O R S 9 B d X R v U m V t b 3 Z l Z E N v b H V t b n M x L n t J T V B P U l R P L D J 9 J n F 1 b 3 Q 7 L C Z x d W 9 0 O 1 N l Y 3 R p b 2 4 x L 0 R B V E l f R k F U V F V S Q V p J T 0 5 F L 0 F 1 d G 9 S Z W 1 v d m V k Q 2 9 s d W 1 u c z E u e 0 N M S U V O V E U s M 3 0 m c X V v d D s s J n F 1 b 3 Q 7 U 2 V j d G l v b j E v R E F U S V 9 G Q V R U V V J B W k l P T k U v Q X V 0 b 1 J l b W 9 2 Z W R D b 2 x 1 b W 5 z M S 5 7 T 0 d H R V R U T y w 0 f S Z x d W 9 0 O y w m c X V v d D t T Z W N 0 a W 9 u M S 9 E Q V R J X 0 Z B V F R V U k F a S U 9 O R S 9 B d X R v U m V t b 3 Z l Z E N v b H V t b n M x L n t E Q V R B I F N D Q U R F T l p B L D V 9 J n F 1 b 3 Q 7 L C Z x d W 9 0 O 1 N l Y 3 R p b 2 4 x L 0 R B V E l f R k F U V F V S Q V p J T 0 5 F L 0 F 1 d G 9 S Z W 1 v d m V k Q 2 9 s d W 1 u c z E u e 0 N P T E 9 O T k E g Q 0 F M Q 0 9 M Q V R B I E l W Q S w 2 f S Z x d W 9 0 O y w m c X V v d D t T Z W N 0 a W 9 u M S 9 E Q V R J X 0 Z B V F R V U k F a S U 9 O R S 9 B d X R v U m V t b 3 Z l Z E N v b H V t b n M x L n t M T 1 J E T y B D Q U x D T 0 x B V E 8 s N 3 0 m c X V v d D s s J n F 1 b 3 Q 7 U 2 V j d G l v b j E v R E F U S V 9 G Q V R U V V J B W k l P T k U v Q X V 0 b 1 J l b W 9 2 Z W R D b 2 x 1 b W 5 z M S 5 7 U G V y c 2 9 u Y W x p e n p h d G 8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R E F U S V 9 G Q V R U V V J B W k l P T k U v Q X V 0 b 1 J l b W 9 2 Z W R D b 2 x 1 b W 5 z M S 5 7 T s K w I E Z B V F R V U k E s M H 0 m c X V v d D s s J n F 1 b 3 Q 7 U 2 V j d G l v b j E v R E F U S V 9 G Q V R U V V J B W k l P T k U v Q X V 0 b 1 J l b W 9 2 Z W R D b 2 x 1 b W 5 z M S 5 7 R E F U Q S B G Q V R U V V J B L D F 9 J n F 1 b 3 Q 7 L C Z x d W 9 0 O 1 N l Y 3 R p b 2 4 x L 0 R B V E l f R k F U V F V S Q V p J T 0 5 F L 0 F 1 d G 9 S Z W 1 v d m V k Q 2 9 s d W 1 u c z E u e 0 l N U E 9 S V E 8 s M n 0 m c X V v d D s s J n F 1 b 3 Q 7 U 2 V j d G l v b j E v R E F U S V 9 G Q V R U V V J B W k l P T k U v Q X V 0 b 1 J l b W 9 2 Z W R D b 2 x 1 b W 5 z M S 5 7 Q 0 x J R U 5 U R S w z f S Z x d W 9 0 O y w m c X V v d D t T Z W N 0 a W 9 u M S 9 E Q V R J X 0 Z B V F R V U k F a S U 9 O R S 9 B d X R v U m V t b 3 Z l Z E N v b H V t b n M x L n t P R 0 d F V F R P L D R 9 J n F 1 b 3 Q 7 L C Z x d W 9 0 O 1 N l Y 3 R p b 2 4 x L 0 R B V E l f R k F U V F V S Q V p J T 0 5 F L 0 F 1 d G 9 S Z W 1 v d m V k Q 2 9 s d W 1 u c z E u e 0 R B V E E g U 0 N B R E V O W k E s N X 0 m c X V v d D s s J n F 1 b 3 Q 7 U 2 V j d G l v b j E v R E F U S V 9 G Q V R U V V J B W k l P T k U v Q X V 0 b 1 J l b W 9 2 Z W R D b 2 x 1 b W 5 z M S 5 7 Q 0 9 M T 0 5 O Q S B D Q U x D T 0 x B V E E g S V Z B L D Z 9 J n F 1 b 3 Q 7 L C Z x d W 9 0 O 1 N l Y 3 R p b 2 4 x L 0 R B V E l f R k F U V F V S Q V p J T 0 5 F L 0 F 1 d G 9 S Z W 1 v d m V k Q 2 9 s d W 1 u c z E u e 0 x P U k R P I E N B T E N P T E F U T y w 3 f S Z x d W 9 0 O y w m c X V v d D t T Z W N 0 a W 9 u M S 9 E Q V R J X 0 Z B V F R V U k F a S U 9 O R S 9 B d X R v U m V t b 3 Z l Z E N v b H V t b n M x L n t Q Z X J z b 2 5 h b G l 6 e m F 0 b y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E F U S V 9 G Q V R U V V J B W k l P T k U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B V E l f R k F U V F V S Q V p J T 0 5 F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F U S V 9 G Q V R U V V J B W k l P T k U v Q W d n a X V u d G E l M j B j b 2 x v b m 5 h J T I w c G V y c 2 9 u Y W x p e n p h d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Q V R J X 0 Z B V F R V U k F a S U 9 O R S 9 B Z 2 d p d W 5 0 Y S U y M G N v b G 9 u b m E l M j B w Z X J z b 2 5 h b G l 6 e m F 0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Q V R J X 0 Z B V F R V U k F a S U 9 O R S 9 N b 2 R p Z m l j Y X R v J T I w d G l w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Q V R J X 0 Z B V F R V U k F a S U 9 O R S 9 S a W 9 y Z G l u Y X R l J T I w Y 2 9 s b 2 5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B V E l f R k F U V F V S Q V p J T 0 5 F L 1 J p b W 9 z c 2 U l M j B j b 2 x v b m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F U S V 9 G Q V R U V V J B W k l P T k U v U m l v c m R p b m F 0 Z S U y M G N v b G 9 u b m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F U S V 9 G Q V R U V V J B W k l P T k U v U m l t b 3 N z Z S U y M G N v b G 9 u b m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F U S V 9 G Q V R U V V J B W k l P T k U v Q 2 9 s b 2 5 u Y S U y M G N v b m R p e m l v b m F s Z S U y M G F n Z 2 l 1 b n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F U S V 9 G Q V R U V V J B W k l P T k U v V G V z d G 8 l M j B 0 c m 9 u Y 2 F 0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B V E l f R k F U V F V S Q V p J T 0 5 F L 1 B 1 b G l 0 b y U y M H R l c 3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F U S V 9 G Q V R U V V J B W k l P T k U v U 2 9 z d G l 0 d W l 0 b y U y M H Z h b G 9 y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M S U V O V E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3 Z G J m N 2 N m Z i 0 0 O T h j L T R h Y j A t O W Q z N y 0 0 O W M 2 Y T I 1 Z W Q 0 Z D U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6 a W 9 u Z S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D T E l F T l R J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M S U V O V E k v Q X V 0 b 1 J l b W 9 2 Z W R D b 2 x 1 b W 5 z M S 5 7 Q 0 x J R U 5 U R S w w f S Z x d W 9 0 O y w m c X V v d D t T Z W N 0 a W 9 u M S 9 D T E l F T l R J L 0 F 1 d G 9 S Z W 1 v d m V k Q 2 9 s d W 1 u c z E u e 0 N J V F T D o C w x f S Z x d W 9 0 O y w m c X V v d D t T Z W N 0 a W 9 u M S 9 D T E l F T l R J L 0 F 1 d G 9 S Z W 1 v d m V k Q 2 9 s d W 1 u c z E u e 0 l O R E l S S V p a T y w y f S Z x d W 9 0 O y w m c X V v d D t T Z W N 0 a W 9 u M S 9 D T E l F T l R J L 0 F 1 d G 9 S Z W 1 v d m V k Q 2 9 s d W 1 u c z E u e 0 V N Q U l M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N M S U V O V E k v Q X V 0 b 1 J l b W 9 2 Z W R D b 2 x 1 b W 5 z M S 5 7 Q 0 x J R U 5 U R S w w f S Z x d W 9 0 O y w m c X V v d D t T Z W N 0 a W 9 u M S 9 D T E l F T l R J L 0 F 1 d G 9 S Z W 1 v d m V k Q 2 9 s d W 1 u c z E u e 0 N J V F T D o C w x f S Z x d W 9 0 O y w m c X V v d D t T Z W N 0 a W 9 u M S 9 D T E l F T l R J L 0 F 1 d G 9 S Z W 1 v d m V k Q 2 9 s d W 1 u c z E u e 0 l O R E l S S V p a T y w y f S Z x d W 9 0 O y w m c X V v d D t T Z W N 0 a W 9 u M S 9 D T E l F T l R J L 0 F 1 d G 9 S Z W 1 v d m V k Q 2 9 s d W 1 u c z E u e 0 V N Q U l M L D N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D T E l F T l R F J n F 1 b 3 Q 7 L C Z x d W 9 0 O 0 N J V F T D o C Z x d W 9 0 O y w m c X V v d D t J T k R J U k l a W k 8 m c X V v d D s s J n F 1 b 3 Q 7 R U 1 B S U w m c X V v d D t d I i A v P j x F b n R y e S B U e X B l P S J G a W x s Q 2 9 s d W 1 u V H l w Z X M i I F Z h b H V l P S J z Q m d Z R 0 J n P T 0 i I C 8 + P E V u d H J 5 I F R 5 c G U 9 I k Z p b G x M Y X N 0 V X B k Y X R l Z C I g V m F s d W U 9 I m Q y M D I 0 L T A 2 L T E 5 V D E 1 O j U 4 O j U 2 L j A 4 O T k 2 O D N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4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0 x J R U 5 U S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x J R U 5 U S S 9 D T E l F T l R J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x J R U 5 U S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M S U V O V E k v V G V z d G 8 l M j B 0 c m 9 u Y 2 F 0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M S U V O V E k v U H V s a X R v J T I w d G V z d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Q V R J X 0 Z B V F R V U k F a S U 9 O R S 9 N b 2 R p Z m l j Y X R v J T I w d G l w b z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u I o O b X c t D U + 3 z k m j m 8 H t L A A A A A A C A A A A A A A Q Z g A A A A E A A C A A A A D y X 5 p P t / g 9 g B H 4 n J P U f 4 k f 2 Y v X w X n M M O P T e V Y L v X N v x A A A A A A O g A A A A A I A A C A A A A D P w j H T d D J Q I l f m 9 M 8 k 0 7 F r m S n G S U K D + 4 f 5 G f q p z r c E 1 V A A A A C y c P W w F Y q W j + N J Z w e s I l o G O 3 s y H h J 2 Q c u z w 6 H A 0 o 1 u s N q 0 m x 4 O c n H l W C i y N 8 p D L u P p P w r 9 A 8 n q G 2 3 W y J G e S T o R D r / X f c P c Q T M B 3 e 3 u m I l e x 0 A A A A D n V B 3 B n n n d e m t 9 4 2 R D c O W x e n l u n y + F M h n S J T w / G g j s I u V V g a c O h c / i i / 4 B y U S Z G X F M X j M x 7 5 Q p w i d u Z p R G r D 7 n < / D a t a M a s h u p > 
</file>

<file path=customXml/item3.xml>��< ? x m l   v e r s i o n = " 1 . 0 "   e n c o d i n g = " U T F - 1 6 " ? > < G e m i n i   x m l n s = " h t t p : / / g e m i n i / p i v o t c u s t o m i z a t i o n / T a b l e X M L _ F o g l i o 1     2 _ 7 1 1 9 c 4 5 b - d 1 2 8 - 4 a f 4 - 8 8 f 4 - 5 6 4 8 5 2 e a 6 9 0 1 " > < C u s t o m C o n t e n t   x m l n s = " h t t p : / / g e m i n i / p i v o t c u s t o m i z a t i o n / T a b l e X M L _ F o g l i o 1   2 _ 7 1 1 9 c 4 5 b - d 1 2 8 - 4 a f 4 - 8 8 f 4 - 5 6 4 8 5 2 e a 6 9 0 1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 C L I E N T E < / s t r i n g > < / k e y > < v a l u e > < i n t > 9 6 < / i n t > < / v a l u e > < / i t e m > < i t e m > < k e y > < s t r i n g > C I T T A ' < / s t r i n g > < / k e y > < v a l u e > < i n t > 8 3 < / i n t > < / v a l u e > < / i t e m > < i t e m > < k e y > < s t r i n g > I N D I R I Z Z O < / s t r i n g > < / k e y > < v a l u e > < i n t > 1 1 0 < / i n t > < / v a l u e > < / i t e m > < i t e m > < k e y > < s t r i n g > E M A I L < / s t r i n g > < / k e y > < v a l u e > < i n t > 8 5 < / i n t > < / v a l u e > < / i t e m > < / C o l u m n W i d t h s > < C o l u m n D i s p l a y I n d e x > < i t e m > < k e y > < s t r i n g > C L I E N T E < / s t r i n g > < / k e y > < v a l u e > < i n t > 0 < / i n t > < / v a l u e > < / i t e m > < i t e m > < k e y > < s t r i n g > C I T T A ' < / s t r i n g > < / k e y > < v a l u e > < i n t > 1 < / i n t > < / v a l u e > < / i t e m > < i t e m > < k e y > < s t r i n g > I N D I R I Z Z O < / s t r i n g > < / k e y > < v a l u e > < i n t > 2 < / i n t > < / v a l u e > < / i t e m > < i t e m > < k e y > < s t r i n g > E M A I L 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F o g l i o 1     2 _ 7 1 1 9 c 4 5 b - d 1 2 8 - 4 a f 4 - 8 8 f 4 - 5 6 4 8 5 2 e a 6 9 0 1 " > < C u s t o m C o n t e n t   x m l n s = " h t t p : / / g e m i n i / p i v o t c u s t o m i z a t i o n / T a b l e X M L _ F o g l i o 1   2 _ 7 1 1 9 c 4 5 b - d 1 2 8 - 4 a f 4 - 8 8 f 4 - 5 6 4 8 5 2 e a 6 9 0 1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 C L I E N T E < / s t r i n g > < / k e y > < v a l u e > < i n t > 1 2 0 < / i n t > < / v a l u e > < / i t e m > < i t e m > < k e y > < s t r i n g > C I T T A ' < / s t r i n g > < / k e y > < v a l u e > < i n t > 9 9 < / i n t > < / v a l u e > < / i t e m > < i t e m > < k e y > < s t r i n g > I N D I R I Z Z O < / s t r i n g > < / k e y > < v a l u e > < i n t > 1 3 2 < / i n t > < / v a l u e > < / i t e m > < i t e m > < k e y > < s t r i n g > E M A I L < / s t r i n g > < / k e y > < v a l u e > < i n t > 9 7 < / i n t > < / v a l u e > < / i t e m > < / C o l u m n W i d t h s > < C o l u m n D i s p l a y I n d e x > < i t e m > < k e y > < s t r i n g > C L I E N T E < / s t r i n g > < / k e y > < v a l u e > < i n t > 0 < / i n t > < / v a l u e > < / i t e m > < i t e m > < k e y > < s t r i n g > C I T T A ' < / s t r i n g > < / k e y > < v a l u e > < i n t > 1 < / i n t > < / v a l u e > < / i t e m > < i t e m > < k e y > < s t r i n g > I N D I R I Z Z O < / s t r i n g > < / k e y > < v a l u e > < i n t > 2 < / i n t > < / v a l u e > < / i t e m > < i t e m > < k e y > < s t r i n g > E M A I L 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8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T a b e l l a 1 _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 N �   F A T T U R A < / s t r i n g > < / k e y > < v a l u e > < i n t > 1 2 4 < / i n t > < / v a l u e > < / i t e m > < i t e m > < k e y > < s t r i n g > D A T A   F A T T U R A < / s t r i n g > < / k e y > < v a l u e > < i n t > 1 4 3 < / i n t > < / v a l u e > < / i t e m > < i t e m > < k e y > < s t r i n g > I M P O R T O < / s t r i n g > < / k e y > < v a l u e > < i n t > 1 0 8 < / i n t > < / v a l u e > < / i t e m > < i t e m > < k e y > < s t r i n g > C L I E N T E < / s t r i n g > < / k e y > < v a l u e > < i n t > 9 6 < / i n t > < / v a l u e > < / i t e m > < i t e m > < k e y > < s t r i n g > O G G E T T O < / s t r i n g > < / k e y > < v a l u e > < i n t > 1 0 9 < / i n t > < / v a l u e > < / i t e m > < i t e m > < k e y > < s t r i n g > D A T A   S C A D E N Z A < / s t r i n g > < / k e y > < v a l u e > < i n t > 1 5 5 < / i n t > < / v a l u e > < / i t e m > < i t e m > < k e y > < s t r i n g > I V A < / s t r i n g > < / k e y > < v a l u e > < i n t > 6 4 < / i n t > < / v a l u e > < / i t e m > < i t e m > < k e y > < s t r i n g > L O R D O < / s t r i n g > < / k e y > < v a l u e > < i n t > 8 9 < / i n t > < / v a l u e > < / i t e m > < i t e m > < k e y > < s t r i n g > S T A T O < / s t r i n g > < / k e y > < v a l u e > < i n t > 8 4 < / i n t > < / v a l u e > < / i t e m > < / C o l u m n W i d t h s > < C o l u m n D i s p l a y I n d e x > < i t e m > < k e y > < s t r i n g > N �   F A T T U R A < / s t r i n g > < / k e y > < v a l u e > < i n t > 0 < / i n t > < / v a l u e > < / i t e m > < i t e m > < k e y > < s t r i n g > D A T A   F A T T U R A < / s t r i n g > < / k e y > < v a l u e > < i n t > 1 < / i n t > < / v a l u e > < / i t e m > < i t e m > < k e y > < s t r i n g > I M P O R T O < / s t r i n g > < / k e y > < v a l u e > < i n t > 2 < / i n t > < / v a l u e > < / i t e m > < i t e m > < k e y > < s t r i n g > C L I E N T E < / s t r i n g > < / k e y > < v a l u e > < i n t > 3 < / i n t > < / v a l u e > < / i t e m > < i t e m > < k e y > < s t r i n g > O G G E T T O < / s t r i n g > < / k e y > < v a l u e > < i n t > 4 < / i n t > < / v a l u e > < / i t e m > < i t e m > < k e y > < s t r i n g > D A T A   S C A D E N Z A < / s t r i n g > < / k e y > < v a l u e > < i n t > 5 < / i n t > < / v a l u e > < / i t e m > < i t e m > < k e y > < s t r i n g > I V A < / s t r i n g > < / k e y > < v a l u e > < i n t > 6 < / i n t > < / v a l u e > < / i t e m > < i t e m > < k e y > < s t r i n g > L O R D O < / s t r i n g > < / k e y > < v a l u e > < i n t > 7 < / i n t > < / v a l u e > < / i t e m > < i t e m > < k e y > < s t r i n g > S T A T O < / s t r i n g > < / k e y > < v a l u e > < i n t >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8BC3D406-1822-4AFB-A185-B1228CDD66BF}">
  <ds:schemaRefs/>
</ds:datastoreItem>
</file>

<file path=customXml/itemProps10.xml><?xml version="1.0" encoding="utf-8"?>
<ds:datastoreItem xmlns:ds="http://schemas.openxmlformats.org/officeDocument/2006/customXml" ds:itemID="{175CF3C6-D34D-45B5-A1F6-ED385E17811C}">
  <ds:schemaRefs/>
</ds:datastoreItem>
</file>

<file path=customXml/itemProps11.xml><?xml version="1.0" encoding="utf-8"?>
<ds:datastoreItem xmlns:ds="http://schemas.openxmlformats.org/officeDocument/2006/customXml" ds:itemID="{421BBFE9-9814-42B8-972B-11B71CE64393}">
  <ds:schemaRefs/>
</ds:datastoreItem>
</file>

<file path=customXml/itemProps12.xml><?xml version="1.0" encoding="utf-8"?>
<ds:datastoreItem xmlns:ds="http://schemas.openxmlformats.org/officeDocument/2006/customXml" ds:itemID="{94A6625B-C530-43AC-B1EF-62071E5850B9}">
  <ds:schemaRefs/>
</ds:datastoreItem>
</file>

<file path=customXml/itemProps13.xml><?xml version="1.0" encoding="utf-8"?>
<ds:datastoreItem xmlns:ds="http://schemas.openxmlformats.org/officeDocument/2006/customXml" ds:itemID="{896780EC-E428-46C7-8F6B-BE35D8EA9852}">
  <ds:schemaRefs/>
</ds:datastoreItem>
</file>

<file path=customXml/itemProps14.xml><?xml version="1.0" encoding="utf-8"?>
<ds:datastoreItem xmlns:ds="http://schemas.openxmlformats.org/officeDocument/2006/customXml" ds:itemID="{88E88B13-6529-4CEA-A3B5-26288DE776C7}">
  <ds:schemaRefs/>
</ds:datastoreItem>
</file>

<file path=customXml/itemProps15.xml><?xml version="1.0" encoding="utf-8"?>
<ds:datastoreItem xmlns:ds="http://schemas.openxmlformats.org/officeDocument/2006/customXml" ds:itemID="{56B65D0A-7FEF-41D0-9D3A-D75A51AE0A39}">
  <ds:schemaRefs/>
</ds:datastoreItem>
</file>

<file path=customXml/itemProps16.xml><?xml version="1.0" encoding="utf-8"?>
<ds:datastoreItem xmlns:ds="http://schemas.openxmlformats.org/officeDocument/2006/customXml" ds:itemID="{068A8E68-7026-4FF4-8C08-53730862BB99}">
  <ds:schemaRefs/>
</ds:datastoreItem>
</file>

<file path=customXml/itemProps17.xml><?xml version="1.0" encoding="utf-8"?>
<ds:datastoreItem xmlns:ds="http://schemas.openxmlformats.org/officeDocument/2006/customXml" ds:itemID="{A5018C45-14C1-493B-BBBF-35D8C472120C}">
  <ds:schemaRefs/>
</ds:datastoreItem>
</file>

<file path=customXml/itemProps18.xml><?xml version="1.0" encoding="utf-8"?>
<ds:datastoreItem xmlns:ds="http://schemas.openxmlformats.org/officeDocument/2006/customXml" ds:itemID="{AA18333F-CE51-4B81-8A14-82E9FE51E156}">
  <ds:schemaRefs/>
</ds:datastoreItem>
</file>

<file path=customXml/itemProps19.xml><?xml version="1.0" encoding="utf-8"?>
<ds:datastoreItem xmlns:ds="http://schemas.openxmlformats.org/officeDocument/2006/customXml" ds:itemID="{D3BB2D8C-E63A-46C3-BCA1-659BAB11A2A5}">
  <ds:schemaRefs/>
</ds:datastoreItem>
</file>

<file path=customXml/itemProps2.xml><?xml version="1.0" encoding="utf-8"?>
<ds:datastoreItem xmlns:ds="http://schemas.openxmlformats.org/officeDocument/2006/customXml" ds:itemID="{1B8E7DD8-8407-42AA-B07C-90A473FD2914}">
  <ds:schemaRefs/>
</ds:datastoreItem>
</file>

<file path=customXml/itemProps20.xml><?xml version="1.0" encoding="utf-8"?>
<ds:datastoreItem xmlns:ds="http://schemas.openxmlformats.org/officeDocument/2006/customXml" ds:itemID="{BCBCFD9B-432F-4B08-BC81-3CFDF9D4F88F}">
  <ds:schemaRefs/>
</ds:datastoreItem>
</file>

<file path=customXml/itemProps21.xml><?xml version="1.0" encoding="utf-8"?>
<ds:datastoreItem xmlns:ds="http://schemas.openxmlformats.org/officeDocument/2006/customXml" ds:itemID="{88C87759-9D5B-4421-999C-75719A95E94F}">
  <ds:schemaRefs/>
</ds:datastoreItem>
</file>

<file path=customXml/itemProps22.xml><?xml version="1.0" encoding="utf-8"?>
<ds:datastoreItem xmlns:ds="http://schemas.openxmlformats.org/officeDocument/2006/customXml" ds:itemID="{54D63CC5-BF92-4448-B523-74D995EA5AB3}">
  <ds:schemaRefs/>
</ds:datastoreItem>
</file>

<file path=customXml/itemProps23.xml><?xml version="1.0" encoding="utf-8"?>
<ds:datastoreItem xmlns:ds="http://schemas.openxmlformats.org/officeDocument/2006/customXml" ds:itemID="{26673C62-FB1B-41FF-9763-8095C5EBC354}">
  <ds:schemaRefs/>
</ds:datastoreItem>
</file>

<file path=customXml/itemProps24.xml><?xml version="1.0" encoding="utf-8"?>
<ds:datastoreItem xmlns:ds="http://schemas.openxmlformats.org/officeDocument/2006/customXml" ds:itemID="{B1BD24F8-B7F6-470F-A705-8C1F005BFD9B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10C80D18-D105-47A7-9871-0868BB12B9BD}">
  <ds:schemaRefs/>
</ds:datastoreItem>
</file>

<file path=customXml/itemProps4.xml><?xml version="1.0" encoding="utf-8"?>
<ds:datastoreItem xmlns:ds="http://schemas.openxmlformats.org/officeDocument/2006/customXml" ds:itemID="{7682D5D7-29F4-4561-96BC-177B22E65878}">
  <ds:schemaRefs/>
</ds:datastoreItem>
</file>

<file path=customXml/itemProps5.xml><?xml version="1.0" encoding="utf-8"?>
<ds:datastoreItem xmlns:ds="http://schemas.openxmlformats.org/officeDocument/2006/customXml" ds:itemID="{649AB8AC-BC91-49B4-9575-24444C2B19C1}">
  <ds:schemaRefs/>
</ds:datastoreItem>
</file>

<file path=customXml/itemProps6.xml><?xml version="1.0" encoding="utf-8"?>
<ds:datastoreItem xmlns:ds="http://schemas.openxmlformats.org/officeDocument/2006/customXml" ds:itemID="{E956B086-0B28-4876-8EE8-0DE42C2E83E8}">
  <ds:schemaRefs/>
</ds:datastoreItem>
</file>

<file path=customXml/itemProps7.xml><?xml version="1.0" encoding="utf-8"?>
<ds:datastoreItem xmlns:ds="http://schemas.openxmlformats.org/officeDocument/2006/customXml" ds:itemID="{ADA932AB-AC6B-4775-BAF1-DC8A757C1E29}">
  <ds:schemaRefs/>
</ds:datastoreItem>
</file>

<file path=customXml/itemProps8.xml><?xml version="1.0" encoding="utf-8"?>
<ds:datastoreItem xmlns:ds="http://schemas.openxmlformats.org/officeDocument/2006/customXml" ds:itemID="{CDA983B5-5CDF-4644-9209-E1D3C25A85F8}">
  <ds:schemaRefs/>
</ds:datastoreItem>
</file>

<file path=customXml/itemProps9.xml><?xml version="1.0" encoding="utf-8"?>
<ds:datastoreItem xmlns:ds="http://schemas.openxmlformats.org/officeDocument/2006/customXml" ds:itemID="{91FC4036-0F98-4F48-8E90-12C31D84FBA4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Foglio1</vt:lpstr>
      <vt:lpstr>Foglio3</vt:lpstr>
      <vt:lpstr>CLIENTI</vt:lpstr>
      <vt:lpstr>DATI_FATTURAZIONE</vt:lpstr>
      <vt:lpstr>Tabella1</vt:lpstr>
      <vt:lpstr>MASCHERA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Daniele Bianchi</dc:creator>
  <cp:lastModifiedBy>estanislao jerez</cp:lastModifiedBy>
  <dcterms:created xsi:type="dcterms:W3CDTF">2023-03-17T16:06:54Z</dcterms:created>
  <dcterms:modified xsi:type="dcterms:W3CDTF">2024-06-19T17:05:38Z</dcterms:modified>
</cp:coreProperties>
</file>