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" sheetId="1" r:id="rId4"/>
    <sheet state="hidden" name="cov" sheetId="2" r:id="rId5"/>
    <sheet state="hidden" name="Covariance2" sheetId="3" r:id="rId6"/>
  </sheets>
  <definedNames/>
  <calcPr/>
  <extLst>
    <ext uri="GoogleSheetsCustomDataVersion1">
      <go:sheetsCustomData xmlns:go="http://customooxmlschemas.google.com/" r:id="rId7" roundtripDataSignature="AMtx7mhF5JYX4ADpayLcofSWAW4Tg6KgOg=="/>
    </ext>
  </extLst>
</workbook>
</file>

<file path=xl/sharedStrings.xml><?xml version="1.0" encoding="utf-8"?>
<sst xmlns="http://schemas.openxmlformats.org/spreadsheetml/2006/main" count="37" uniqueCount="23">
  <si>
    <t xml:space="preserve">     </t>
  </si>
  <si>
    <t>Correlation</t>
  </si>
  <si>
    <t>SAT scores</t>
  </si>
  <si>
    <t>Background</t>
  </si>
  <si>
    <t>You are given data on the SAT scores from the correlation exercise.</t>
  </si>
  <si>
    <t>Task 1</t>
  </si>
  <si>
    <t>Calculate the correlation coefficient of the two datasets.</t>
  </si>
  <si>
    <t>Task 2</t>
  </si>
  <si>
    <t>Comment on the strength of the correlation between the two datasets</t>
  </si>
  <si>
    <t>Writing</t>
  </si>
  <si>
    <t>Reading</t>
  </si>
  <si>
    <t>(x-x̅)*(y-ȳ)</t>
  </si>
  <si>
    <t>Mean</t>
  </si>
  <si>
    <t>Sum</t>
  </si>
  <si>
    <t>Sample size</t>
  </si>
  <si>
    <t>Cov. Sample</t>
  </si>
  <si>
    <t>Correlation coefficient</t>
  </si>
  <si>
    <t>El coeficiente de correlacion es muy cercano a 1 , esto quiere decir que los datos estan muy relacionados .Al estar muy relacionados podemos deducir que son directamente proporcionales .</t>
  </si>
  <si>
    <t>Si una persona es buena en el Writing tambien lo sera en el reading .</t>
  </si>
  <si>
    <t>Covariance</t>
  </si>
  <si>
    <t>Housing data</t>
  </si>
  <si>
    <t>Size (ft.)</t>
  </si>
  <si>
    <t>Price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</si>
</sst>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_);\-\ #,##0.00_)"/>
    <numFmt numFmtId="165" formatCode="_(* #,##0.00_);_(* \(#,##0.00\);_(* &quot;-&quot;??_);_(@_)"/>
    <numFmt numFmtId="166" formatCode="_(* #,##0_);_(* \(#,##0\);_(* &quot;-&quot;??_);_(@_)"/>
    <numFmt numFmtId="167" formatCode="#,##0_);\-\ #,##0_)"/>
  </numFmts>
  <fonts count="5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2" fontId="1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2" fillId="2" fontId="2" numFmtId="0" xfId="0" applyAlignment="1" applyBorder="1" applyFont="1">
      <alignment horizontal="right"/>
    </xf>
    <xf borderId="1" fillId="2" fontId="1" numFmtId="2" xfId="0" applyBorder="1" applyFont="1" applyNumberFormat="1"/>
    <xf borderId="1" fillId="2" fontId="4" numFmtId="0" xfId="0" applyAlignment="1" applyBorder="1" applyFont="1">
      <alignment vertical="center"/>
    </xf>
    <xf borderId="1" fillId="2" fontId="1" numFmtId="164" xfId="0" applyBorder="1" applyFont="1" applyNumberFormat="1"/>
    <xf borderId="1" fillId="2" fontId="1" numFmtId="165" xfId="0" applyBorder="1" applyFont="1" applyNumberFormat="1"/>
    <xf borderId="3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/>
    </xf>
    <xf borderId="1" fillId="2" fontId="1" numFmtId="166" xfId="0" applyBorder="1" applyFont="1" applyNumberFormat="1"/>
    <xf borderId="1" fillId="2" fontId="1" numFmtId="167" xfId="0" applyBorder="1" applyFont="1" applyNumberFormat="1"/>
    <xf borderId="3" fillId="2" fontId="1" numFmtId="166" xfId="0" applyBorder="1" applyFont="1" applyNumberFormat="1"/>
    <xf borderId="3" fillId="2" fontId="1" numFmtId="167" xfId="0" applyBorder="1" applyFont="1" applyNumberFormat="1"/>
    <xf borderId="3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Correlation!$C$11:$C$15</c:f>
            </c:numRef>
          </c:xVal>
          <c:yVal>
            <c:numRef>
              <c:f>Correlation!$D$11:$D$15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79847"/>
        <c:axId val="1316313718"/>
      </c:scatterChart>
      <c:valAx>
        <c:axId val="13992798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Writing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6313718"/>
      </c:valAx>
      <c:valAx>
        <c:axId val="1316313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927984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Correlation!$D$11:$D$15</c:f>
            </c:numRef>
          </c:xVal>
          <c:yVal>
            <c:numRef>
              <c:f>Correlation!$C$11:$C$15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71276"/>
        <c:axId val="953935122"/>
      </c:scatterChart>
      <c:valAx>
        <c:axId val="2659712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3935122"/>
      </c:valAx>
      <c:valAx>
        <c:axId val="95393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Writing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597127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Covariance2!$C$6:$C$10</c:f>
            </c:numRef>
          </c:xVal>
          <c:yVal>
            <c:numRef>
              <c:f>Covariance2!$D$6:$D$10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22994"/>
        <c:axId val="1917075648"/>
      </c:scatterChart>
      <c:valAx>
        <c:axId val="3303229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Size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7075648"/>
      </c:valAx>
      <c:valAx>
        <c:axId val="1917075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Price (y) </a:t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032299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21</xdr:row>
      <xdr:rowOff>76200</xdr:rowOff>
    </xdr:from>
    <xdr:ext cx="4305300" cy="2095500"/>
    <xdr:graphicFrame>
      <xdr:nvGraphicFramePr>
        <xdr:cNvPr id="1968558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21</xdr:row>
      <xdr:rowOff>114300</xdr:rowOff>
    </xdr:from>
    <xdr:ext cx="4229100" cy="2095500"/>
    <xdr:graphicFrame>
      <xdr:nvGraphicFramePr>
        <xdr:cNvPr id="139643762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21</xdr:row>
      <xdr:rowOff>123825</xdr:rowOff>
    </xdr:from>
    <xdr:ext cx="4191000" cy="2095500"/>
    <xdr:graphicFrame>
      <xdr:nvGraphicFramePr>
        <xdr:cNvPr id="171652591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11.14"/>
    <col customWidth="1" min="5" max="5" width="9.14"/>
    <col customWidth="1" min="6" max="6" width="18.71"/>
    <col customWidth="1" min="7" max="7" width="11.43"/>
    <col customWidth="1" min="8" max="11" width="9.14"/>
    <col customWidth="1" min="12" max="12" width="4.86"/>
    <col customWidth="1" min="13" max="13" width="9.14"/>
    <col customWidth="1" min="14" max="14" width="4.29"/>
    <col customWidth="1" min="15" max="15" width="3.86"/>
    <col customWidth="1" min="16" max="26" width="9.14"/>
  </cols>
  <sheetData>
    <row r="1" ht="11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3"/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1.25" customHeight="1">
      <c r="A4" s="3"/>
      <c r="B4" s="4" t="s">
        <v>3</v>
      </c>
      <c r="C4" s="3"/>
      <c r="D4" s="3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1.25" customHeight="1">
      <c r="A5" s="3"/>
      <c r="B5" s="4" t="s">
        <v>5</v>
      </c>
      <c r="C5" s="3"/>
      <c r="D5" s="3" t="s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1.25" customHeight="1">
      <c r="A6" s="3"/>
      <c r="B6" s="4" t="s">
        <v>7</v>
      </c>
      <c r="C6" s="3"/>
      <c r="D6" s="3" t="s">
        <v>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1.25" customHeight="1">
      <c r="A7" s="3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1.25" customHeight="1">
      <c r="A8" s="3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1.25" customHeight="1">
      <c r="A9" s="3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1.25" customHeight="1">
      <c r="A10" s="3"/>
      <c r="B10" s="3"/>
      <c r="C10" s="5" t="s">
        <v>9</v>
      </c>
      <c r="D10" s="5" t="s">
        <v>10</v>
      </c>
      <c r="E10" s="3"/>
      <c r="F10" s="3"/>
      <c r="G10" s="6" t="s">
        <v>11</v>
      </c>
      <c r="H10" s="3"/>
      <c r="I10" s="3"/>
      <c r="J10" s="4"/>
      <c r="K10" s="3"/>
      <c r="L10" s="3"/>
      <c r="M10" s="3"/>
      <c r="N10" s="3"/>
      <c r="O10" s="7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1.25" customHeight="1">
      <c r="A11" s="3"/>
      <c r="B11" s="3"/>
      <c r="C11" s="8">
        <v>344.0</v>
      </c>
      <c r="D11" s="8">
        <v>378.0</v>
      </c>
      <c r="E11" s="3"/>
      <c r="F11" s="3"/>
      <c r="G11" s="9">
        <f t="shared" ref="G11:G15" si="1">(C11-$C$17)*(D11-$D$17)</f>
        <v>19490.16</v>
      </c>
      <c r="H11" s="3"/>
      <c r="I11" s="3"/>
      <c r="J11" s="4"/>
      <c r="K11" s="3"/>
      <c r="L11" s="3"/>
      <c r="M11" s="10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1.25" customHeight="1">
      <c r="A12" s="3"/>
      <c r="B12" s="3"/>
      <c r="C12" s="8">
        <v>383.0</v>
      </c>
      <c r="D12" s="8">
        <v>349.0</v>
      </c>
      <c r="E12" s="3"/>
      <c r="F12" s="3"/>
      <c r="G12" s="9">
        <f t="shared" si="1"/>
        <v>19004.16</v>
      </c>
      <c r="H12" s="3"/>
      <c r="I12" s="3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1.25" customHeight="1">
      <c r="A13" s="3"/>
      <c r="B13" s="3"/>
      <c r="C13" s="8">
        <v>611.0</v>
      </c>
      <c r="D13" s="8">
        <v>503.0</v>
      </c>
      <c r="E13" s="3"/>
      <c r="F13" s="3"/>
      <c r="G13" s="9">
        <f t="shared" si="1"/>
        <v>1179.36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1.25" customHeight="1">
      <c r="A14" s="3"/>
      <c r="B14" s="3"/>
      <c r="C14" s="8">
        <v>713.0</v>
      </c>
      <c r="D14" s="8">
        <v>719.0</v>
      </c>
      <c r="E14" s="3"/>
      <c r="F14" s="3"/>
      <c r="G14" s="9">
        <f t="shared" si="1"/>
        <v>44714.16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1.25" customHeight="1">
      <c r="A15" s="3"/>
      <c r="B15" s="3"/>
      <c r="C15" s="11">
        <v>536.0</v>
      </c>
      <c r="D15" s="11">
        <v>503.0</v>
      </c>
      <c r="E15" s="3"/>
      <c r="F15" s="3"/>
      <c r="G15" s="9">
        <f t="shared" si="1"/>
        <v>234.36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1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1.25" customHeight="1">
      <c r="A17" s="3"/>
      <c r="B17" s="12" t="s">
        <v>12</v>
      </c>
      <c r="C17" s="13">
        <f t="shared" ref="C17:D17" si="2">AVERAGE(C11:C15)</f>
        <v>517.4</v>
      </c>
      <c r="D17" s="13">
        <f t="shared" si="2"/>
        <v>490.4</v>
      </c>
      <c r="E17" s="3"/>
      <c r="F17" s="4" t="s">
        <v>13</v>
      </c>
      <c r="G17" s="9">
        <f>SUM(G11:G15)</f>
        <v>84622.2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1.25" customHeight="1">
      <c r="A18" s="3"/>
      <c r="B18" s="4"/>
      <c r="C18" s="10"/>
      <c r="D18" s="10"/>
      <c r="E18" s="3"/>
      <c r="F18" s="4" t="s">
        <v>14</v>
      </c>
      <c r="G18" s="14">
        <f>COUNT(C11:C15)</f>
        <v>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1.25" customHeight="1">
      <c r="A19" s="3"/>
      <c r="B19" s="4"/>
      <c r="C19" s="13"/>
      <c r="D19" s="13"/>
      <c r="E19" s="3"/>
      <c r="F19" s="4" t="s">
        <v>15</v>
      </c>
      <c r="G19" s="9">
        <f>G17/(G18-1)</f>
        <v>21155.55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1.25" customHeight="1">
      <c r="A20" s="3"/>
      <c r="B20" s="3"/>
      <c r="C20" s="3"/>
      <c r="D20" s="3"/>
      <c r="E20" s="3"/>
      <c r="F20" s="4" t="s">
        <v>16</v>
      </c>
      <c r="G20" s="7">
        <f>CORREL(C11:C15,D11:D15)</f>
        <v>0.9381257133</v>
      </c>
      <c r="H20" s="3"/>
      <c r="I20" s="1" t="s">
        <v>17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1.25" customHeight="1">
      <c r="A21" s="3"/>
      <c r="B21" s="3"/>
      <c r="C21" s="3"/>
      <c r="D21" s="3"/>
      <c r="E21" s="3"/>
      <c r="F21" s="4"/>
      <c r="G21" s="10"/>
      <c r="H21" s="3"/>
      <c r="I21" s="1" t="s">
        <v>18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1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1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1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1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1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1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1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1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1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1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1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1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1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1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1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1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1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1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1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1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1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1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1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1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1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1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1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1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1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1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1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1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1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1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1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1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1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1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1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1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1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1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1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1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1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1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1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1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1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1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1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1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1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1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1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1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1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1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1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1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1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1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1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1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1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1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1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1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1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1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1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1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1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1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1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1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1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1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1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1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1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1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1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1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1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1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1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1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1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1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1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1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1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1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1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1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1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1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1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1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1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1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1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1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1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1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1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1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1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1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1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1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1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1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1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1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1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1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1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1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1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1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1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1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1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1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1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1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1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1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1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1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1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1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1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1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1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1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1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1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1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1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1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1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1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1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1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1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1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1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1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1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1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1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1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1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1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1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1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1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1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1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1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1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1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1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1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1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1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1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1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1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1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1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1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1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1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1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1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1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1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1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1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1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1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1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1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1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1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1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1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1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1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1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1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1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1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1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1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1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1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1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1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1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1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1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1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1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1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1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1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1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1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1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1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1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1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1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1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1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1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1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1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1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1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1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1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1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1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1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1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1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1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1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1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1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1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1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1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1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1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1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1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1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1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1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1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1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1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1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1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1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1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1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1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1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1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1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1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1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1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1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1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1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1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1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1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1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1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1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1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1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1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1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1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1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1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1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1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1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1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1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1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1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1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1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1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1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1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1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1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1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1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1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1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1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1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1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1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1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1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1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1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1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1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1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1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1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1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1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1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1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1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1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1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1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1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1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1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1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1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1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1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1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1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1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1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1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1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1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1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1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1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1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1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1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1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1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1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1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1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1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1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1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1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1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1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1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1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1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1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1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1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1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1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1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1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1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1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1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1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1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1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1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1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1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1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1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1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1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1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1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1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1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1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1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1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1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1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1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1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1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1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1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1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1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1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1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1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1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1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1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1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1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1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1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1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1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1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1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1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1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1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1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1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1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1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1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1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1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1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1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1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1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1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1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1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1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1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1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1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1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1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1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1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1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1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1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1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1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1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1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1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1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1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1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1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1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1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1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1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1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1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1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1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1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1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1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1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1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1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1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1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1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1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1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1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1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1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1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1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1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1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1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1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1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1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1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1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1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1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1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1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1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1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1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1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1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1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1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1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1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1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1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1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1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1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1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1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1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1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1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1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1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1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1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1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1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1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1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1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1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1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1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1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1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1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1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1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1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1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1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1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1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1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1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1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1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1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1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1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1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1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1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1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1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1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1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1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1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1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1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1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1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1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1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1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1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1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1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1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1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1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1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1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1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1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1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1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1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1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1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1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1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1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1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1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1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1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1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1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1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1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1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1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1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1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1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1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1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1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1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1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1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1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1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1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1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1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1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1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1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1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1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1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1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1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1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1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1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1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1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1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1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1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1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1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1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1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1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1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1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1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1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1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1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1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1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1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1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1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1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1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1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1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1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1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1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1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1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1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1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1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1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1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1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1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1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1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1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1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1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1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1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1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1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1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1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1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1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1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1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1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1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1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1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1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1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1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1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1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1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1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1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1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1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1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1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1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1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1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1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1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1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1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1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1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1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1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1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1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1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1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1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1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1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1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1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1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1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1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1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1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1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1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1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1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1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1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1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1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1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1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1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1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1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1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1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1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1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1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1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1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1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1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1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1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1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1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1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1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1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1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1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1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1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1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1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1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1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1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1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1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1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1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1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1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1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1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1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1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1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1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1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1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1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1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1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1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1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1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1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1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1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1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1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1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1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1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1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1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1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1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1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1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1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1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1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1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1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1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1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1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1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1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1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1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1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1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1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1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1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1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1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1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1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1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1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1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1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1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1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1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1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1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1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1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1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1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1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1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1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1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1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1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1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1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1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1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1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1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1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1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1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1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1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1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1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1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1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1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1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1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1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1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1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1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1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1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1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1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1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1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1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1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1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1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1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1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1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1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1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1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1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1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1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1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1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1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1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1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1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1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1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1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1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1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1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1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1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1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1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1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1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1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1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1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1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1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1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1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1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1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1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1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1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1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1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1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1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1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1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1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1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1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1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1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1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1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1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1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1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1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1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1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1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1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1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1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1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1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1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1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1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1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1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1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1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1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1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1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1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1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1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1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1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1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1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1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1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1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1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1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1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1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1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1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1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1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1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1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1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1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1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1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1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1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1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1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1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1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1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1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1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1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1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1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1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1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1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1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1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1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1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1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1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1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1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1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1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1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1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1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1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1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1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1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1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1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1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1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1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1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1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1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1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1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1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1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1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1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1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1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1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1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1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1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3"/>
      <c r="B1" s="2" t="s">
        <v>19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3"/>
      <c r="B2" s="4" t="s">
        <v>20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1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1.25" customHeight="1">
      <c r="A5" s="3"/>
      <c r="B5" s="3"/>
      <c r="C5" s="5" t="s">
        <v>21</v>
      </c>
      <c r="D5" s="5" t="s">
        <v>22</v>
      </c>
      <c r="E5" s="3"/>
      <c r="F5" s="3"/>
      <c r="G5" s="5" t="s">
        <v>11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1.25" customHeight="1">
      <c r="A6" s="3"/>
      <c r="B6" s="3"/>
      <c r="C6" s="13">
        <v>650.0</v>
      </c>
      <c r="D6" s="13">
        <v>772000.0</v>
      </c>
      <c r="E6" s="3"/>
      <c r="F6" s="3"/>
      <c r="G6" s="14">
        <f t="shared" ref="G6:G10" si="1">(C6-$C$11)*(D6-$D$11)</f>
        <v>34776000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1.25" customHeight="1">
      <c r="A7" s="3"/>
      <c r="B7" s="3"/>
      <c r="C7" s="13">
        <v>785.0</v>
      </c>
      <c r="D7" s="13">
        <v>998000.0</v>
      </c>
      <c r="E7" s="3"/>
      <c r="F7" s="3"/>
      <c r="G7" s="14">
        <f t="shared" si="1"/>
        <v>-5265000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1.25" customHeight="1">
      <c r="A8" s="3"/>
      <c r="B8" s="3"/>
      <c r="C8" s="13">
        <v>1200.0</v>
      </c>
      <c r="D8" s="13">
        <v>1200000.0</v>
      </c>
      <c r="E8" s="3"/>
      <c r="F8" s="3"/>
      <c r="G8" s="14">
        <f t="shared" si="1"/>
        <v>89178000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1.25" customHeight="1">
      <c r="A9" s="3"/>
      <c r="B9" s="3"/>
      <c r="C9" s="13">
        <v>720.0</v>
      </c>
      <c r="D9" s="13">
        <v>800000.0</v>
      </c>
      <c r="E9" s="3"/>
      <c r="F9" s="3"/>
      <c r="G9" s="14">
        <f t="shared" si="1"/>
        <v>19418000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1.25" customHeight="1">
      <c r="A10" s="3"/>
      <c r="B10" s="3"/>
      <c r="C10" s="15">
        <v>975.0</v>
      </c>
      <c r="D10" s="15">
        <v>895000.0</v>
      </c>
      <c r="E10" s="3"/>
      <c r="F10" s="3"/>
      <c r="G10" s="16">
        <f t="shared" si="1"/>
        <v>-4142000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1.25" customHeight="1">
      <c r="A11" s="3"/>
      <c r="B11" s="12" t="s">
        <v>12</v>
      </c>
      <c r="C11" s="13">
        <f t="shared" ref="C11:D11" si="2">AVERAGE(C6:C10)</f>
        <v>866</v>
      </c>
      <c r="D11" s="13">
        <f t="shared" si="2"/>
        <v>933000</v>
      </c>
      <c r="E11" s="3"/>
      <c r="F11" s="4" t="s">
        <v>13</v>
      </c>
      <c r="G11" s="14">
        <f>SUM(G6:G10)</f>
        <v>133965000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1.25" customHeight="1">
      <c r="A12" s="3"/>
      <c r="B12" s="4"/>
      <c r="C12" s="13"/>
      <c r="D12" s="13"/>
      <c r="E12" s="3"/>
      <c r="F12" s="4" t="s">
        <v>14</v>
      </c>
      <c r="G12" s="14">
        <v>5.0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1.25" customHeight="1">
      <c r="A13" s="3"/>
      <c r="B13" s="4"/>
      <c r="C13" s="10"/>
      <c r="D13" s="10"/>
      <c r="E13" s="3"/>
      <c r="F13" s="4" t="s">
        <v>15</v>
      </c>
      <c r="G13" s="14">
        <f>G11/4</f>
        <v>33491250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1.25" customHeight="1">
      <c r="A14" s="3"/>
      <c r="B14" s="4"/>
      <c r="C14" s="13"/>
      <c r="D14" s="13"/>
      <c r="E14" s="3"/>
      <c r="F14" s="4"/>
      <c r="G14" s="1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1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1.25" customHeight="1">
      <c r="A16" s="3"/>
      <c r="B16" s="3"/>
      <c r="C16" s="3"/>
      <c r="D16" s="3"/>
      <c r="E16" s="3"/>
      <c r="F16" s="4"/>
      <c r="G16" s="1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1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1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1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1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1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1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1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1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1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1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1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1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1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1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1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1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1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1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1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1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1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1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1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1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1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1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1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1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1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1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1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1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1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1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1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1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1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1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1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1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1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1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1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1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1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1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1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1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1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1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1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1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1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1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1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1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1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1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1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1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1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1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1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1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1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1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1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1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1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1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1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1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1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1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1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1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1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1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1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1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1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1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1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1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1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1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1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1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1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1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1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1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1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1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1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1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1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1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1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1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1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1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1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1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1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1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1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1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1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1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1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1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1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1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1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1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1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1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1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1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1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1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1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1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1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1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1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1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1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1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1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1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1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1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1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1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1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1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1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1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1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1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1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1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1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1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1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1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1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1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1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1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1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1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1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1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1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1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1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1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1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1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1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1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1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1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1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1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1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1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1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1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1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1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1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1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1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1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1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1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1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1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1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1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1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1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1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1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1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1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1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1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1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1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1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1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1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1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1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1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1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1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1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1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1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1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1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1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1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1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1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1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1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1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1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1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1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1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1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1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1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1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1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1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1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1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1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1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1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1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1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1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1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1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1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1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1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1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1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1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1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1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1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1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1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1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1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1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1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1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1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1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1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1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1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1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1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1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1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1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1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1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1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1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1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1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1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1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1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1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1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1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1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1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1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1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1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1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1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1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1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1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1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1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1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1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1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1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1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1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1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1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1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1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1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1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1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1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1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1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1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1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1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1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1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1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1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1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1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1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1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1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1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1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1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1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1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1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1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1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1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1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1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1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1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1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1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1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1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1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1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1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1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1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1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1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1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1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1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1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1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1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1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1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1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1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1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1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1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1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1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1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1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1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1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1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1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1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1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1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1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1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1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1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1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1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1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1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1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1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1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1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1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1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1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1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1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1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1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1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1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1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1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1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1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1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1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1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1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1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1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1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1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1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1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1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1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1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1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1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1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1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1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1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1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1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1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1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1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1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1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1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1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1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1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1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1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1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1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1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1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1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1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1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1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1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1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1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1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1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1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1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1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1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1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1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1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1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1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1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1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1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1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1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1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1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1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1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1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1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1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1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1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1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1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1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1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1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1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1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1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1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1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1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1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1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1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1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1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1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1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1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1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1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1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1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1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1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1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1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1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1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1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1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1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1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1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1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1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1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1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1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1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1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1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1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1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1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1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1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1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1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1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1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1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1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1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1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1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1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1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1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1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1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1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1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1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1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1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1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1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1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1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1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1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1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1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1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1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1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1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1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1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1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1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1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1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1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1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1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1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1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1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1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1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1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1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1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1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1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1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1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1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1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1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1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1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1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1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1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1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1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1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1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1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1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1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1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1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1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1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1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1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1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1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1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1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1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1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1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1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1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1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1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1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1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1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1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1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1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1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1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1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1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1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1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1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1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1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1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1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1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1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1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1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1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1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1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1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1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1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1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1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1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1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1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1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1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1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1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1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1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1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1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1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1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1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1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1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1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1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1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1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1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1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1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1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1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1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1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1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1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1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1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1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1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1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1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1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1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1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1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1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1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1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1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1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1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1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1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1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1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1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1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1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1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1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1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1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1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1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1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1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1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1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1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1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1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1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1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1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1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1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1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1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1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1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1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1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1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1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1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1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1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1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1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1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1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1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1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1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1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1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1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1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1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1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1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1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1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1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1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1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1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1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1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1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1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1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1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1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1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1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1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1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1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1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1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1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1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1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1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1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1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1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1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1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1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1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1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1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1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1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1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1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1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1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1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1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1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1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1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1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1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1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1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1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1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1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1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1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1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1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1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1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1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1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1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1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1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1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1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1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1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1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1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1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1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1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1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1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1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1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1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1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1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1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1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1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1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1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1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1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1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1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1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1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1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1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1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1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1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1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1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1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1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1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1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1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1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1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1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1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1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1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1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1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1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1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1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1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1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1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1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1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1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1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1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1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1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1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1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1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1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1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1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1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1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1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1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1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1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1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1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1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1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1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1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1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1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1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1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1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1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1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1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1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1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1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1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1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1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1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1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1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1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1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1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1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1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1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1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1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1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1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1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1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1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1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1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1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1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1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1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1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1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1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1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1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1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1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1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1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1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1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1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1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1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1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1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1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1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1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1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1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1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1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1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1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1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1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1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1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1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1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1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1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1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1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1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1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1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1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1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1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1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1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1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1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1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1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1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1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1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1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1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1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1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1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1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1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1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1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1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1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1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1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1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1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1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1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1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1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1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1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1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1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1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1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1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1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1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1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1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1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1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1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1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1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1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1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1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1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1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1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1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1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1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1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1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1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1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3"/>
      <c r="B1" s="2" t="s">
        <v>19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3"/>
      <c r="B2" s="4" t="s">
        <v>20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1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1.25" customHeight="1">
      <c r="A5" s="3"/>
      <c r="B5" s="3"/>
      <c r="C5" s="5" t="s">
        <v>21</v>
      </c>
      <c r="D5" s="5" t="s">
        <v>22</v>
      </c>
      <c r="E5" s="3"/>
      <c r="F5" s="3"/>
      <c r="G5" s="5" t="s">
        <v>11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1.25" customHeight="1">
      <c r="A6" s="3"/>
      <c r="B6" s="3"/>
      <c r="C6" s="3">
        <v>650.0</v>
      </c>
      <c r="D6" s="13">
        <v>772000.0</v>
      </c>
      <c r="E6" s="3"/>
      <c r="F6" s="3"/>
      <c r="G6" s="14">
        <f t="shared" ref="G6:G10" si="1">(C6-$C$11)*(D6-$D$11)</f>
        <v>34776000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1.25" customHeight="1">
      <c r="A7" s="3"/>
      <c r="B7" s="3"/>
      <c r="C7" s="3">
        <v>785.0</v>
      </c>
      <c r="D7" s="13">
        <v>998000.0</v>
      </c>
      <c r="E7" s="3"/>
      <c r="F7" s="3"/>
      <c r="G7" s="14">
        <f t="shared" si="1"/>
        <v>-5265000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1.25" customHeight="1">
      <c r="A8" s="3"/>
      <c r="B8" s="3"/>
      <c r="C8" s="3">
        <v>1200.0</v>
      </c>
      <c r="D8" s="13">
        <v>1200000.0</v>
      </c>
      <c r="E8" s="3"/>
      <c r="F8" s="3"/>
      <c r="G8" s="14">
        <f t="shared" si="1"/>
        <v>89178000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1.25" customHeight="1">
      <c r="A9" s="3"/>
      <c r="B9" s="3"/>
      <c r="C9" s="3">
        <v>720.0</v>
      </c>
      <c r="D9" s="13">
        <v>800000.0</v>
      </c>
      <c r="E9" s="3"/>
      <c r="F9" s="3"/>
      <c r="G9" s="14">
        <f t="shared" si="1"/>
        <v>19418000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1.25" customHeight="1">
      <c r="A10" s="3"/>
      <c r="B10" s="3"/>
      <c r="C10" s="17">
        <v>975.0</v>
      </c>
      <c r="D10" s="15">
        <v>895000.0</v>
      </c>
      <c r="E10" s="3"/>
      <c r="F10" s="3"/>
      <c r="G10" s="16">
        <f t="shared" si="1"/>
        <v>-4142000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1.25" customHeight="1">
      <c r="A11" s="3"/>
      <c r="B11" s="12" t="s">
        <v>12</v>
      </c>
      <c r="C11" s="3">
        <f t="shared" ref="C11:D11" si="2">AVERAGE(C6:C10)</f>
        <v>866</v>
      </c>
      <c r="D11" s="13">
        <f t="shared" si="2"/>
        <v>933000</v>
      </c>
      <c r="E11" s="3"/>
      <c r="F11" s="4" t="s">
        <v>13</v>
      </c>
      <c r="G11" s="14">
        <f>SUM(G6:G10)</f>
        <v>133965000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1.25" customHeight="1">
      <c r="A12" s="3"/>
      <c r="B12" s="4"/>
      <c r="C12" s="13"/>
      <c r="D12" s="13"/>
      <c r="E12" s="3"/>
      <c r="F12" s="4" t="s">
        <v>14</v>
      </c>
      <c r="G12" s="14">
        <v>5.0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1.25" customHeight="1">
      <c r="A13" s="3"/>
      <c r="B13" s="4"/>
      <c r="C13" s="10"/>
      <c r="D13" s="10"/>
      <c r="E13" s="3"/>
      <c r="F13" s="4" t="s">
        <v>15</v>
      </c>
      <c r="G13" s="14">
        <f>G11/4</f>
        <v>33491250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1.25" customHeight="1">
      <c r="A14" s="3"/>
      <c r="B14" s="4"/>
      <c r="C14" s="13"/>
      <c r="D14" s="13"/>
      <c r="E14" s="3"/>
      <c r="F14" s="4"/>
      <c r="G14" s="1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1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1.25" customHeight="1">
      <c r="A16" s="3"/>
      <c r="B16" s="3"/>
      <c r="C16" s="3"/>
      <c r="D16" s="3"/>
      <c r="E16" s="3"/>
      <c r="F16" s="4"/>
      <c r="G16" s="1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1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1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1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1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1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1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1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1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1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1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1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1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1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1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1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1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1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1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1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1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1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1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1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1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1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1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1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1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1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1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1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1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1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1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1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1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1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1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1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1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1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1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1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1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1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1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1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1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1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1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1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1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1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1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1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1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1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1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1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1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1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1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1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1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1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1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1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1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1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1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1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1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1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1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1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1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1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1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1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1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1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1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1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1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1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1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1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1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1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1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1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1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1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1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1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1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1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1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1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1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1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1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1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1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1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1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1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1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1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1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1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1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1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1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1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1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1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1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1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1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1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1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1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1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1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1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1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1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1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1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1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1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1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1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1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1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1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1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1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1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1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1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1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1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1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1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1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1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1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1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1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1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1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1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1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1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1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1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1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1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1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1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1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1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1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1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1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1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1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1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1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1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1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1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1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1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1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1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1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1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1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1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1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1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1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1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1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1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1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1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1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1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1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1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1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1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1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1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1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1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1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1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1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1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1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1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1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1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1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1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1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1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1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1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1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1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1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1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1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1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1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1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1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1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1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1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1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1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1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1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1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1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1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1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1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1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1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1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1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1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1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1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1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1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1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1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1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1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1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1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1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1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1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1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1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1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1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1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1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1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1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1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1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1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1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1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1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1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1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1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1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1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1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1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1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1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1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1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1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1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1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1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1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1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1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1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1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1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1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1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1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1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1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1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1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1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1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1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1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1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1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1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1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1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1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1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1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1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1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1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1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1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1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1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1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1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1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1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1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1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1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1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1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1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1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1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1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1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1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1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1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1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1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1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1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1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1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1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1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1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1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1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1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1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1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1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1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1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1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1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1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1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1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1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1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1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1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1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1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1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1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1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1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1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1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1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1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1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1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1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1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1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1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1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1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1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1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1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1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1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1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1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1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1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1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1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1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1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1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1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1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1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1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1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1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1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1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1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1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1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1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1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1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1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1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1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1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1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1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1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1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1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1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1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1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1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1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1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1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1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1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1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1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1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1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1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1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1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1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1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1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1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1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1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1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1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1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1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1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1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1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1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1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1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1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1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1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1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1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1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1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1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1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1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1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1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1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1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1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1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1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1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1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1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1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1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1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1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1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1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1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1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1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1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1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1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1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1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1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1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1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1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1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1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1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1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1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1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1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1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1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1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1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1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1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1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1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1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1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1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1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1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1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1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1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1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1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1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1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1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1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1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1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1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1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1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1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1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1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1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1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1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1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1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1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1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1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1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1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1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1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1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1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1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1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1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1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1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1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1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1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1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1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1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1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1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1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1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1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1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1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1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1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1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1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1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1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1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1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1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1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1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1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1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1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1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1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1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1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1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1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1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1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1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1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1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1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1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1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1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1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1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1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1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1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1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1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1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1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1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1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1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1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1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1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1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1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1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1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1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1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1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1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1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1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1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1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1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1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1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1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1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1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1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1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1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1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1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1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1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1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1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1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1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1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1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1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1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1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1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1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1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1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1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1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1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1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1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1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1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1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1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1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1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1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1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1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1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1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1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1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1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1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1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1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1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1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1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1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1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1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1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1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1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1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1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1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1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1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1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1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1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1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1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1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1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1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1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1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1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1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1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1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1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1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1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1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1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1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1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1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1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1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1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1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1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1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1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1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1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1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1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1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1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1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1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1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1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1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1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1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1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1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1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1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1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1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1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1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1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1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1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1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1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1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1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1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1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1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1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1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1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1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1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1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1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1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1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1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1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1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1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1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1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1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1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1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1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1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1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1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1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1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1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1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1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1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1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1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1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1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1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1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1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1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1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1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1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1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1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1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1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1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1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1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1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1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1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1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1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1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1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1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1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1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1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1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1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1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1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1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1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1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1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1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1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1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1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1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1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1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1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1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1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1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1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1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1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1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1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1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1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1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1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1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1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1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1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1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1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1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1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1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1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1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1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1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1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1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1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1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1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1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1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1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1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1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1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1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1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1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1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1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1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1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1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1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1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1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1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1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1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1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1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1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1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1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1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1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1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1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1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1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1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1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1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1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1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1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1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1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1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1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1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1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1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1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1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1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1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1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1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1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1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1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1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1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1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1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1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1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1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1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1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1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1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1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1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1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1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1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1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1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1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1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1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1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1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1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1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1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1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1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1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1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1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1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1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1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1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1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1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1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1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1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1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1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1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1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1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1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1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1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1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1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1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1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1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1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1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1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1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1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1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1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1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1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1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1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1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1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1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1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1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1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1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1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1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1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1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1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1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1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1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1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1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1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1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1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1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1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1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1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1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1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1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1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1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1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1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1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1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</cp:coreProperties>
</file>